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5" yWindow="3285" windowWidth="2334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Sheet1!$A$1:$BU$888</definedName>
  </definedNames>
  <calcPr calcId="125725"/>
</workbook>
</file>

<file path=xl/calcChain.xml><?xml version="1.0" encoding="utf-8"?>
<calcChain xmlns="http://schemas.openxmlformats.org/spreadsheetml/2006/main">
  <c r="A888" i="1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<sst xmlns="http://schemas.openxmlformats.org/spreadsheetml/2006/main" count="18521" uniqueCount="4635">
  <si>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</si>
  <si>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</si>
  <si>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</si>
  <si>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</si>
  <si>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</si>
  <si>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</si>
  <si>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</si>
  <si>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</si>
  <si>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</si>
  <si>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</si>
  <si>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</si>
  <si>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</si>
  <si>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</si>
  <si>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</si>
  <si>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</si>
  <si>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</si>
  <si>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</si>
  <si>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</si>
  <si>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</si>
  <si>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</si>
  <si>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</si>
  <si>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</si>
  <si>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</si>
  <si>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</si>
  <si>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</si>
  <si>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</si>
  <si>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</si>
  <si>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</si>
  <si>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</si>
  <si>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</si>
  <si>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</si>
  <si>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</si>
  <si>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</si>
  <si>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</si>
  <si>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</si>
  <si>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</si>
  <si>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</si>
  <si>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</si>
  <si>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</si>
  <si>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</si>
  <si>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</si>
  <si>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</si>
  <si>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</si>
  <si>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</si>
  <si>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</si>
  <si>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</si>
  <si>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</si>
  <si>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</si>
  <si>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</si>
  <si>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</si>
  <si>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</si>
  <si>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</si>
  <si>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</si>
  <si>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</si>
  <si>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</si>
  <si>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</si>
  <si>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</si>
  <si>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</si>
  <si>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</si>
  <si>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</si>
  <si>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</si>
  <si>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</si>
  <si>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</si>
  <si>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</si>
  <si>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</si>
  <si>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</si>
  <si>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</si>
  <si>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</si>
  <si>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</si>
  <si>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</si>
  <si>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</si>
  <si>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</si>
  <si>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上洞里</t>
  </si>
  <si>
    <t>상동리</t>
  </si>
  <si>
    <t>奴以卜</t>
  </si>
  <si>
    <t>노이복</t>
  </si>
  <si>
    <t>崔召史</t>
  </si>
  <si>
    <t>최소사</t>
  </si>
  <si>
    <t>崔</t>
  </si>
  <si>
    <t>최</t>
  </si>
  <si>
    <t>召史</t>
  </si>
  <si>
    <t>소사</t>
  </si>
  <si>
    <t>戊辰</t>
  </si>
  <si>
    <t>무진</t>
  </si>
  <si>
    <t>籍</t>
  </si>
  <si>
    <t>적</t>
  </si>
  <si>
    <t>月城</t>
  </si>
  <si>
    <t>월성</t>
  </si>
  <si>
    <t>正兵</t>
  </si>
  <si>
    <t>정병</t>
  </si>
  <si>
    <t>後干</t>
  </si>
  <si>
    <t>후간</t>
  </si>
  <si>
    <t>天老</t>
  </si>
  <si>
    <t>천로</t>
  </si>
  <si>
    <t>仁俊</t>
  </si>
  <si>
    <t>인준</t>
  </si>
  <si>
    <t>朴連彩</t>
  </si>
  <si>
    <t>密陽</t>
  </si>
  <si>
    <t>밀양</t>
  </si>
  <si>
    <t>孫廷斗</t>
  </si>
  <si>
    <t>손정두</t>
  </si>
  <si>
    <t>幼學</t>
  </si>
  <si>
    <t>유학</t>
  </si>
  <si>
    <t>孫</t>
  </si>
  <si>
    <t>손</t>
  </si>
  <si>
    <t>廷斗</t>
  </si>
  <si>
    <t>정두</t>
  </si>
  <si>
    <t>庚辰</t>
  </si>
  <si>
    <t>경진</t>
  </si>
  <si>
    <t>安東</t>
  </si>
  <si>
    <t>안동</t>
  </si>
  <si>
    <t>學生</t>
  </si>
  <si>
    <t>학생</t>
  </si>
  <si>
    <t>睦振</t>
  </si>
  <si>
    <t>목진</t>
  </si>
  <si>
    <t>洛振</t>
  </si>
  <si>
    <t>양섭</t>
  </si>
  <si>
    <t>慶錫</t>
  </si>
  <si>
    <t>경석</t>
  </si>
  <si>
    <t>李時達</t>
  </si>
  <si>
    <t>이시달</t>
  </si>
  <si>
    <t>星山</t>
  </si>
  <si>
    <t>성산</t>
  </si>
  <si>
    <t>妻</t>
  </si>
  <si>
    <t>처</t>
  </si>
  <si>
    <t>金</t>
  </si>
  <si>
    <t>氏</t>
  </si>
  <si>
    <t>씨</t>
  </si>
  <si>
    <t>乙亥</t>
  </si>
  <si>
    <t>을해</t>
  </si>
  <si>
    <t>道州</t>
  </si>
  <si>
    <t>도주</t>
  </si>
  <si>
    <t>弼奎</t>
  </si>
  <si>
    <t>필규</t>
  </si>
  <si>
    <t>宗履</t>
  </si>
  <si>
    <t>종리</t>
  </si>
  <si>
    <t>器重</t>
  </si>
  <si>
    <t>기중</t>
  </si>
  <si>
    <t>成致悠</t>
  </si>
  <si>
    <t>성치유</t>
  </si>
  <si>
    <t>昌寧</t>
  </si>
  <si>
    <t>창녕</t>
  </si>
  <si>
    <t>奉母</t>
  </si>
  <si>
    <t>봉모</t>
  </si>
  <si>
    <t>李</t>
  </si>
  <si>
    <t>丁巳</t>
  </si>
  <si>
    <t>정사</t>
  </si>
  <si>
    <t>子</t>
  </si>
  <si>
    <t>자</t>
  </si>
  <si>
    <t>極淳</t>
  </si>
  <si>
    <t>극순</t>
  </si>
  <si>
    <t>己亥</t>
  </si>
  <si>
    <t>기해</t>
  </si>
  <si>
    <t>婦</t>
  </si>
  <si>
    <t>부</t>
  </si>
  <si>
    <t>司空</t>
  </si>
  <si>
    <t>사공</t>
  </si>
  <si>
    <t>戊戌</t>
  </si>
  <si>
    <t>무술</t>
  </si>
  <si>
    <t>婢</t>
  </si>
  <si>
    <t>비</t>
  </si>
  <si>
    <t>汝于</t>
  </si>
  <si>
    <t>여우</t>
  </si>
  <si>
    <t>癸巳</t>
  </si>
  <si>
    <t>계사</t>
  </si>
  <si>
    <t>奴</t>
  </si>
  <si>
    <t>노</t>
  </si>
  <si>
    <t>童哲</t>
  </si>
  <si>
    <t>동철</t>
  </si>
  <si>
    <t>丁酉</t>
  </si>
  <si>
    <t>정유</t>
  </si>
  <si>
    <t>連伊</t>
  </si>
  <si>
    <t>연이</t>
  </si>
  <si>
    <t>丙辰</t>
  </si>
  <si>
    <t>병진</t>
  </si>
  <si>
    <t>幼學孫廷憲故代子</t>
  </si>
  <si>
    <t>유학손정헌고대자</t>
  </si>
  <si>
    <t>錫遠</t>
  </si>
  <si>
    <t>석원</t>
  </si>
  <si>
    <t>廷憲</t>
  </si>
  <si>
    <t>정헌</t>
  </si>
  <si>
    <t>鷹振</t>
  </si>
  <si>
    <t>응진</t>
  </si>
  <si>
    <t>養天</t>
  </si>
  <si>
    <t>양천</t>
  </si>
  <si>
    <t>郭明奎</t>
  </si>
  <si>
    <t>곽명규</t>
  </si>
  <si>
    <t>玄風</t>
  </si>
  <si>
    <t>현풍</t>
  </si>
  <si>
    <t>碧珍</t>
  </si>
  <si>
    <t>벽진</t>
  </si>
  <si>
    <t>景孝</t>
  </si>
  <si>
    <t>경효</t>
  </si>
  <si>
    <t>載浩</t>
  </si>
  <si>
    <t>재호</t>
  </si>
  <si>
    <t>挺觀</t>
  </si>
  <si>
    <t>정관</t>
  </si>
  <si>
    <t>楊童一</t>
  </si>
  <si>
    <t>양동일</t>
  </si>
  <si>
    <t>中和</t>
  </si>
  <si>
    <t>중화</t>
  </si>
  <si>
    <t>弟</t>
  </si>
  <si>
    <t>제</t>
  </si>
  <si>
    <t>植遠</t>
  </si>
  <si>
    <t>식원</t>
  </si>
  <si>
    <t>庚子</t>
  </si>
  <si>
    <t>경자</t>
  </si>
  <si>
    <t>弟嫂</t>
  </si>
  <si>
    <t>제수</t>
  </si>
  <si>
    <t>尹</t>
  </si>
  <si>
    <t>윤</t>
  </si>
  <si>
    <t>占先</t>
  </si>
  <si>
    <t>점선</t>
  </si>
  <si>
    <t>壬午</t>
  </si>
  <si>
    <t>임오</t>
  </si>
  <si>
    <t>岑心</t>
  </si>
  <si>
    <t>잠심</t>
  </si>
  <si>
    <t>甲辰</t>
  </si>
  <si>
    <t>갑진</t>
  </si>
  <si>
    <t>岑切</t>
  </si>
  <si>
    <t>잠절</t>
  </si>
  <si>
    <t>以卜</t>
  </si>
  <si>
    <t>이복</t>
  </si>
  <si>
    <t>私奴</t>
  </si>
  <si>
    <t>사노</t>
  </si>
  <si>
    <t>甲申</t>
  </si>
  <si>
    <t>갑신</t>
  </si>
  <si>
    <t>龍伊</t>
  </si>
  <si>
    <t>業萬</t>
  </si>
  <si>
    <t>업만</t>
  </si>
  <si>
    <t>江金</t>
  </si>
  <si>
    <t>강금</t>
  </si>
  <si>
    <t>金云澤</t>
  </si>
  <si>
    <t>김운택</t>
  </si>
  <si>
    <t>金海</t>
  </si>
  <si>
    <t>私婢</t>
  </si>
  <si>
    <t>사비</t>
  </si>
  <si>
    <t>先伊</t>
  </si>
  <si>
    <t>선이</t>
  </si>
  <si>
    <t>孫鐸振</t>
  </si>
  <si>
    <t>손탁진</t>
  </si>
  <si>
    <t>鐸振</t>
  </si>
  <si>
    <t>탁진</t>
  </si>
  <si>
    <t>乙丑</t>
  </si>
  <si>
    <t>을축</t>
  </si>
  <si>
    <t>養億</t>
  </si>
  <si>
    <t>양억</t>
  </si>
  <si>
    <t>敏錫</t>
  </si>
  <si>
    <t>민석</t>
  </si>
  <si>
    <t>瑎</t>
  </si>
  <si>
    <t>해</t>
  </si>
  <si>
    <t>林廷玉</t>
  </si>
  <si>
    <t>임정옥</t>
  </si>
  <si>
    <t>醴泉</t>
  </si>
  <si>
    <t>鏞振</t>
  </si>
  <si>
    <t>용진</t>
  </si>
  <si>
    <t>鄭</t>
  </si>
  <si>
    <t>정</t>
  </si>
  <si>
    <t>辛巳</t>
  </si>
  <si>
    <t>신사</t>
  </si>
  <si>
    <t>從子</t>
  </si>
  <si>
    <t>종자</t>
  </si>
  <si>
    <t>廷杰</t>
  </si>
  <si>
    <t>정걸</t>
  </si>
  <si>
    <t>辛丑</t>
  </si>
  <si>
    <t>신축</t>
  </si>
  <si>
    <t>哲壽</t>
  </si>
  <si>
    <t>철수</t>
  </si>
  <si>
    <t>癸丑</t>
  </si>
  <si>
    <t>계축</t>
  </si>
  <si>
    <t>今先</t>
  </si>
  <si>
    <t>금선</t>
  </si>
  <si>
    <t>甲午</t>
  </si>
  <si>
    <t>갑오</t>
  </si>
  <si>
    <t>馬堂</t>
  </si>
  <si>
    <t>마당</t>
  </si>
  <si>
    <t>戊寅</t>
  </si>
  <si>
    <t>무인</t>
  </si>
  <si>
    <t>馬心</t>
  </si>
  <si>
    <t>마심</t>
  </si>
  <si>
    <t>今心</t>
  </si>
  <si>
    <t>금심</t>
  </si>
  <si>
    <t>鳳山書院下典奴蒙致</t>
  </si>
  <si>
    <t>봉산서원하전노몽치</t>
  </si>
  <si>
    <t>希石</t>
  </si>
  <si>
    <t>희석</t>
  </si>
  <si>
    <t>甲子</t>
  </si>
  <si>
    <t>갑자</t>
  </si>
  <si>
    <t>夢孫</t>
  </si>
  <si>
    <t>몽손</t>
  </si>
  <si>
    <t>學千</t>
  </si>
  <si>
    <t>학천</t>
  </si>
  <si>
    <t>應萬</t>
  </si>
  <si>
    <t>응만</t>
  </si>
  <si>
    <t>金致百</t>
  </si>
  <si>
    <t>김치백</t>
  </si>
  <si>
    <t>李氏</t>
  </si>
  <si>
    <t>이씨</t>
  </si>
  <si>
    <t>幼學楊致和故代妻</t>
  </si>
  <si>
    <t>유학양치화고대처</t>
  </si>
  <si>
    <t>遇寅</t>
  </si>
  <si>
    <t>우인</t>
  </si>
  <si>
    <t>之睦</t>
  </si>
  <si>
    <t>지목</t>
  </si>
  <si>
    <t>成普</t>
  </si>
  <si>
    <t>성보</t>
  </si>
  <si>
    <t>呂之復</t>
  </si>
  <si>
    <t>星州</t>
  </si>
  <si>
    <t>성주</t>
  </si>
  <si>
    <t>俊秀</t>
  </si>
  <si>
    <t>준수</t>
  </si>
  <si>
    <t>庚戌</t>
  </si>
  <si>
    <t>경술</t>
  </si>
  <si>
    <t>用文</t>
  </si>
  <si>
    <t>용문</t>
  </si>
  <si>
    <t>乙卯</t>
  </si>
  <si>
    <t>을묘</t>
  </si>
  <si>
    <t>用女</t>
  </si>
  <si>
    <t>용녀</t>
  </si>
  <si>
    <t>用每</t>
  </si>
  <si>
    <t>용매</t>
  </si>
  <si>
    <t>甲得</t>
  </si>
  <si>
    <t>갑득</t>
  </si>
  <si>
    <t>仁萬</t>
  </si>
  <si>
    <t>인만</t>
  </si>
  <si>
    <t>莫金</t>
  </si>
  <si>
    <t>막금</t>
  </si>
  <si>
    <t>江男</t>
  </si>
  <si>
    <t>강남</t>
  </si>
  <si>
    <t>김해동</t>
  </si>
  <si>
    <t>丙寅</t>
  </si>
  <si>
    <t>병인</t>
  </si>
  <si>
    <t>孫廷彔</t>
  </si>
  <si>
    <t>손정록</t>
  </si>
  <si>
    <t>廷彔</t>
  </si>
  <si>
    <t>정록</t>
  </si>
  <si>
    <t>癸未</t>
  </si>
  <si>
    <t>계미</t>
  </si>
  <si>
    <t>承振</t>
  </si>
  <si>
    <t>승진</t>
  </si>
  <si>
    <t>養哲</t>
  </si>
  <si>
    <t>양철</t>
  </si>
  <si>
    <t>宗錫</t>
  </si>
  <si>
    <t>종석</t>
  </si>
  <si>
    <t>孫承祚</t>
  </si>
  <si>
    <t>손승조</t>
  </si>
  <si>
    <t>丙戌</t>
  </si>
  <si>
    <t>병술</t>
  </si>
  <si>
    <t>永奭</t>
  </si>
  <si>
    <t>영석</t>
  </si>
  <si>
    <t>干縊</t>
  </si>
  <si>
    <t>간액</t>
  </si>
  <si>
    <t>載斗</t>
  </si>
  <si>
    <t>재두</t>
  </si>
  <si>
    <t>朴之大</t>
  </si>
  <si>
    <t>박지대</t>
  </si>
  <si>
    <t>希切</t>
  </si>
  <si>
    <t>희절</t>
  </si>
  <si>
    <t>希郞</t>
  </si>
  <si>
    <t>희랑</t>
  </si>
  <si>
    <t>希心</t>
  </si>
  <si>
    <t>희심</t>
  </si>
  <si>
    <t>乙酉</t>
  </si>
  <si>
    <t>을유</t>
  </si>
  <si>
    <t>蒙致</t>
  </si>
  <si>
    <t>몽치</t>
  </si>
  <si>
    <t>鳳山書院下典奴</t>
  </si>
  <si>
    <t>봉산서원하전노</t>
  </si>
  <si>
    <t>鶴述</t>
  </si>
  <si>
    <t>학술</t>
  </si>
  <si>
    <t>武得</t>
  </si>
  <si>
    <t>무득</t>
  </si>
  <si>
    <t>必萬</t>
  </si>
  <si>
    <t>필만</t>
  </si>
  <si>
    <t>金夢得</t>
  </si>
  <si>
    <t>김몽득</t>
  </si>
  <si>
    <t>朴</t>
  </si>
  <si>
    <t>박</t>
  </si>
  <si>
    <t>私奴尙童</t>
  </si>
  <si>
    <t>사노상동</t>
  </si>
  <si>
    <t>孫廷鶴</t>
  </si>
  <si>
    <t>손정학</t>
  </si>
  <si>
    <t>廷鶴</t>
  </si>
  <si>
    <t>정학</t>
  </si>
  <si>
    <t>達振</t>
  </si>
  <si>
    <t>달진</t>
  </si>
  <si>
    <t>養旭</t>
  </si>
  <si>
    <t>양욱</t>
  </si>
  <si>
    <t>慶龍</t>
  </si>
  <si>
    <t>경룡</t>
  </si>
  <si>
    <t>李佑復</t>
  </si>
  <si>
    <t>坡平</t>
  </si>
  <si>
    <t>파평</t>
  </si>
  <si>
    <t>正殷</t>
  </si>
  <si>
    <t>정은</t>
  </si>
  <si>
    <t>日龍</t>
  </si>
  <si>
    <t>일룡</t>
  </si>
  <si>
    <t>龜載</t>
  </si>
  <si>
    <t>구재</t>
  </si>
  <si>
    <t>李龍潑</t>
  </si>
  <si>
    <t>慶州</t>
  </si>
  <si>
    <t>경주</t>
  </si>
  <si>
    <t>乙獜</t>
  </si>
  <si>
    <t>을린</t>
  </si>
  <si>
    <t>廷龍</t>
  </si>
  <si>
    <t>정룡</t>
  </si>
  <si>
    <t>己丑</t>
  </si>
  <si>
    <t>기축</t>
  </si>
  <si>
    <t>乙鴻</t>
  </si>
  <si>
    <t>을홍</t>
  </si>
  <si>
    <t>壬寅</t>
  </si>
  <si>
    <t>임인</t>
  </si>
  <si>
    <t>以萬</t>
  </si>
  <si>
    <t>이만</t>
  </si>
  <si>
    <t>壬辰</t>
  </si>
  <si>
    <t>임진</t>
  </si>
  <si>
    <t>萬心</t>
  </si>
  <si>
    <t>만심</t>
  </si>
  <si>
    <t>尙童</t>
  </si>
  <si>
    <t>상동</t>
  </si>
  <si>
    <t>丙申</t>
  </si>
  <si>
    <t>병신</t>
  </si>
  <si>
    <t>日金</t>
  </si>
  <si>
    <t>일금</t>
  </si>
  <si>
    <t>丁得</t>
  </si>
  <si>
    <t>정득</t>
  </si>
  <si>
    <t>永春</t>
  </si>
  <si>
    <t>영춘</t>
  </si>
  <si>
    <t>明孫</t>
  </si>
  <si>
    <t>명손</t>
  </si>
  <si>
    <t>母</t>
  </si>
  <si>
    <t>모</t>
  </si>
  <si>
    <t>甲寅</t>
  </si>
  <si>
    <t>갑인</t>
  </si>
  <si>
    <t>孫承烈</t>
  </si>
  <si>
    <t>손승렬</t>
  </si>
  <si>
    <t>承烈</t>
  </si>
  <si>
    <t>승렬</t>
  </si>
  <si>
    <t>辛卯</t>
  </si>
  <si>
    <t>신묘</t>
  </si>
  <si>
    <t>東淵</t>
  </si>
  <si>
    <t>동연</t>
  </si>
  <si>
    <t>周億</t>
  </si>
  <si>
    <t>주억</t>
  </si>
  <si>
    <t>復增</t>
  </si>
  <si>
    <t>鄭海乃</t>
  </si>
  <si>
    <t>정해내</t>
  </si>
  <si>
    <t>東萊</t>
  </si>
  <si>
    <t>동래</t>
  </si>
  <si>
    <t>徐</t>
  </si>
  <si>
    <t>서</t>
  </si>
  <si>
    <t>達城</t>
  </si>
  <si>
    <t>달성</t>
  </si>
  <si>
    <t>駜坤</t>
  </si>
  <si>
    <t>필곤</t>
  </si>
  <si>
    <t>文烈</t>
  </si>
  <si>
    <t>문렬</t>
  </si>
  <si>
    <t>全弼義</t>
  </si>
  <si>
    <t>전필의</t>
  </si>
  <si>
    <t>沃山</t>
  </si>
  <si>
    <t>옥산</t>
  </si>
  <si>
    <t>癸亥</t>
  </si>
  <si>
    <t>계해</t>
  </si>
  <si>
    <t>承德</t>
  </si>
  <si>
    <t>승덕</t>
  </si>
  <si>
    <t>복덕단</t>
  </si>
  <si>
    <t>德女</t>
  </si>
  <si>
    <t>덕녀</t>
  </si>
  <si>
    <t>丙</t>
  </si>
  <si>
    <t>병</t>
  </si>
  <si>
    <t>孫邦振</t>
  </si>
  <si>
    <t>손방진</t>
  </si>
  <si>
    <t>邦振</t>
  </si>
  <si>
    <t>방진</t>
  </si>
  <si>
    <t>辛酉</t>
  </si>
  <si>
    <t>신유</t>
  </si>
  <si>
    <t>養深</t>
  </si>
  <si>
    <t>양심</t>
  </si>
  <si>
    <t>養泰</t>
  </si>
  <si>
    <t>양태</t>
  </si>
  <si>
    <t>圭錫</t>
  </si>
  <si>
    <t>규석</t>
  </si>
  <si>
    <t>彦徽</t>
  </si>
  <si>
    <t>언휘</t>
  </si>
  <si>
    <t>李根厚</t>
  </si>
  <si>
    <t>이근후</t>
  </si>
  <si>
    <t>載寧</t>
  </si>
  <si>
    <t>學文</t>
  </si>
  <si>
    <t>학문</t>
  </si>
  <si>
    <t>廷浩</t>
  </si>
  <si>
    <t>정호</t>
  </si>
  <si>
    <t>乙未</t>
  </si>
  <si>
    <t>을미</t>
  </si>
  <si>
    <t>云悅</t>
  </si>
  <si>
    <t>운열</t>
  </si>
  <si>
    <t>貴卜</t>
  </si>
  <si>
    <t>귀복</t>
  </si>
  <si>
    <t>甲戌</t>
  </si>
  <si>
    <t>갑술</t>
  </si>
  <si>
    <t>得丹</t>
  </si>
  <si>
    <t>득단</t>
  </si>
  <si>
    <t>烈伊</t>
  </si>
  <si>
    <t>徐氏</t>
  </si>
  <si>
    <t>서씨</t>
  </si>
  <si>
    <t>寡婦</t>
  </si>
  <si>
    <t>과부</t>
  </si>
  <si>
    <t>丁丑</t>
  </si>
  <si>
    <t>정축</t>
  </si>
  <si>
    <t>大丘</t>
  </si>
  <si>
    <t>대구</t>
  </si>
  <si>
    <t>橒</t>
  </si>
  <si>
    <t>운</t>
  </si>
  <si>
    <t>學</t>
  </si>
  <si>
    <t>학</t>
  </si>
  <si>
    <t>行愼</t>
  </si>
  <si>
    <t>행신</t>
  </si>
  <si>
    <t>玩</t>
  </si>
  <si>
    <t>완</t>
  </si>
  <si>
    <t>黃五成</t>
  </si>
  <si>
    <t>황오성</t>
  </si>
  <si>
    <t>長水</t>
  </si>
  <si>
    <t>장수</t>
  </si>
  <si>
    <t>魯範</t>
  </si>
  <si>
    <t>戊申</t>
  </si>
  <si>
    <t>무신</t>
  </si>
  <si>
    <t>興每</t>
  </si>
  <si>
    <t>흥매</t>
  </si>
  <si>
    <t>興丹</t>
  </si>
  <si>
    <t>흥단</t>
  </si>
  <si>
    <t>具學守</t>
  </si>
  <si>
    <t>구학수</t>
  </si>
  <si>
    <t>孫廷圭</t>
  </si>
  <si>
    <t>손정규</t>
  </si>
  <si>
    <t>廷圭</t>
  </si>
  <si>
    <t>정규</t>
  </si>
  <si>
    <t>義振</t>
  </si>
  <si>
    <t>의진</t>
  </si>
  <si>
    <t>養履</t>
  </si>
  <si>
    <t>양리</t>
  </si>
  <si>
    <t>이언섭</t>
  </si>
  <si>
    <t>仁川</t>
  </si>
  <si>
    <t>인천</t>
  </si>
  <si>
    <t>文</t>
  </si>
  <si>
    <t>문</t>
  </si>
  <si>
    <t>南平</t>
  </si>
  <si>
    <t>남평</t>
  </si>
  <si>
    <t>계욱</t>
  </si>
  <si>
    <t>錫範</t>
  </si>
  <si>
    <t>석범</t>
  </si>
  <si>
    <t>弼道</t>
  </si>
  <si>
    <t>필도</t>
  </si>
  <si>
    <t>姜思文</t>
  </si>
  <si>
    <t>강사문</t>
  </si>
  <si>
    <t>晉州</t>
  </si>
  <si>
    <t>진주</t>
  </si>
  <si>
    <t>鳴遠</t>
  </si>
  <si>
    <t>명원</t>
  </si>
  <si>
    <t>白</t>
  </si>
  <si>
    <t>백</t>
  </si>
  <si>
    <t>己未</t>
  </si>
  <si>
    <t>기미</t>
  </si>
  <si>
    <t>興心</t>
  </si>
  <si>
    <t>흥심</t>
  </si>
  <si>
    <t>興孫</t>
  </si>
  <si>
    <t>흥손</t>
  </si>
  <si>
    <t>戊午</t>
  </si>
  <si>
    <t>무오</t>
  </si>
  <si>
    <t>興切</t>
  </si>
  <si>
    <t>흥절</t>
  </si>
  <si>
    <t>孫珏東</t>
  </si>
  <si>
    <t>손각동</t>
  </si>
  <si>
    <t>珏東</t>
  </si>
  <si>
    <t>각동</t>
  </si>
  <si>
    <t>壬戌</t>
  </si>
  <si>
    <t>임술</t>
  </si>
  <si>
    <t>克謨</t>
  </si>
  <si>
    <t>극모</t>
  </si>
  <si>
    <t>養曾</t>
  </si>
  <si>
    <t>양증</t>
  </si>
  <si>
    <t>禎胤</t>
  </si>
  <si>
    <t>정윤</t>
  </si>
  <si>
    <t>鄭萬徵</t>
  </si>
  <si>
    <t>정만징</t>
  </si>
  <si>
    <t>承祖</t>
  </si>
  <si>
    <t>승조</t>
  </si>
  <si>
    <t>楊</t>
  </si>
  <si>
    <t>양</t>
  </si>
  <si>
    <t>德一</t>
  </si>
  <si>
    <t>덕일</t>
  </si>
  <si>
    <t>南</t>
  </si>
  <si>
    <t>남</t>
  </si>
  <si>
    <t>渭慶</t>
  </si>
  <si>
    <t>위경</t>
  </si>
  <si>
    <t>癸卯</t>
  </si>
  <si>
    <t>계묘</t>
  </si>
  <si>
    <t>英祚</t>
  </si>
  <si>
    <t>영조</t>
  </si>
  <si>
    <t>辛亥</t>
  </si>
  <si>
    <t>신해</t>
  </si>
  <si>
    <t>英斗</t>
  </si>
  <si>
    <t>영두</t>
  </si>
  <si>
    <t>己光</t>
  </si>
  <si>
    <t>기광</t>
  </si>
  <si>
    <t>命心</t>
  </si>
  <si>
    <t>명심</t>
  </si>
  <si>
    <t>命連</t>
  </si>
  <si>
    <t>명련</t>
  </si>
  <si>
    <t>孫廷度</t>
  </si>
  <si>
    <t>손정도</t>
  </si>
  <si>
    <t>廷度</t>
  </si>
  <si>
    <t>정도</t>
  </si>
  <si>
    <t>鵬振</t>
  </si>
  <si>
    <t>붕진</t>
  </si>
  <si>
    <t>都喆珪</t>
  </si>
  <si>
    <t>도철규</t>
  </si>
  <si>
    <t>吉</t>
  </si>
  <si>
    <t>길</t>
  </si>
  <si>
    <t>海平</t>
  </si>
  <si>
    <t>해평</t>
  </si>
  <si>
    <t>文衡</t>
  </si>
  <si>
    <t>문형</t>
  </si>
  <si>
    <t>裕章</t>
  </si>
  <si>
    <t>유장</t>
  </si>
  <si>
    <t>命來</t>
  </si>
  <si>
    <t>명래</t>
  </si>
  <si>
    <t>朴思敏</t>
  </si>
  <si>
    <t>박사민</t>
  </si>
  <si>
    <t>魯味</t>
  </si>
  <si>
    <t>應生</t>
  </si>
  <si>
    <t>응생</t>
  </si>
  <si>
    <t>尙女</t>
  </si>
  <si>
    <t>상녀</t>
  </si>
  <si>
    <t>萬切</t>
  </si>
  <si>
    <t>만절</t>
  </si>
  <si>
    <t>銀男</t>
  </si>
  <si>
    <t>은남</t>
  </si>
  <si>
    <t>국심</t>
  </si>
  <si>
    <t>光得</t>
  </si>
  <si>
    <t>광득</t>
  </si>
  <si>
    <t>甲乭</t>
  </si>
  <si>
    <t>갑돌</t>
  </si>
  <si>
    <t>六介</t>
  </si>
  <si>
    <t>육개</t>
  </si>
  <si>
    <t>岑伊</t>
  </si>
  <si>
    <t>잠이</t>
  </si>
  <si>
    <t>致聲</t>
  </si>
  <si>
    <t>치성</t>
  </si>
  <si>
    <t>丙子</t>
  </si>
  <si>
    <t>병자</t>
  </si>
  <si>
    <t>銀伊</t>
  </si>
  <si>
    <t>은이</t>
  </si>
  <si>
    <t>己卯</t>
  </si>
  <si>
    <t>기묘</t>
  </si>
  <si>
    <t>銀切</t>
  </si>
  <si>
    <t>은절</t>
  </si>
  <si>
    <t>李亨球</t>
  </si>
  <si>
    <t>이형구</t>
  </si>
  <si>
    <t>亨球</t>
  </si>
  <si>
    <t>형구</t>
  </si>
  <si>
    <t>丁亥</t>
  </si>
  <si>
    <t>정해</t>
  </si>
  <si>
    <t>之鎰</t>
  </si>
  <si>
    <t>지일</t>
  </si>
  <si>
    <t>海德</t>
  </si>
  <si>
    <t>해덕</t>
  </si>
  <si>
    <t>翼漢</t>
  </si>
  <si>
    <t>익한</t>
  </si>
  <si>
    <t>朴光德</t>
  </si>
  <si>
    <t>박광덕</t>
  </si>
  <si>
    <t>順天</t>
  </si>
  <si>
    <t>순천</t>
  </si>
  <si>
    <t>都</t>
  </si>
  <si>
    <t>도</t>
  </si>
  <si>
    <t>永吉</t>
  </si>
  <si>
    <t>영길</t>
  </si>
  <si>
    <t>華鎭</t>
  </si>
  <si>
    <t>화진</t>
  </si>
  <si>
    <t>啓仁</t>
  </si>
  <si>
    <t>계인</t>
  </si>
  <si>
    <t>孫基赫</t>
  </si>
  <si>
    <t>손기혁</t>
  </si>
  <si>
    <t>占山</t>
  </si>
  <si>
    <t>점산</t>
  </si>
  <si>
    <t>丙午</t>
  </si>
  <si>
    <t>병오</t>
  </si>
  <si>
    <t>占心</t>
  </si>
  <si>
    <t>점심</t>
  </si>
  <si>
    <t>占女</t>
  </si>
  <si>
    <t>점녀</t>
  </si>
  <si>
    <t>驛吏</t>
  </si>
  <si>
    <t>역리</t>
  </si>
  <si>
    <t>具</t>
  </si>
  <si>
    <t>구</t>
  </si>
  <si>
    <t>學守</t>
  </si>
  <si>
    <t>학수</t>
  </si>
  <si>
    <t>綾州</t>
  </si>
  <si>
    <t>一萬</t>
  </si>
  <si>
    <t>일만</t>
  </si>
  <si>
    <t>晩得</t>
  </si>
  <si>
    <t>만득</t>
  </si>
  <si>
    <t>又金</t>
  </si>
  <si>
    <t>우금</t>
  </si>
  <si>
    <t>夫之</t>
  </si>
  <si>
    <t>부지</t>
  </si>
  <si>
    <t>金白萬</t>
  </si>
  <si>
    <t>김백만</t>
  </si>
  <si>
    <t>李暉</t>
  </si>
  <si>
    <t>이휘</t>
  </si>
  <si>
    <t>暉</t>
  </si>
  <si>
    <t>휘</t>
  </si>
  <si>
    <t>德水</t>
  </si>
  <si>
    <t>덕수</t>
  </si>
  <si>
    <t>耉彬</t>
  </si>
  <si>
    <t>구빈</t>
  </si>
  <si>
    <t>龍洙</t>
  </si>
  <si>
    <t>용수</t>
  </si>
  <si>
    <t>通德郞</t>
  </si>
  <si>
    <t>통덕랑</t>
  </si>
  <si>
    <t>廣鎭</t>
  </si>
  <si>
    <t>광진</t>
  </si>
  <si>
    <t>林師彦</t>
  </si>
  <si>
    <t>임사언</t>
  </si>
  <si>
    <t>沃野</t>
  </si>
  <si>
    <t>옥야</t>
  </si>
  <si>
    <t>林</t>
  </si>
  <si>
    <t>平澤</t>
  </si>
  <si>
    <t>평택</t>
  </si>
  <si>
    <t>秀根</t>
  </si>
  <si>
    <t>수근</t>
  </si>
  <si>
    <t>萬傑</t>
  </si>
  <si>
    <t>만걸</t>
  </si>
  <si>
    <t>朴致郁</t>
  </si>
  <si>
    <t>박치욱</t>
  </si>
  <si>
    <t>分每</t>
  </si>
  <si>
    <t>분매</t>
  </si>
  <si>
    <t>分心</t>
  </si>
  <si>
    <t>분심</t>
  </si>
  <si>
    <t>孫廷卨</t>
  </si>
  <si>
    <t>손정설</t>
  </si>
  <si>
    <t>廷卨</t>
  </si>
  <si>
    <t>정설</t>
  </si>
  <si>
    <t>通政大夫行高嶺鎭節制使</t>
  </si>
  <si>
    <t>통정대부행고령진절제사</t>
  </si>
  <si>
    <t>海振</t>
  </si>
  <si>
    <t>해진</t>
  </si>
  <si>
    <t>溟振</t>
  </si>
  <si>
    <t>명진</t>
  </si>
  <si>
    <t>養鼎</t>
  </si>
  <si>
    <t>양정</t>
  </si>
  <si>
    <t>永錫</t>
  </si>
  <si>
    <t>郭泰弼</t>
  </si>
  <si>
    <t>곽태필</t>
  </si>
  <si>
    <t>郭</t>
  </si>
  <si>
    <t>곽</t>
  </si>
  <si>
    <t>址國</t>
  </si>
  <si>
    <t>지국</t>
  </si>
  <si>
    <t>壽翼</t>
  </si>
  <si>
    <t>수익</t>
  </si>
  <si>
    <t>起元</t>
  </si>
  <si>
    <t>기원</t>
  </si>
  <si>
    <t>黃載華</t>
  </si>
  <si>
    <t>황재화</t>
  </si>
  <si>
    <t>昌原</t>
  </si>
  <si>
    <t>창원</t>
  </si>
  <si>
    <t>今丹</t>
  </si>
  <si>
    <t>금단</t>
  </si>
  <si>
    <t>逃亡</t>
  </si>
  <si>
    <t>도망</t>
  </si>
  <si>
    <t>命月</t>
  </si>
  <si>
    <t>명월</t>
  </si>
  <si>
    <t>命切</t>
  </si>
  <si>
    <t>명절</t>
  </si>
  <si>
    <t>末切</t>
  </si>
  <si>
    <t>말절</t>
  </si>
  <si>
    <t>七奉</t>
  </si>
  <si>
    <t>칠봉</t>
  </si>
  <si>
    <t>七分</t>
  </si>
  <si>
    <t>칠분</t>
  </si>
  <si>
    <t>錫伊</t>
  </si>
  <si>
    <t>석이</t>
  </si>
  <si>
    <t>壽切</t>
  </si>
  <si>
    <t>수절</t>
  </si>
  <si>
    <t>戊子</t>
  </si>
  <si>
    <t>무자</t>
  </si>
  <si>
    <t>萬三</t>
  </si>
  <si>
    <t>만삼</t>
  </si>
  <si>
    <t>孫衡振</t>
  </si>
  <si>
    <t>손형진</t>
  </si>
  <si>
    <t>衡振</t>
  </si>
  <si>
    <t>형진</t>
  </si>
  <si>
    <t>養元</t>
  </si>
  <si>
    <t>양원</t>
  </si>
  <si>
    <t>範錫</t>
  </si>
  <si>
    <t>범석</t>
  </si>
  <si>
    <t>彦章</t>
  </si>
  <si>
    <t>언장</t>
  </si>
  <si>
    <t>蔡時淵</t>
  </si>
  <si>
    <t>채시연</t>
  </si>
  <si>
    <t>廷德</t>
  </si>
  <si>
    <t>정덕</t>
  </si>
  <si>
    <t>壬申</t>
  </si>
  <si>
    <t>임신</t>
  </si>
  <si>
    <t>廷佐</t>
  </si>
  <si>
    <t>정좌</t>
  </si>
  <si>
    <t>裵</t>
  </si>
  <si>
    <t>배</t>
  </si>
  <si>
    <t>庚寅</t>
  </si>
  <si>
    <t>경인</t>
  </si>
  <si>
    <t>日玉</t>
  </si>
  <si>
    <t>일옥</t>
  </si>
  <si>
    <t>庚申</t>
  </si>
  <si>
    <t>경신</t>
  </si>
  <si>
    <t>同婢</t>
  </si>
  <si>
    <t>동비</t>
  </si>
  <si>
    <t>用切</t>
  </si>
  <si>
    <t>용절</t>
  </si>
  <si>
    <t>禹先得</t>
  </si>
  <si>
    <t>우선득</t>
  </si>
  <si>
    <t>束伍</t>
  </si>
  <si>
    <t>속오</t>
  </si>
  <si>
    <t>禹</t>
  </si>
  <si>
    <t>우</t>
  </si>
  <si>
    <t>先得</t>
  </si>
  <si>
    <t>선득</t>
  </si>
  <si>
    <t>丹陽</t>
  </si>
  <si>
    <t>단양</t>
  </si>
  <si>
    <t>大萬</t>
  </si>
  <si>
    <t>대만</t>
  </si>
  <si>
    <t>永發</t>
  </si>
  <si>
    <t>영발</t>
  </si>
  <si>
    <t>得哲</t>
  </si>
  <si>
    <t>득철</t>
  </si>
  <si>
    <t>李春根</t>
  </si>
  <si>
    <t>이춘근</t>
  </si>
  <si>
    <t>月每</t>
  </si>
  <si>
    <t>월매</t>
  </si>
  <si>
    <t>孫廷岳</t>
  </si>
  <si>
    <t>손정악</t>
  </si>
  <si>
    <t>廷岳</t>
  </si>
  <si>
    <t>정악</t>
  </si>
  <si>
    <t>庚午</t>
  </si>
  <si>
    <t>경오</t>
  </si>
  <si>
    <t>益振</t>
  </si>
  <si>
    <t>익진</t>
  </si>
  <si>
    <t>養德</t>
  </si>
  <si>
    <t>양덕</t>
  </si>
  <si>
    <t>禧錫</t>
  </si>
  <si>
    <t>鄭光林</t>
  </si>
  <si>
    <t>정광림</t>
  </si>
  <si>
    <t>全</t>
  </si>
  <si>
    <t>전</t>
  </si>
  <si>
    <t>己巳</t>
  </si>
  <si>
    <t>기사</t>
  </si>
  <si>
    <t>全州</t>
  </si>
  <si>
    <t>전주</t>
  </si>
  <si>
    <t>宅守</t>
  </si>
  <si>
    <t>弘慶</t>
  </si>
  <si>
    <t>홍경</t>
  </si>
  <si>
    <t>德錫</t>
  </si>
  <si>
    <t>덕석</t>
  </si>
  <si>
    <t>辛檍</t>
  </si>
  <si>
    <t>신억</t>
  </si>
  <si>
    <t>靈山</t>
  </si>
  <si>
    <t>영산</t>
  </si>
  <si>
    <t>乙鳳</t>
  </si>
  <si>
    <t>을봉</t>
  </si>
  <si>
    <t>乙龜</t>
  </si>
  <si>
    <t>을구</t>
  </si>
  <si>
    <t>達玉</t>
  </si>
  <si>
    <t>달옥</t>
  </si>
  <si>
    <t>時介</t>
  </si>
  <si>
    <t>시개</t>
  </si>
  <si>
    <t>水軍李哲權</t>
  </si>
  <si>
    <t>李鉉祖</t>
  </si>
  <si>
    <t>이현조</t>
  </si>
  <si>
    <t>鉉祖</t>
  </si>
  <si>
    <t>현조</t>
  </si>
  <si>
    <t>全義</t>
  </si>
  <si>
    <t>전의</t>
  </si>
  <si>
    <t>厚植</t>
  </si>
  <si>
    <t>후식</t>
  </si>
  <si>
    <t>敬傳</t>
  </si>
  <si>
    <t>경전</t>
  </si>
  <si>
    <t>折衝將軍僉知中樞府事</t>
  </si>
  <si>
    <t>절충장군첨지중추부사</t>
  </si>
  <si>
    <t>鼎爀</t>
  </si>
  <si>
    <t>정혁</t>
  </si>
  <si>
    <t>李成普</t>
  </si>
  <si>
    <t>이성보</t>
  </si>
  <si>
    <t>張</t>
  </si>
  <si>
    <t>장</t>
  </si>
  <si>
    <t>玉山</t>
  </si>
  <si>
    <t>有鴻</t>
  </si>
  <si>
    <t>유홍</t>
  </si>
  <si>
    <t>守欽</t>
  </si>
  <si>
    <t>수흠</t>
  </si>
  <si>
    <t>漢紳</t>
  </si>
  <si>
    <t>한신</t>
  </si>
  <si>
    <t>朴春瑞</t>
  </si>
  <si>
    <t>박춘서</t>
  </si>
  <si>
    <t>特文</t>
  </si>
  <si>
    <t>특문</t>
  </si>
  <si>
    <t>萬石</t>
  </si>
  <si>
    <t>만석</t>
  </si>
  <si>
    <t>乙巳</t>
  </si>
  <si>
    <t>을사</t>
  </si>
  <si>
    <t>石女</t>
  </si>
  <si>
    <t>석녀</t>
  </si>
  <si>
    <t>石丹</t>
  </si>
  <si>
    <t>석단</t>
  </si>
  <si>
    <t>石每</t>
  </si>
  <si>
    <t>석매</t>
  </si>
  <si>
    <t>孫浩振</t>
  </si>
  <si>
    <t>손호진</t>
  </si>
  <si>
    <t>浩振</t>
  </si>
  <si>
    <t>호진</t>
  </si>
  <si>
    <t>養眞</t>
  </si>
  <si>
    <t>양진</t>
  </si>
  <si>
    <t>達錫</t>
  </si>
  <si>
    <t>달석</t>
  </si>
  <si>
    <t>彦煥</t>
  </si>
  <si>
    <t>언환</t>
  </si>
  <si>
    <t>權中矩</t>
  </si>
  <si>
    <t>권중구</t>
  </si>
  <si>
    <t>玉悅</t>
  </si>
  <si>
    <t>옥열</t>
  </si>
  <si>
    <t>수천</t>
  </si>
  <si>
    <t>同伊</t>
  </si>
  <si>
    <t>동이</t>
  </si>
  <si>
    <t>末同</t>
  </si>
  <si>
    <t>말동</t>
  </si>
  <si>
    <t>玉切</t>
  </si>
  <si>
    <t>옥절</t>
  </si>
  <si>
    <t>玉女</t>
  </si>
  <si>
    <t>옥녀</t>
  </si>
  <si>
    <t>孫廷秀</t>
  </si>
  <si>
    <t>손정수</t>
  </si>
  <si>
    <t>廷秀</t>
  </si>
  <si>
    <t>정수</t>
  </si>
  <si>
    <t>斗振</t>
  </si>
  <si>
    <t>두진</t>
  </si>
  <si>
    <t>養儉</t>
  </si>
  <si>
    <t>양검</t>
  </si>
  <si>
    <t>謙錫</t>
  </si>
  <si>
    <t>겸석</t>
  </si>
  <si>
    <t>夏極弼</t>
  </si>
  <si>
    <t>하극필</t>
  </si>
  <si>
    <t>德容</t>
  </si>
  <si>
    <t>덕용</t>
  </si>
  <si>
    <t>義睦</t>
  </si>
  <si>
    <t>의목</t>
  </si>
  <si>
    <t>奎夏</t>
  </si>
  <si>
    <t>규하</t>
  </si>
  <si>
    <t>都必仁</t>
  </si>
  <si>
    <t>도필인</t>
  </si>
  <si>
    <t>廷植</t>
  </si>
  <si>
    <t>정식</t>
  </si>
  <si>
    <t>快心</t>
  </si>
  <si>
    <t>쾌심</t>
  </si>
  <si>
    <t>快孫</t>
  </si>
  <si>
    <t>쾌손</t>
  </si>
  <si>
    <t>億郞</t>
  </si>
  <si>
    <t>억랑</t>
  </si>
  <si>
    <t>白萬</t>
  </si>
  <si>
    <t>백만</t>
  </si>
  <si>
    <t>束伍奴</t>
  </si>
  <si>
    <t>속오노</t>
  </si>
  <si>
    <t>晩一</t>
  </si>
  <si>
    <t>만일</t>
  </si>
  <si>
    <t>小斤介</t>
  </si>
  <si>
    <t>소근개</t>
  </si>
  <si>
    <t>金莫金</t>
  </si>
  <si>
    <t>龍岳</t>
  </si>
  <si>
    <t>遠岳</t>
  </si>
  <si>
    <t>원악</t>
  </si>
  <si>
    <t>廷珏</t>
  </si>
  <si>
    <t>정각</t>
  </si>
  <si>
    <t>鶴振</t>
  </si>
  <si>
    <t>학진</t>
  </si>
  <si>
    <t>養坤</t>
  </si>
  <si>
    <t>양곤</t>
  </si>
  <si>
    <t>李嶷祥</t>
  </si>
  <si>
    <t>이억상</t>
  </si>
  <si>
    <t>驪江</t>
  </si>
  <si>
    <t>孫遠岳</t>
  </si>
  <si>
    <t>손원악</t>
  </si>
  <si>
    <t>錫晋</t>
  </si>
  <si>
    <t>석진</t>
  </si>
  <si>
    <t>有恒</t>
  </si>
  <si>
    <t>유항</t>
  </si>
  <si>
    <t>東彦</t>
  </si>
  <si>
    <t>동언</t>
  </si>
  <si>
    <t>李光泰</t>
  </si>
  <si>
    <t>이광태</t>
  </si>
  <si>
    <t>延安</t>
  </si>
  <si>
    <t>연안</t>
  </si>
  <si>
    <t>遠奎</t>
  </si>
  <si>
    <t>원규</t>
  </si>
  <si>
    <t>蔡</t>
  </si>
  <si>
    <t>채</t>
  </si>
  <si>
    <t>八十</t>
  </si>
  <si>
    <t>팔십</t>
  </si>
  <si>
    <t>岑悅</t>
  </si>
  <si>
    <t>잠열</t>
  </si>
  <si>
    <t>良伊</t>
  </si>
  <si>
    <t>양이</t>
  </si>
  <si>
    <t>己酉</t>
  </si>
  <si>
    <t>기유</t>
  </si>
  <si>
    <t>然得</t>
  </si>
  <si>
    <t>연득</t>
  </si>
  <si>
    <t>他觀</t>
  </si>
  <si>
    <t>타관</t>
  </si>
  <si>
    <t>良述</t>
  </si>
  <si>
    <t>양술</t>
  </si>
  <si>
    <t>春心</t>
  </si>
  <si>
    <t>춘심</t>
  </si>
  <si>
    <t>七十介</t>
  </si>
  <si>
    <t>칠십개</t>
  </si>
  <si>
    <t>私奴春玉</t>
  </si>
  <si>
    <t>사노춘옥</t>
  </si>
  <si>
    <t>郭碩九</t>
  </si>
  <si>
    <t>곽석구</t>
  </si>
  <si>
    <t>碩九</t>
  </si>
  <si>
    <t>석구</t>
  </si>
  <si>
    <t>辛未</t>
  </si>
  <si>
    <t>신미</t>
  </si>
  <si>
    <t>明奎</t>
  </si>
  <si>
    <t>명규</t>
  </si>
  <si>
    <t>鎭龍</t>
  </si>
  <si>
    <t>진룡</t>
  </si>
  <si>
    <t>重藩</t>
  </si>
  <si>
    <t>중번</t>
  </si>
  <si>
    <t>哲海</t>
  </si>
  <si>
    <t>철해</t>
  </si>
  <si>
    <t>趙</t>
  </si>
  <si>
    <t>조</t>
  </si>
  <si>
    <t>七問</t>
  </si>
  <si>
    <t>칠문</t>
  </si>
  <si>
    <t>尙今</t>
  </si>
  <si>
    <t>상금</t>
  </si>
  <si>
    <t>小女</t>
  </si>
  <si>
    <t>소녀</t>
  </si>
  <si>
    <t>石連</t>
  </si>
  <si>
    <t>석련</t>
  </si>
  <si>
    <t>連乭</t>
  </si>
  <si>
    <t>연돌</t>
  </si>
  <si>
    <t>連月</t>
  </si>
  <si>
    <t>연월</t>
  </si>
  <si>
    <t>金石萬</t>
  </si>
  <si>
    <t>김석만</t>
  </si>
  <si>
    <t>倉直</t>
  </si>
  <si>
    <t>창직</t>
  </si>
  <si>
    <t>石萬</t>
  </si>
  <si>
    <t>석만</t>
  </si>
  <si>
    <t>寬伊</t>
  </si>
  <si>
    <t>관이</t>
  </si>
  <si>
    <t>嘉善大夫</t>
  </si>
  <si>
    <t>가선대부</t>
  </si>
  <si>
    <t>學得</t>
  </si>
  <si>
    <t>학득</t>
  </si>
  <si>
    <t>通政大夫</t>
  </si>
  <si>
    <t>통정대부</t>
  </si>
  <si>
    <t>萬宗</t>
  </si>
  <si>
    <t>만종</t>
  </si>
  <si>
    <t>姜夢孫</t>
  </si>
  <si>
    <t>강몽손</t>
  </si>
  <si>
    <t>晉陽</t>
  </si>
  <si>
    <t>진양</t>
  </si>
  <si>
    <t>孫承佐</t>
  </si>
  <si>
    <t>손승좌</t>
  </si>
  <si>
    <t>承佐</t>
  </si>
  <si>
    <t>승좌</t>
  </si>
  <si>
    <t>載東</t>
  </si>
  <si>
    <t>재동</t>
  </si>
  <si>
    <t>振明</t>
  </si>
  <si>
    <t>진명</t>
  </si>
  <si>
    <t>希穆</t>
  </si>
  <si>
    <t>희목</t>
  </si>
  <si>
    <t>徐有贊</t>
  </si>
  <si>
    <t>서유찬</t>
  </si>
  <si>
    <t>善山</t>
  </si>
  <si>
    <t>선산</t>
  </si>
  <si>
    <t>相奎</t>
  </si>
  <si>
    <t>상규</t>
  </si>
  <si>
    <t>直千</t>
  </si>
  <si>
    <t>직천</t>
  </si>
  <si>
    <t>鏡輝</t>
  </si>
  <si>
    <t>경휘</t>
  </si>
  <si>
    <t>郭祥翼</t>
  </si>
  <si>
    <t>곽상익</t>
  </si>
  <si>
    <t>鳳壽</t>
  </si>
  <si>
    <t>봉수</t>
  </si>
  <si>
    <t>丁未</t>
  </si>
  <si>
    <t>정미</t>
  </si>
  <si>
    <t>丁男</t>
  </si>
  <si>
    <t>정남</t>
  </si>
  <si>
    <t>厚心</t>
  </si>
  <si>
    <t>후심</t>
  </si>
  <si>
    <t>正月</t>
  </si>
  <si>
    <t>정월</t>
  </si>
  <si>
    <t>正心</t>
  </si>
  <si>
    <t>정심</t>
  </si>
  <si>
    <t>小斤彔</t>
  </si>
  <si>
    <t>소근록</t>
  </si>
  <si>
    <t>正女</t>
  </si>
  <si>
    <t>정녀</t>
  </si>
  <si>
    <t>卜女</t>
  </si>
  <si>
    <t>복녀</t>
  </si>
  <si>
    <t>忠心</t>
  </si>
  <si>
    <t>충심</t>
  </si>
  <si>
    <t>春玉</t>
  </si>
  <si>
    <t>춘옥</t>
  </si>
  <si>
    <t>春切</t>
  </si>
  <si>
    <t>춘절</t>
  </si>
  <si>
    <t>李哲權</t>
  </si>
  <si>
    <t>이철권</t>
  </si>
  <si>
    <t>水軍</t>
  </si>
  <si>
    <t>수군</t>
  </si>
  <si>
    <t>哲權</t>
  </si>
  <si>
    <t>철권</t>
  </si>
  <si>
    <t>丁卯</t>
  </si>
  <si>
    <t>정묘</t>
  </si>
  <si>
    <t>業武</t>
  </si>
  <si>
    <t>업무</t>
  </si>
  <si>
    <t>聖孫</t>
  </si>
  <si>
    <t>성손</t>
  </si>
  <si>
    <t>朔不里</t>
  </si>
  <si>
    <t>世石</t>
  </si>
  <si>
    <t>세석</t>
  </si>
  <si>
    <t>金明大</t>
  </si>
  <si>
    <t>김명대</t>
  </si>
  <si>
    <t>烏川</t>
  </si>
  <si>
    <t>오천</t>
  </si>
  <si>
    <t>守必</t>
  </si>
  <si>
    <t>수필</t>
  </si>
  <si>
    <t>業</t>
  </si>
  <si>
    <t>업</t>
  </si>
  <si>
    <t>命卜</t>
  </si>
  <si>
    <t>명복</t>
  </si>
  <si>
    <t>時中</t>
  </si>
  <si>
    <t>시중</t>
  </si>
  <si>
    <t>李學先</t>
  </si>
  <si>
    <t>이학선</t>
  </si>
  <si>
    <t>女</t>
  </si>
  <si>
    <t>녀</t>
  </si>
  <si>
    <t>鳳山書院院生</t>
  </si>
  <si>
    <t>봉산서원원생</t>
  </si>
  <si>
    <t>基宗</t>
  </si>
  <si>
    <t>기종</t>
  </si>
  <si>
    <t>李裕祥</t>
  </si>
  <si>
    <t>이유상</t>
  </si>
  <si>
    <t>裕祥</t>
  </si>
  <si>
    <t>유상</t>
  </si>
  <si>
    <t>啓繕</t>
  </si>
  <si>
    <t>계선</t>
  </si>
  <si>
    <t>鶴鎭</t>
  </si>
  <si>
    <t>景聃</t>
  </si>
  <si>
    <t>경담</t>
  </si>
  <si>
    <t>柳瓊海</t>
  </si>
  <si>
    <t>文化</t>
  </si>
  <si>
    <t>문화</t>
  </si>
  <si>
    <t>履根</t>
  </si>
  <si>
    <t>이근</t>
  </si>
  <si>
    <t>萬紀</t>
  </si>
  <si>
    <t>만기</t>
  </si>
  <si>
    <t>德立</t>
  </si>
  <si>
    <t>덕립</t>
  </si>
  <si>
    <t>張大永</t>
  </si>
  <si>
    <t>장대영</t>
  </si>
  <si>
    <t>仁同</t>
  </si>
  <si>
    <t>인동</t>
  </si>
  <si>
    <t>順女</t>
  </si>
  <si>
    <t>순녀</t>
  </si>
  <si>
    <t>金晩孫</t>
  </si>
  <si>
    <t>김만손</t>
  </si>
  <si>
    <t>孫遠岦</t>
  </si>
  <si>
    <t>손원립</t>
  </si>
  <si>
    <t>遠岦</t>
  </si>
  <si>
    <t>원립</t>
  </si>
  <si>
    <t>碧碧</t>
  </si>
  <si>
    <t>벽벽</t>
  </si>
  <si>
    <t>相晦</t>
  </si>
  <si>
    <t>상회</t>
  </si>
  <si>
    <t>德仁</t>
  </si>
  <si>
    <t>덕인</t>
  </si>
  <si>
    <t>之訥</t>
  </si>
  <si>
    <t>지눌</t>
  </si>
  <si>
    <t>秋尙烈</t>
  </si>
  <si>
    <t>추상렬</t>
  </si>
  <si>
    <t>羅州</t>
  </si>
  <si>
    <t>基聖</t>
  </si>
  <si>
    <t>기성</t>
  </si>
  <si>
    <t>小良女</t>
  </si>
  <si>
    <t>良切</t>
  </si>
  <si>
    <t>양절</t>
  </si>
  <si>
    <t>良得</t>
  </si>
  <si>
    <t>양득</t>
  </si>
  <si>
    <t>孫溟振</t>
  </si>
  <si>
    <t>손명진</t>
  </si>
  <si>
    <t>彦聖</t>
  </si>
  <si>
    <t>언성</t>
  </si>
  <si>
    <t>孫思曾</t>
  </si>
  <si>
    <t>손사증</t>
  </si>
  <si>
    <t>建卓</t>
  </si>
  <si>
    <t>건탁</t>
  </si>
  <si>
    <t>末心</t>
  </si>
  <si>
    <t>말심</t>
  </si>
  <si>
    <t>末順</t>
  </si>
  <si>
    <t>말순</t>
  </si>
  <si>
    <t>白東曦</t>
  </si>
  <si>
    <t>백동희</t>
  </si>
  <si>
    <t>東曦</t>
  </si>
  <si>
    <t>동희</t>
  </si>
  <si>
    <t>水原</t>
  </si>
  <si>
    <t>수원</t>
  </si>
  <si>
    <t>思繪</t>
  </si>
  <si>
    <t>사회</t>
  </si>
  <si>
    <t>文甲</t>
  </si>
  <si>
    <t>문갑</t>
  </si>
  <si>
    <t>重三</t>
  </si>
  <si>
    <t>중삼</t>
  </si>
  <si>
    <t>嚴聖元</t>
  </si>
  <si>
    <t>엄성원</t>
  </si>
  <si>
    <t>寧越</t>
  </si>
  <si>
    <t>時添</t>
  </si>
  <si>
    <t>시첨</t>
  </si>
  <si>
    <t>乃福</t>
  </si>
  <si>
    <t>내복</t>
  </si>
  <si>
    <t>東岳</t>
  </si>
  <si>
    <t>동악</t>
  </si>
  <si>
    <t>吳相和</t>
  </si>
  <si>
    <t>오상화</t>
  </si>
  <si>
    <t>海州</t>
  </si>
  <si>
    <t>해주</t>
  </si>
  <si>
    <t>嚴</t>
  </si>
  <si>
    <t>엄</t>
  </si>
  <si>
    <t>晩元</t>
  </si>
  <si>
    <t>만원</t>
  </si>
  <si>
    <t>平辰</t>
  </si>
  <si>
    <t>평진</t>
  </si>
  <si>
    <t>平女</t>
  </si>
  <si>
    <t>평녀</t>
  </si>
  <si>
    <t>平月</t>
  </si>
  <si>
    <t>평월</t>
  </si>
  <si>
    <t>白東絢</t>
  </si>
  <si>
    <t>백동현</t>
  </si>
  <si>
    <t>東絢</t>
  </si>
  <si>
    <t>동현</t>
  </si>
  <si>
    <t>許</t>
  </si>
  <si>
    <t>허</t>
  </si>
  <si>
    <t>陽州</t>
  </si>
  <si>
    <t>양주</t>
  </si>
  <si>
    <t>경</t>
  </si>
  <si>
    <t>燁</t>
  </si>
  <si>
    <t>엽</t>
  </si>
  <si>
    <t>嘉善大夫行龍驤衛副護軍</t>
  </si>
  <si>
    <t>楷</t>
  </si>
  <si>
    <t>殷國梅</t>
  </si>
  <si>
    <t>은국매</t>
  </si>
  <si>
    <t>高陽</t>
  </si>
  <si>
    <t>고양</t>
  </si>
  <si>
    <t>三辰</t>
  </si>
  <si>
    <t>삼진</t>
  </si>
  <si>
    <t>三丹</t>
  </si>
  <si>
    <t>삼단</t>
  </si>
  <si>
    <t>三切</t>
  </si>
  <si>
    <t>삼절</t>
  </si>
  <si>
    <t>孫箕振</t>
  </si>
  <si>
    <t>손기진</t>
  </si>
  <si>
    <t>箕振</t>
  </si>
  <si>
    <t>기진</t>
  </si>
  <si>
    <t>養能</t>
  </si>
  <si>
    <t>양능</t>
  </si>
  <si>
    <t>會錫</t>
  </si>
  <si>
    <t>회석</t>
  </si>
  <si>
    <t>行</t>
  </si>
  <si>
    <t>행</t>
  </si>
  <si>
    <t>李震郁</t>
  </si>
  <si>
    <t>이진욱</t>
  </si>
  <si>
    <t>壽弘</t>
  </si>
  <si>
    <t>수홍</t>
  </si>
  <si>
    <t>在女</t>
  </si>
  <si>
    <t>재녀</t>
  </si>
  <si>
    <t>有烈</t>
  </si>
  <si>
    <t>春得</t>
  </si>
  <si>
    <t>춘득</t>
  </si>
  <si>
    <t>壬子</t>
  </si>
  <si>
    <t>임자</t>
  </si>
  <si>
    <t>出伊</t>
  </si>
  <si>
    <t>출이</t>
  </si>
  <si>
    <t>朴根春</t>
  </si>
  <si>
    <t>박근춘</t>
  </si>
  <si>
    <t>根春</t>
  </si>
  <si>
    <t>근춘</t>
  </si>
  <si>
    <t>福碩</t>
  </si>
  <si>
    <t>복석</t>
  </si>
  <si>
    <t>載華</t>
  </si>
  <si>
    <t>재화</t>
  </si>
  <si>
    <t>厚三</t>
  </si>
  <si>
    <t>후삼</t>
  </si>
  <si>
    <t>李命碩</t>
  </si>
  <si>
    <t>이명석</t>
  </si>
  <si>
    <t>三乭</t>
  </si>
  <si>
    <t>삼돌</t>
  </si>
  <si>
    <t>千業</t>
  </si>
  <si>
    <t>천업</t>
  </si>
  <si>
    <t>石春三</t>
  </si>
  <si>
    <t>석춘삼</t>
  </si>
  <si>
    <t>孫琪遠</t>
  </si>
  <si>
    <t>손기원</t>
  </si>
  <si>
    <t>琪遠</t>
  </si>
  <si>
    <t>廷龜</t>
  </si>
  <si>
    <t>정구</t>
  </si>
  <si>
    <t>章振</t>
  </si>
  <si>
    <t>장진</t>
  </si>
  <si>
    <t>養雲</t>
  </si>
  <si>
    <t>양운</t>
  </si>
  <si>
    <t>蔣永魯</t>
  </si>
  <si>
    <t>장영로</t>
  </si>
  <si>
    <t>牙山</t>
  </si>
  <si>
    <t>아산</t>
  </si>
  <si>
    <t>淸道</t>
  </si>
  <si>
    <t>청도</t>
  </si>
  <si>
    <t>鍾遠</t>
  </si>
  <si>
    <t>종원</t>
  </si>
  <si>
    <t>應權</t>
  </si>
  <si>
    <t>응권</t>
  </si>
  <si>
    <t>昌瑾</t>
  </si>
  <si>
    <t>창근</t>
  </si>
  <si>
    <t>羅永漢</t>
  </si>
  <si>
    <t>叔母</t>
  </si>
  <si>
    <t>숙모</t>
  </si>
  <si>
    <t>從弟</t>
  </si>
  <si>
    <t>종제</t>
  </si>
  <si>
    <t>快敬</t>
  </si>
  <si>
    <t>쾌경</t>
  </si>
  <si>
    <t>今切</t>
  </si>
  <si>
    <t>금절</t>
  </si>
  <si>
    <t>自可里</t>
  </si>
  <si>
    <t>자가리</t>
  </si>
  <si>
    <t>次乭</t>
  </si>
  <si>
    <t>차돌</t>
  </si>
  <si>
    <t>己元</t>
  </si>
  <si>
    <t>孫廷立</t>
  </si>
  <si>
    <t>손정립</t>
  </si>
  <si>
    <t>廷立</t>
  </si>
  <si>
    <t>정립</t>
  </si>
  <si>
    <t>權振</t>
  </si>
  <si>
    <t>권진</t>
  </si>
  <si>
    <t>養益</t>
  </si>
  <si>
    <t>양익</t>
  </si>
  <si>
    <t>百恬</t>
  </si>
  <si>
    <t>백념</t>
  </si>
  <si>
    <t>許翰</t>
  </si>
  <si>
    <t>허한</t>
  </si>
  <si>
    <t>鶴魯</t>
  </si>
  <si>
    <t>학로</t>
  </si>
  <si>
    <t>必淵</t>
  </si>
  <si>
    <t>필연</t>
  </si>
  <si>
    <t>聖衛</t>
  </si>
  <si>
    <t>성위</t>
  </si>
  <si>
    <t>李起震</t>
  </si>
  <si>
    <t>이기진</t>
  </si>
  <si>
    <t>完山</t>
  </si>
  <si>
    <t>완산</t>
  </si>
  <si>
    <t>致述</t>
  </si>
  <si>
    <t>치술</t>
  </si>
  <si>
    <t>萬乭</t>
  </si>
  <si>
    <t>만돌</t>
  </si>
  <si>
    <t>萬水</t>
  </si>
  <si>
    <t>만수</t>
  </si>
  <si>
    <t>裵經五</t>
  </si>
  <si>
    <t>배경오</t>
  </si>
  <si>
    <t>經五</t>
  </si>
  <si>
    <t>宗寬</t>
  </si>
  <si>
    <t>종관</t>
  </si>
  <si>
    <t>命煥</t>
  </si>
  <si>
    <t>명환</t>
  </si>
  <si>
    <t>斗樞</t>
  </si>
  <si>
    <t>두추</t>
  </si>
  <si>
    <t>通政郞</t>
  </si>
  <si>
    <t>통정랑</t>
  </si>
  <si>
    <t>孫彦徽</t>
  </si>
  <si>
    <t>손언휘</t>
  </si>
  <si>
    <t>八莒</t>
  </si>
  <si>
    <t>팔거</t>
  </si>
  <si>
    <t>尙垕</t>
  </si>
  <si>
    <t>상후</t>
  </si>
  <si>
    <t>命元</t>
  </si>
  <si>
    <t>聖一</t>
  </si>
  <si>
    <t>성일</t>
  </si>
  <si>
    <t>白思聖</t>
  </si>
  <si>
    <t>백사성</t>
  </si>
  <si>
    <t>貴太</t>
  </si>
  <si>
    <t>귀태</t>
  </si>
  <si>
    <t>用哲</t>
  </si>
  <si>
    <t>용철</t>
  </si>
  <si>
    <t>孫廷夏</t>
  </si>
  <si>
    <t>손정하</t>
  </si>
  <si>
    <t>廷夏</t>
  </si>
  <si>
    <t>정하</t>
  </si>
  <si>
    <t>宗振</t>
  </si>
  <si>
    <t>종진</t>
  </si>
  <si>
    <t>夏利徽</t>
  </si>
  <si>
    <t>弘烈</t>
  </si>
  <si>
    <t>홍렬</t>
  </si>
  <si>
    <t>柾</t>
  </si>
  <si>
    <t>吉福</t>
  </si>
  <si>
    <t>길복</t>
  </si>
  <si>
    <t>배응수</t>
  </si>
  <si>
    <t>興海</t>
  </si>
  <si>
    <t>흥해</t>
  </si>
  <si>
    <t>夏</t>
  </si>
  <si>
    <t>하</t>
  </si>
  <si>
    <t>可榮</t>
  </si>
  <si>
    <t>가영</t>
  </si>
  <si>
    <t>雲心</t>
  </si>
  <si>
    <t>운심</t>
  </si>
  <si>
    <t>永守</t>
  </si>
  <si>
    <t>영수</t>
  </si>
  <si>
    <t>水軍李江牙之</t>
  </si>
  <si>
    <t>李江牙之</t>
  </si>
  <si>
    <t>이강아지</t>
  </si>
  <si>
    <t>江牙之</t>
  </si>
  <si>
    <t>강아지</t>
  </si>
  <si>
    <t>永乭</t>
  </si>
  <si>
    <t>영돌</t>
  </si>
  <si>
    <t>金萬大</t>
  </si>
  <si>
    <t>김만대</t>
  </si>
  <si>
    <t>孫承武</t>
  </si>
  <si>
    <t>손승무</t>
  </si>
  <si>
    <t>承武</t>
  </si>
  <si>
    <t>승무</t>
  </si>
  <si>
    <t>在東</t>
  </si>
  <si>
    <t>住億</t>
  </si>
  <si>
    <t>慶彔</t>
  </si>
  <si>
    <t>경록</t>
  </si>
  <si>
    <t>具萬彔</t>
  </si>
  <si>
    <t>구만록</t>
  </si>
  <si>
    <t>惟德</t>
  </si>
  <si>
    <t>유덕</t>
  </si>
  <si>
    <t>命鵬</t>
  </si>
  <si>
    <t>명붕</t>
  </si>
  <si>
    <t>弼震</t>
  </si>
  <si>
    <t>필진</t>
  </si>
  <si>
    <t>이교원</t>
  </si>
  <si>
    <t>碩壽</t>
  </si>
  <si>
    <t>석수</t>
  </si>
  <si>
    <t>益壽</t>
  </si>
  <si>
    <t>익수</t>
  </si>
  <si>
    <t>丁女</t>
  </si>
  <si>
    <t>汝郞</t>
  </si>
  <si>
    <t>여랑</t>
  </si>
  <si>
    <t>丁每</t>
  </si>
  <si>
    <t>정매</t>
  </si>
  <si>
    <t>汝今</t>
  </si>
  <si>
    <t>여금</t>
  </si>
  <si>
    <t>萬女</t>
  </si>
  <si>
    <t>만녀</t>
  </si>
  <si>
    <t>萬奉</t>
  </si>
  <si>
    <t>만봉</t>
  </si>
  <si>
    <t>四月</t>
  </si>
  <si>
    <t>사월</t>
  </si>
  <si>
    <t>孫遠和</t>
  </si>
  <si>
    <t>손원화</t>
  </si>
  <si>
    <t>遠和</t>
  </si>
  <si>
    <t>원화</t>
  </si>
  <si>
    <t>廷燦</t>
  </si>
  <si>
    <t>정찬</t>
  </si>
  <si>
    <t>泰振</t>
  </si>
  <si>
    <t>태진</t>
  </si>
  <si>
    <t>養謙</t>
  </si>
  <si>
    <t>양겸</t>
  </si>
  <si>
    <t>李升鎭</t>
  </si>
  <si>
    <t>이승진</t>
  </si>
  <si>
    <t>師述</t>
  </si>
  <si>
    <t>사술</t>
  </si>
  <si>
    <t>涑</t>
  </si>
  <si>
    <t>속</t>
  </si>
  <si>
    <t>垕鎭</t>
  </si>
  <si>
    <t>후진</t>
  </si>
  <si>
    <t>蔡師休</t>
  </si>
  <si>
    <t>채사휴</t>
  </si>
  <si>
    <t>철갑</t>
  </si>
  <si>
    <t>遠鍾</t>
  </si>
  <si>
    <t>원종</t>
  </si>
  <si>
    <t>連玉</t>
  </si>
  <si>
    <t>연옥</t>
  </si>
  <si>
    <t>乙用</t>
  </si>
  <si>
    <t>을용</t>
  </si>
  <si>
    <t>分女</t>
  </si>
  <si>
    <t>분녀</t>
  </si>
  <si>
    <t>連心</t>
  </si>
  <si>
    <t>孫承華</t>
  </si>
  <si>
    <t>손승화</t>
  </si>
  <si>
    <t>承華</t>
  </si>
  <si>
    <t>승화</t>
  </si>
  <si>
    <t>柄東</t>
  </si>
  <si>
    <t>병동</t>
  </si>
  <si>
    <t>充謨</t>
  </si>
  <si>
    <t>충모</t>
  </si>
  <si>
    <t>永川</t>
  </si>
  <si>
    <t>영천</t>
  </si>
  <si>
    <t>固城</t>
  </si>
  <si>
    <t>고성</t>
  </si>
  <si>
    <t>萬善</t>
  </si>
  <si>
    <t>만선</t>
  </si>
  <si>
    <t>昊禎</t>
  </si>
  <si>
    <t>호정</t>
  </si>
  <si>
    <t>震曄</t>
  </si>
  <si>
    <t>진엽</t>
  </si>
  <si>
    <t>韓思敏</t>
  </si>
  <si>
    <t>한사민</t>
  </si>
  <si>
    <t>淸州</t>
  </si>
  <si>
    <t>청주</t>
  </si>
  <si>
    <t>承憲</t>
  </si>
  <si>
    <t>승헌</t>
  </si>
  <si>
    <t>時切</t>
  </si>
  <si>
    <t>시절</t>
  </si>
  <si>
    <t>時今</t>
  </si>
  <si>
    <t>시금</t>
  </si>
  <si>
    <t>孫氏</t>
  </si>
  <si>
    <t>손씨</t>
  </si>
  <si>
    <t>養存</t>
  </si>
  <si>
    <t>양존</t>
  </si>
  <si>
    <t>俊錫</t>
  </si>
  <si>
    <t>준석</t>
  </si>
  <si>
    <t>鄭光熙</t>
  </si>
  <si>
    <t>정광희</t>
  </si>
  <si>
    <t>鳳學</t>
  </si>
  <si>
    <t>봉학</t>
  </si>
  <si>
    <t>春一</t>
  </si>
  <si>
    <t>춘일</t>
  </si>
  <si>
    <t>春每</t>
  </si>
  <si>
    <t>춘매</t>
  </si>
  <si>
    <t>金千伊</t>
  </si>
  <si>
    <t>김천이</t>
  </si>
  <si>
    <t>千伊</t>
  </si>
  <si>
    <t>천이</t>
  </si>
  <si>
    <t>折衝將軍</t>
  </si>
  <si>
    <t>절충장군</t>
  </si>
  <si>
    <t>振據</t>
  </si>
  <si>
    <t>진거</t>
  </si>
  <si>
    <t>朴武三</t>
  </si>
  <si>
    <t>박무삼</t>
  </si>
  <si>
    <t>用伊</t>
  </si>
  <si>
    <t>용이</t>
  </si>
  <si>
    <t>同哲</t>
  </si>
  <si>
    <t>希根</t>
  </si>
  <si>
    <t>희근</t>
  </si>
  <si>
    <t>金厚氏</t>
  </si>
  <si>
    <t>김후씨</t>
  </si>
  <si>
    <t>妹</t>
  </si>
  <si>
    <t>매</t>
  </si>
  <si>
    <t>金錫奎</t>
  </si>
  <si>
    <t>김석규</t>
  </si>
  <si>
    <t>錫奎</t>
  </si>
  <si>
    <t>석규</t>
  </si>
  <si>
    <t>相玉</t>
  </si>
  <si>
    <t>상옥</t>
  </si>
  <si>
    <t>麗宗</t>
  </si>
  <si>
    <t>直萬</t>
  </si>
  <si>
    <t>직만</t>
  </si>
  <si>
    <t>孫誠億</t>
  </si>
  <si>
    <t>손성억</t>
  </si>
  <si>
    <t>東燁</t>
  </si>
  <si>
    <t>동엽</t>
  </si>
  <si>
    <t>漢泰</t>
  </si>
  <si>
    <t>한태</t>
  </si>
  <si>
    <t>特華</t>
  </si>
  <si>
    <t>특화</t>
  </si>
  <si>
    <t>鄭尙傑</t>
  </si>
  <si>
    <t>정상걸</t>
  </si>
  <si>
    <t>介同</t>
  </si>
  <si>
    <t>개동</t>
  </si>
  <si>
    <t>靑金</t>
  </si>
  <si>
    <t>청금</t>
  </si>
  <si>
    <t>靑萬</t>
  </si>
  <si>
    <t>청만</t>
  </si>
  <si>
    <t>靑心</t>
  </si>
  <si>
    <t>청심</t>
  </si>
  <si>
    <t>朴連采</t>
  </si>
  <si>
    <t>時云</t>
  </si>
  <si>
    <t>시운</t>
  </si>
  <si>
    <t>孫廷稷</t>
  </si>
  <si>
    <t>손정직</t>
  </si>
  <si>
    <t>廷稷</t>
  </si>
  <si>
    <t>정직</t>
  </si>
  <si>
    <t>柱振</t>
  </si>
  <si>
    <t>주진</t>
  </si>
  <si>
    <t>榮錫</t>
  </si>
  <si>
    <t>金應九</t>
  </si>
  <si>
    <t>김응구</t>
  </si>
  <si>
    <t>師旭</t>
  </si>
  <si>
    <t>사욱</t>
  </si>
  <si>
    <t>時敏</t>
  </si>
  <si>
    <t>시민</t>
  </si>
  <si>
    <t>允昌</t>
  </si>
  <si>
    <t>윤창</t>
  </si>
  <si>
    <t>順辰</t>
  </si>
  <si>
    <t>순진</t>
  </si>
  <si>
    <t>順乭</t>
  </si>
  <si>
    <t>순돌</t>
  </si>
  <si>
    <t>順丁</t>
  </si>
  <si>
    <t>순정</t>
  </si>
  <si>
    <t>順心</t>
  </si>
  <si>
    <t>순심</t>
  </si>
  <si>
    <t>孫快錫</t>
  </si>
  <si>
    <t>손쾌석</t>
  </si>
  <si>
    <t>快錫</t>
  </si>
  <si>
    <t>쾌석</t>
  </si>
  <si>
    <t>廷伯</t>
  </si>
  <si>
    <t>정백</t>
  </si>
  <si>
    <t>國振</t>
  </si>
  <si>
    <t>국진</t>
  </si>
  <si>
    <t>李東漢</t>
  </si>
  <si>
    <t>이동한</t>
  </si>
  <si>
    <t>秋得斤</t>
  </si>
  <si>
    <t>추득근</t>
  </si>
  <si>
    <t>秋</t>
  </si>
  <si>
    <t>추</t>
  </si>
  <si>
    <t>득근</t>
  </si>
  <si>
    <t>壽萬</t>
  </si>
  <si>
    <t>수만</t>
  </si>
  <si>
    <t>命千</t>
  </si>
  <si>
    <t>명천</t>
  </si>
  <si>
    <t>日三</t>
  </si>
  <si>
    <t>일삼</t>
  </si>
  <si>
    <t>金春泰</t>
  </si>
  <si>
    <t>김춘태</t>
  </si>
  <si>
    <t>命大</t>
  </si>
  <si>
    <t>명대</t>
  </si>
  <si>
    <t>仁石</t>
  </si>
  <si>
    <t>인석</t>
  </si>
  <si>
    <t>崔致彦</t>
  </si>
  <si>
    <t>최치언</t>
  </si>
  <si>
    <t>孫廷禹</t>
  </si>
  <si>
    <t>손정우</t>
  </si>
  <si>
    <t>廷禹</t>
  </si>
  <si>
    <t>정우</t>
  </si>
  <si>
    <t>春苾</t>
  </si>
  <si>
    <t>춘필</t>
  </si>
  <si>
    <t>宜成</t>
  </si>
  <si>
    <t>의성</t>
  </si>
  <si>
    <t>慶禧</t>
  </si>
  <si>
    <t>경희</t>
  </si>
  <si>
    <t>徐國範</t>
  </si>
  <si>
    <t>서국범</t>
  </si>
  <si>
    <t>大邱</t>
  </si>
  <si>
    <t>仁遠</t>
  </si>
  <si>
    <t>인원</t>
  </si>
  <si>
    <t>柳</t>
  </si>
  <si>
    <t>日漣</t>
  </si>
  <si>
    <t>일련</t>
  </si>
  <si>
    <t>日壽</t>
  </si>
  <si>
    <t>일수</t>
  </si>
  <si>
    <t>順每</t>
  </si>
  <si>
    <t>순매</t>
  </si>
  <si>
    <t>順丹</t>
  </si>
  <si>
    <t>순단</t>
  </si>
  <si>
    <t>順玉</t>
  </si>
  <si>
    <t>순옥</t>
  </si>
  <si>
    <t>孫逵振</t>
  </si>
  <si>
    <t>손규진</t>
  </si>
  <si>
    <t>逵振</t>
  </si>
  <si>
    <t>규진</t>
  </si>
  <si>
    <t>次益</t>
  </si>
  <si>
    <t>차익</t>
  </si>
  <si>
    <t>李在燁</t>
  </si>
  <si>
    <t>이재엽</t>
  </si>
  <si>
    <t>在燁</t>
  </si>
  <si>
    <t>재엽</t>
  </si>
  <si>
    <t>敏植</t>
  </si>
  <si>
    <t>민식</t>
  </si>
  <si>
    <t>文發</t>
  </si>
  <si>
    <t>문발</t>
  </si>
  <si>
    <t>挺珍</t>
  </si>
  <si>
    <t>정진</t>
  </si>
  <si>
    <t>金國聲</t>
  </si>
  <si>
    <t>김국성</t>
  </si>
  <si>
    <t>金寧</t>
  </si>
  <si>
    <t>廷旭</t>
  </si>
  <si>
    <t>정욱</t>
  </si>
  <si>
    <t>纘東</t>
  </si>
  <si>
    <t>찬동</t>
  </si>
  <si>
    <t>霖</t>
  </si>
  <si>
    <t>림</t>
  </si>
  <si>
    <t>李樹亨</t>
  </si>
  <si>
    <t>이수형</t>
  </si>
  <si>
    <t>宗心</t>
  </si>
  <si>
    <t>종심</t>
  </si>
  <si>
    <t>末宗</t>
  </si>
  <si>
    <t>말종</t>
  </si>
  <si>
    <t>末連</t>
  </si>
  <si>
    <t>말련</t>
  </si>
  <si>
    <t>李尙仁</t>
  </si>
  <si>
    <t>이상인</t>
  </si>
  <si>
    <t>尙仁</t>
  </si>
  <si>
    <t>상인</t>
  </si>
  <si>
    <t>寅復</t>
  </si>
  <si>
    <t>英普</t>
  </si>
  <si>
    <t>영보</t>
  </si>
  <si>
    <t>挺胤</t>
  </si>
  <si>
    <t>許坤</t>
  </si>
  <si>
    <t>허곤</t>
  </si>
  <si>
    <t>學壽</t>
  </si>
  <si>
    <t>學石</t>
  </si>
  <si>
    <t>학석</t>
  </si>
  <si>
    <t>學出</t>
  </si>
  <si>
    <t>학출</t>
  </si>
  <si>
    <t>雲切</t>
  </si>
  <si>
    <t>운절</t>
  </si>
  <si>
    <t>先女</t>
  </si>
  <si>
    <t>선녀</t>
  </si>
  <si>
    <t>九月</t>
  </si>
  <si>
    <t>구월</t>
  </si>
  <si>
    <t>九愛</t>
  </si>
  <si>
    <t>구애</t>
  </si>
  <si>
    <t>允心</t>
  </si>
  <si>
    <t>윤심</t>
  </si>
  <si>
    <t>云玉</t>
  </si>
  <si>
    <t>운옥</t>
  </si>
  <si>
    <t>孫璣振</t>
  </si>
  <si>
    <t>璣振</t>
  </si>
  <si>
    <t>養宗</t>
  </si>
  <si>
    <t>양종</t>
  </si>
  <si>
    <t>元錫</t>
  </si>
  <si>
    <t>원석</t>
  </si>
  <si>
    <t>珩</t>
  </si>
  <si>
    <t>형</t>
  </si>
  <si>
    <t>崔星鎭</t>
  </si>
  <si>
    <t>최성진</t>
  </si>
  <si>
    <t>次榮</t>
  </si>
  <si>
    <t>차영</t>
  </si>
  <si>
    <t>在每</t>
  </si>
  <si>
    <t>재매</t>
  </si>
  <si>
    <t>才郞</t>
  </si>
  <si>
    <t>재랑</t>
  </si>
  <si>
    <t>在心</t>
  </si>
  <si>
    <t>재심</t>
  </si>
  <si>
    <t>吳姓</t>
  </si>
  <si>
    <t>오성</t>
  </si>
  <si>
    <t>吳</t>
  </si>
  <si>
    <t>오</t>
  </si>
  <si>
    <t>鶴連</t>
  </si>
  <si>
    <t>학련</t>
  </si>
  <si>
    <t>仁孫</t>
  </si>
  <si>
    <t>인손</t>
  </si>
  <si>
    <t>金致萬</t>
  </si>
  <si>
    <t>김치만</t>
  </si>
  <si>
    <t>金芿孫</t>
  </si>
  <si>
    <t>김잉손</t>
  </si>
  <si>
    <t>芿孫</t>
  </si>
  <si>
    <t>잉손</t>
  </si>
  <si>
    <t>己金</t>
  </si>
  <si>
    <t>기금</t>
  </si>
  <si>
    <t>加今</t>
  </si>
  <si>
    <t>가금</t>
  </si>
  <si>
    <t>夫大</t>
  </si>
  <si>
    <t>부대</t>
  </si>
  <si>
    <t>趙毛老味</t>
  </si>
  <si>
    <t>조모로미</t>
  </si>
  <si>
    <t>咸安</t>
  </si>
  <si>
    <t>함안</t>
  </si>
  <si>
    <t>鳳山書院下典</t>
  </si>
  <si>
    <t>봉산서원하전</t>
  </si>
  <si>
    <t>同萬</t>
  </si>
  <si>
    <t>동만</t>
  </si>
  <si>
    <t>李敏浩</t>
  </si>
  <si>
    <t>이민호</t>
  </si>
  <si>
    <t>敏浩</t>
  </si>
  <si>
    <t>민호</t>
  </si>
  <si>
    <t>章發</t>
  </si>
  <si>
    <t>장발</t>
  </si>
  <si>
    <t>挺斗</t>
  </si>
  <si>
    <t>東相</t>
  </si>
  <si>
    <t>동상</t>
  </si>
  <si>
    <t>韓翼良</t>
  </si>
  <si>
    <t>한익량</t>
  </si>
  <si>
    <t>斗東</t>
  </si>
  <si>
    <t>두동</t>
  </si>
  <si>
    <t>采億</t>
  </si>
  <si>
    <t>채억</t>
  </si>
  <si>
    <t>祐魯</t>
  </si>
  <si>
    <t>우로</t>
  </si>
  <si>
    <t>金兌鍊</t>
  </si>
  <si>
    <t>김태련</t>
  </si>
  <si>
    <t>春烈</t>
  </si>
  <si>
    <t>춘렬</t>
  </si>
  <si>
    <t>孫海東</t>
  </si>
  <si>
    <t>손해동</t>
  </si>
  <si>
    <t>海東</t>
  </si>
  <si>
    <t>해동</t>
  </si>
  <si>
    <t>復曾</t>
  </si>
  <si>
    <t>道允</t>
  </si>
  <si>
    <t>도윤</t>
  </si>
  <si>
    <t>具萬郁</t>
  </si>
  <si>
    <t>구만욱</t>
  </si>
  <si>
    <t>奎煥</t>
  </si>
  <si>
    <t>규환</t>
  </si>
  <si>
    <t>喜權</t>
  </si>
  <si>
    <t>희권</t>
  </si>
  <si>
    <t>行正</t>
  </si>
  <si>
    <t>행정</t>
  </si>
  <si>
    <t>趙昌益</t>
  </si>
  <si>
    <t>조창익</t>
  </si>
  <si>
    <t>承鶴</t>
  </si>
  <si>
    <t>승학</t>
  </si>
  <si>
    <t>德今</t>
  </si>
  <si>
    <t>덕금</t>
  </si>
  <si>
    <t>德男</t>
  </si>
  <si>
    <t>덕남</t>
  </si>
  <si>
    <t>心伊</t>
  </si>
  <si>
    <t>심이</t>
  </si>
  <si>
    <t>盧卜巖</t>
  </si>
  <si>
    <t>盧卜岩</t>
  </si>
  <si>
    <t>노복암</t>
  </si>
  <si>
    <t>盧</t>
  </si>
  <si>
    <t>복암</t>
  </si>
  <si>
    <t>彦陽</t>
  </si>
  <si>
    <t>언양</t>
  </si>
  <si>
    <t>千守</t>
  </si>
  <si>
    <t>천수</t>
  </si>
  <si>
    <t>日彔</t>
  </si>
  <si>
    <t>일록</t>
  </si>
  <si>
    <t>東喆</t>
  </si>
  <si>
    <t>閔金乭</t>
  </si>
  <si>
    <t>민금돌</t>
  </si>
  <si>
    <t>閔</t>
  </si>
  <si>
    <t>민</t>
  </si>
  <si>
    <t>金乭</t>
  </si>
  <si>
    <t>금돌</t>
  </si>
  <si>
    <t>驪興</t>
  </si>
  <si>
    <t>元石</t>
  </si>
  <si>
    <t>莫三</t>
  </si>
  <si>
    <t>막삼</t>
  </si>
  <si>
    <t>毛老金</t>
  </si>
  <si>
    <t>모로금</t>
  </si>
  <si>
    <t>金周臣</t>
  </si>
  <si>
    <t>김주신</t>
  </si>
  <si>
    <t>姜</t>
  </si>
  <si>
    <t>강</t>
  </si>
  <si>
    <t>羅致弘</t>
  </si>
  <si>
    <t>나치홍</t>
  </si>
  <si>
    <t>羅</t>
  </si>
  <si>
    <t>致弘</t>
  </si>
  <si>
    <t>치홍</t>
  </si>
  <si>
    <t>安定</t>
  </si>
  <si>
    <t>聖益</t>
  </si>
  <si>
    <t>성익</t>
  </si>
  <si>
    <t>慶繡</t>
  </si>
  <si>
    <t>경수</t>
  </si>
  <si>
    <t>이지섭</t>
  </si>
  <si>
    <t>基海</t>
  </si>
  <si>
    <t>思洪</t>
  </si>
  <si>
    <t>사홍</t>
  </si>
  <si>
    <t>永寅</t>
  </si>
  <si>
    <t>영인</t>
  </si>
  <si>
    <t>崔錫興</t>
  </si>
  <si>
    <t>최석흥</t>
  </si>
  <si>
    <t>九範</t>
  </si>
  <si>
    <t>구범</t>
  </si>
  <si>
    <t>卜郞</t>
  </si>
  <si>
    <t>복랑</t>
  </si>
  <si>
    <t>卜乭</t>
  </si>
  <si>
    <t>복돌</t>
  </si>
  <si>
    <t>朴召史</t>
  </si>
  <si>
    <t>박소사</t>
  </si>
  <si>
    <t>在祐</t>
  </si>
  <si>
    <t>재우</t>
  </si>
  <si>
    <t>李永三</t>
  </si>
  <si>
    <t>이영삼</t>
  </si>
  <si>
    <t>廉文伊</t>
  </si>
  <si>
    <t>염문이</t>
  </si>
  <si>
    <t>廉</t>
  </si>
  <si>
    <t>文伊</t>
  </si>
  <si>
    <t>문이</t>
  </si>
  <si>
    <t>甲先</t>
  </si>
  <si>
    <t>갑선</t>
  </si>
  <si>
    <t>萬乞</t>
  </si>
  <si>
    <t>自必</t>
  </si>
  <si>
    <t>자필</t>
  </si>
  <si>
    <t>姜汝長</t>
  </si>
  <si>
    <t>강여장</t>
  </si>
  <si>
    <t>金得伊</t>
  </si>
  <si>
    <t>김득이</t>
  </si>
  <si>
    <t>柳洪大</t>
  </si>
  <si>
    <t>유홍대</t>
  </si>
  <si>
    <t>洪大</t>
  </si>
  <si>
    <t>홍대</t>
  </si>
  <si>
    <t>永根</t>
  </si>
  <si>
    <t>영근</t>
  </si>
  <si>
    <t>瓊海</t>
  </si>
  <si>
    <t>경해</t>
  </si>
  <si>
    <t>萬得</t>
  </si>
  <si>
    <t>李哲秀</t>
  </si>
  <si>
    <t>이철수</t>
  </si>
  <si>
    <t>黃</t>
  </si>
  <si>
    <t>황</t>
  </si>
  <si>
    <t>中吉</t>
  </si>
  <si>
    <t>중길</t>
  </si>
  <si>
    <t>元大</t>
  </si>
  <si>
    <t>원대</t>
  </si>
  <si>
    <t>崔今石</t>
  </si>
  <si>
    <t>최금석</t>
  </si>
  <si>
    <t>孫英祚</t>
  </si>
  <si>
    <t>손영조</t>
  </si>
  <si>
    <t>象振</t>
  </si>
  <si>
    <t>상진</t>
  </si>
  <si>
    <t>養直</t>
  </si>
  <si>
    <t>양직</t>
  </si>
  <si>
    <t>李之睦</t>
  </si>
  <si>
    <t>이지목</t>
  </si>
  <si>
    <t>虎龍</t>
  </si>
  <si>
    <t>호룡</t>
  </si>
  <si>
    <t>今郞</t>
  </si>
  <si>
    <t>금랑</t>
  </si>
  <si>
    <t>心切</t>
  </si>
  <si>
    <t>심절</t>
  </si>
  <si>
    <t>李啓元</t>
  </si>
  <si>
    <t>이계원</t>
  </si>
  <si>
    <t>啓元</t>
  </si>
  <si>
    <t>계원</t>
  </si>
  <si>
    <t>千石</t>
  </si>
  <si>
    <t>천석</t>
  </si>
  <si>
    <t>遠眞</t>
  </si>
  <si>
    <t>원진</t>
  </si>
  <si>
    <t>金守萬</t>
  </si>
  <si>
    <t>김수만</t>
  </si>
  <si>
    <t>大成</t>
  </si>
  <si>
    <t>대성</t>
  </si>
  <si>
    <t>春正</t>
  </si>
  <si>
    <t>춘정</t>
  </si>
  <si>
    <t>致根</t>
  </si>
  <si>
    <t>치근</t>
  </si>
  <si>
    <t>金守得</t>
  </si>
  <si>
    <t>김수득</t>
  </si>
  <si>
    <t>得伊</t>
  </si>
  <si>
    <t>득이</t>
  </si>
  <si>
    <t>良人</t>
  </si>
  <si>
    <t>大元</t>
  </si>
  <si>
    <t>대원</t>
  </si>
  <si>
    <t>今三</t>
  </si>
  <si>
    <t>금삼</t>
  </si>
  <si>
    <t>朴朝彩</t>
  </si>
  <si>
    <t>박조채</t>
  </si>
  <si>
    <t>孫承漢</t>
  </si>
  <si>
    <t>손승한</t>
  </si>
  <si>
    <t>승한</t>
  </si>
  <si>
    <t>守璋</t>
  </si>
  <si>
    <t>수장</t>
  </si>
  <si>
    <t>大興</t>
  </si>
  <si>
    <t>대흥</t>
  </si>
  <si>
    <t>植春</t>
  </si>
  <si>
    <t>식춘</t>
  </si>
  <si>
    <t>權孝淵</t>
  </si>
  <si>
    <t>권효연</t>
  </si>
  <si>
    <t>且壽</t>
  </si>
  <si>
    <t>차수</t>
  </si>
  <si>
    <t>正壽</t>
  </si>
  <si>
    <t>壽同</t>
  </si>
  <si>
    <t>수동</t>
  </si>
  <si>
    <t>汝心</t>
  </si>
  <si>
    <t>여심</t>
  </si>
  <si>
    <t>汝花</t>
  </si>
  <si>
    <t>여화</t>
  </si>
  <si>
    <t>朴云岳</t>
  </si>
  <si>
    <t>박운악</t>
  </si>
  <si>
    <t>孫植遠</t>
  </si>
  <si>
    <t>손식원</t>
  </si>
  <si>
    <t>郭時奎</t>
  </si>
  <si>
    <t>곽시규</t>
  </si>
  <si>
    <t>민재</t>
  </si>
  <si>
    <t>石千</t>
  </si>
  <si>
    <t>석천</t>
  </si>
  <si>
    <t>千心</t>
  </si>
  <si>
    <t>천심</t>
  </si>
  <si>
    <t>石心</t>
  </si>
  <si>
    <t>석심</t>
  </si>
  <si>
    <t>손상규</t>
  </si>
  <si>
    <t>幼學李遇寅故代子</t>
  </si>
  <si>
    <t>呂之後</t>
  </si>
  <si>
    <t>여지후</t>
  </si>
  <si>
    <t>孫相奎</t>
  </si>
  <si>
    <t>厚民</t>
  </si>
  <si>
    <t>후민</t>
  </si>
  <si>
    <t>慊溥</t>
  </si>
  <si>
    <t>겸부</t>
  </si>
  <si>
    <t>弼煜</t>
  </si>
  <si>
    <t>필욱</t>
  </si>
  <si>
    <t>黃在中</t>
  </si>
  <si>
    <t>황재중</t>
  </si>
  <si>
    <t>呂</t>
  </si>
  <si>
    <t>馬同</t>
  </si>
  <si>
    <t>마동</t>
  </si>
  <si>
    <t>宗切</t>
  </si>
  <si>
    <t>종절</t>
  </si>
  <si>
    <t>守切</t>
  </si>
  <si>
    <t>三伊</t>
  </si>
  <si>
    <t>삼이</t>
  </si>
  <si>
    <t>玉心</t>
  </si>
  <si>
    <t>옥심</t>
  </si>
  <si>
    <t>宗丹</t>
  </si>
  <si>
    <t>종단</t>
  </si>
  <si>
    <t>李壽萬</t>
  </si>
  <si>
    <t>이수만</t>
  </si>
  <si>
    <t>光春</t>
  </si>
  <si>
    <t>광춘</t>
  </si>
  <si>
    <t>根大</t>
  </si>
  <si>
    <t>근대</t>
  </si>
  <si>
    <t>遠逢</t>
  </si>
  <si>
    <t>원봉</t>
  </si>
  <si>
    <t>朴春成</t>
  </si>
  <si>
    <t>박춘성</t>
  </si>
  <si>
    <t>致九</t>
  </si>
  <si>
    <t>치구</t>
  </si>
  <si>
    <t>大得</t>
  </si>
  <si>
    <t>대득</t>
  </si>
  <si>
    <t>萬甲</t>
  </si>
  <si>
    <t>만갑</t>
  </si>
  <si>
    <t>崔成岱</t>
  </si>
  <si>
    <t>최성대</t>
  </si>
  <si>
    <t>孫華振</t>
  </si>
  <si>
    <t>손화진</t>
  </si>
  <si>
    <t>華振</t>
  </si>
  <si>
    <t>養三</t>
  </si>
  <si>
    <t>양삼</t>
  </si>
  <si>
    <t>養仁</t>
  </si>
  <si>
    <t>양인</t>
  </si>
  <si>
    <t>厚錫</t>
  </si>
  <si>
    <t>후석</t>
  </si>
  <si>
    <t>彦鍾</t>
  </si>
  <si>
    <t>언종</t>
  </si>
  <si>
    <t>裵澤寬</t>
  </si>
  <si>
    <t>배택관</t>
  </si>
  <si>
    <t>崐山</t>
  </si>
  <si>
    <t>곤산</t>
  </si>
  <si>
    <t>養郁</t>
  </si>
  <si>
    <t>成洛</t>
  </si>
  <si>
    <t>성락</t>
  </si>
  <si>
    <t>寅垕</t>
  </si>
  <si>
    <t>인후</t>
  </si>
  <si>
    <t>楊七枝</t>
  </si>
  <si>
    <t>양칠지</t>
  </si>
  <si>
    <t>貞發</t>
  </si>
  <si>
    <t>정발</t>
  </si>
  <si>
    <t>太心</t>
  </si>
  <si>
    <t>태심</t>
  </si>
  <si>
    <t>末分介</t>
  </si>
  <si>
    <t>말분개</t>
  </si>
  <si>
    <t>太月</t>
  </si>
  <si>
    <t>태월</t>
  </si>
  <si>
    <t>李相晦</t>
  </si>
  <si>
    <t>이상회</t>
  </si>
  <si>
    <t>得仁</t>
  </si>
  <si>
    <t>득인</t>
  </si>
  <si>
    <t>宜普</t>
  </si>
  <si>
    <t>의보</t>
  </si>
  <si>
    <t>李敬傳</t>
  </si>
  <si>
    <t>이경전</t>
  </si>
  <si>
    <t>尙烈</t>
  </si>
  <si>
    <t>상렬</t>
  </si>
  <si>
    <t>正伯</t>
  </si>
  <si>
    <t>金聲集</t>
  </si>
  <si>
    <t>김성집</t>
  </si>
  <si>
    <t>兄嫂</t>
  </si>
  <si>
    <t>형수</t>
  </si>
  <si>
    <t>用子</t>
  </si>
  <si>
    <t>용자</t>
  </si>
  <si>
    <t>在華</t>
  </si>
  <si>
    <t>基一</t>
  </si>
  <si>
    <t>기일</t>
  </si>
  <si>
    <t>千玉</t>
  </si>
  <si>
    <t>천옥</t>
  </si>
  <si>
    <t>太慶</t>
  </si>
  <si>
    <t>태경</t>
  </si>
  <si>
    <t>分先</t>
  </si>
  <si>
    <t>분선</t>
  </si>
  <si>
    <t>太黃</t>
  </si>
  <si>
    <t>태황</t>
  </si>
  <si>
    <t>孫廷修</t>
  </si>
  <si>
    <t>廷修</t>
  </si>
  <si>
    <t>奎振</t>
  </si>
  <si>
    <t>養魯</t>
  </si>
  <si>
    <t>양로</t>
  </si>
  <si>
    <t>謨錫</t>
  </si>
  <si>
    <t>모석</t>
  </si>
  <si>
    <t>朴赫允</t>
  </si>
  <si>
    <t>박혁윤</t>
  </si>
  <si>
    <t>昆山</t>
  </si>
  <si>
    <t>養文</t>
  </si>
  <si>
    <t>양문</t>
  </si>
  <si>
    <t>趙一良</t>
  </si>
  <si>
    <t>조일량</t>
  </si>
  <si>
    <t>斗昌</t>
  </si>
  <si>
    <t>두창</t>
  </si>
  <si>
    <t>昌心</t>
  </si>
  <si>
    <t>창심</t>
  </si>
  <si>
    <t>昌女</t>
  </si>
  <si>
    <t>창녀</t>
  </si>
  <si>
    <t>厚石</t>
  </si>
  <si>
    <t>貴大</t>
  </si>
  <si>
    <t>귀대</t>
  </si>
  <si>
    <t>云萬</t>
  </si>
  <si>
    <t>운만</t>
  </si>
  <si>
    <t>金用孫</t>
  </si>
  <si>
    <t>김용손</t>
  </si>
  <si>
    <t>乭伊</t>
  </si>
  <si>
    <t>돌이</t>
  </si>
  <si>
    <t>元三</t>
  </si>
  <si>
    <t>원삼</t>
  </si>
  <si>
    <t>朴云春</t>
  </si>
  <si>
    <t>박운춘</t>
  </si>
  <si>
    <t>元乭</t>
  </si>
  <si>
    <t>원돌</t>
  </si>
  <si>
    <t>李莫大</t>
  </si>
  <si>
    <t>이막대</t>
  </si>
  <si>
    <t>時用</t>
  </si>
  <si>
    <t>시용</t>
  </si>
  <si>
    <t>永秀</t>
  </si>
  <si>
    <t>有孫</t>
  </si>
  <si>
    <t>유손</t>
  </si>
  <si>
    <t>朴壽仁</t>
  </si>
  <si>
    <t>박수인</t>
  </si>
  <si>
    <t>孫承伯</t>
  </si>
  <si>
    <t>손승백</t>
  </si>
  <si>
    <t>承伯</t>
  </si>
  <si>
    <t>승백</t>
  </si>
  <si>
    <t>希祿</t>
  </si>
  <si>
    <t>희록</t>
  </si>
  <si>
    <t>金致九</t>
  </si>
  <si>
    <t>김치구</t>
  </si>
  <si>
    <t>致文</t>
  </si>
  <si>
    <t>치문</t>
  </si>
  <si>
    <t>應壽</t>
  </si>
  <si>
    <t>응수</t>
  </si>
  <si>
    <t>允華</t>
  </si>
  <si>
    <t>윤화</t>
  </si>
  <si>
    <t>李順載</t>
  </si>
  <si>
    <t>이순재</t>
  </si>
  <si>
    <t>承貞</t>
  </si>
  <si>
    <t>승정</t>
  </si>
  <si>
    <t>承仁</t>
  </si>
  <si>
    <t>승인</t>
  </si>
  <si>
    <t>厚金</t>
  </si>
  <si>
    <t>후금</t>
  </si>
  <si>
    <t>厚切</t>
  </si>
  <si>
    <t>후절</t>
  </si>
  <si>
    <t>莫切</t>
  </si>
  <si>
    <t>막절</t>
  </si>
  <si>
    <t>李得彦</t>
  </si>
  <si>
    <t>이득언</t>
  </si>
  <si>
    <t>得彦</t>
  </si>
  <si>
    <t>득언</t>
  </si>
  <si>
    <t>末男</t>
  </si>
  <si>
    <t>말남</t>
  </si>
  <si>
    <t>守元</t>
  </si>
  <si>
    <t>草郞</t>
  </si>
  <si>
    <t>초랑</t>
  </si>
  <si>
    <t>金太允</t>
  </si>
  <si>
    <t>김태윤</t>
  </si>
  <si>
    <t>高日成</t>
  </si>
  <si>
    <t>고일성</t>
  </si>
  <si>
    <t>孫廷弼</t>
  </si>
  <si>
    <t>손정필</t>
  </si>
  <si>
    <t>廷弼</t>
  </si>
  <si>
    <t>정필</t>
  </si>
  <si>
    <t>永振</t>
  </si>
  <si>
    <t>영진</t>
  </si>
  <si>
    <t>壎</t>
  </si>
  <si>
    <t>훈</t>
  </si>
  <si>
    <t>斗錫</t>
  </si>
  <si>
    <t>두석</t>
  </si>
  <si>
    <t>文思儉</t>
  </si>
  <si>
    <t>문사검</t>
  </si>
  <si>
    <t>永陽</t>
  </si>
  <si>
    <t>영양</t>
  </si>
  <si>
    <t>東坤</t>
  </si>
  <si>
    <t>동곤</t>
  </si>
  <si>
    <t>弼龍</t>
  </si>
  <si>
    <t>필룡</t>
  </si>
  <si>
    <t>遇春</t>
  </si>
  <si>
    <t>우춘</t>
  </si>
  <si>
    <t>李文守</t>
  </si>
  <si>
    <t>이문수</t>
  </si>
  <si>
    <t>卜丹</t>
  </si>
  <si>
    <t>복단</t>
  </si>
  <si>
    <t>卜心</t>
  </si>
  <si>
    <t>복심</t>
  </si>
  <si>
    <t>三月</t>
  </si>
  <si>
    <t>삼월</t>
  </si>
  <si>
    <t>金錫魯</t>
  </si>
  <si>
    <t>김석로</t>
  </si>
  <si>
    <t>錫魯</t>
  </si>
  <si>
    <t>석로</t>
  </si>
  <si>
    <t>秀旭</t>
  </si>
  <si>
    <t>수욱</t>
  </si>
  <si>
    <t>永坤</t>
  </si>
  <si>
    <t>영곤</t>
  </si>
  <si>
    <t>斗環</t>
  </si>
  <si>
    <t>두환</t>
  </si>
  <si>
    <t>黃牲中</t>
  </si>
  <si>
    <t>황생중</t>
  </si>
  <si>
    <t>千今</t>
  </si>
  <si>
    <t>천금</t>
  </si>
  <si>
    <t>靑女</t>
  </si>
  <si>
    <t>청녀</t>
  </si>
  <si>
    <t>云岳</t>
  </si>
  <si>
    <t>운악</t>
  </si>
  <si>
    <t>日相</t>
  </si>
  <si>
    <t>일상</t>
  </si>
  <si>
    <t>晩三</t>
  </si>
  <si>
    <t>以元</t>
  </si>
  <si>
    <t>이원</t>
  </si>
  <si>
    <t>沈淸德</t>
  </si>
  <si>
    <t>靑松</t>
  </si>
  <si>
    <t>청송</t>
  </si>
  <si>
    <t>癸酉</t>
  </si>
  <si>
    <t>계유</t>
  </si>
  <si>
    <t>朴尙玉</t>
  </si>
  <si>
    <t>박상옥</t>
  </si>
  <si>
    <t>騎步兵</t>
  </si>
  <si>
    <t>기보병</t>
  </si>
  <si>
    <t>尙玉</t>
  </si>
  <si>
    <t>斤石</t>
  </si>
  <si>
    <t>근석</t>
  </si>
  <si>
    <t>良春</t>
  </si>
  <si>
    <t>洪得</t>
  </si>
  <si>
    <t>홍득</t>
  </si>
  <si>
    <t>李光實</t>
  </si>
  <si>
    <t>이광실</t>
  </si>
  <si>
    <t>黃萬</t>
  </si>
  <si>
    <t>황만</t>
  </si>
  <si>
    <t>養五</t>
  </si>
  <si>
    <t>양오</t>
  </si>
  <si>
    <t>錫圭</t>
  </si>
  <si>
    <t>彦騎</t>
  </si>
  <si>
    <t>언기</t>
  </si>
  <si>
    <t>徐行愼</t>
  </si>
  <si>
    <t>서행신</t>
  </si>
  <si>
    <t>永鐫</t>
  </si>
  <si>
    <t>영전</t>
  </si>
  <si>
    <t>容運</t>
  </si>
  <si>
    <t>용운</t>
  </si>
  <si>
    <t>허행</t>
  </si>
  <si>
    <t>永鳳</t>
  </si>
  <si>
    <t>영봉</t>
  </si>
  <si>
    <t>念</t>
  </si>
  <si>
    <t>념</t>
  </si>
  <si>
    <t>英月</t>
  </si>
  <si>
    <t>영월</t>
  </si>
  <si>
    <t>英分</t>
  </si>
  <si>
    <t>영분</t>
  </si>
  <si>
    <t>秋興用</t>
  </si>
  <si>
    <t>추흥용</t>
  </si>
  <si>
    <t>興用</t>
  </si>
  <si>
    <t>흥용</t>
  </si>
  <si>
    <t>永元</t>
  </si>
  <si>
    <t>영원</t>
  </si>
  <si>
    <t>天斗</t>
  </si>
  <si>
    <t>천두</t>
  </si>
  <si>
    <t>遠得</t>
  </si>
  <si>
    <t>원득</t>
  </si>
  <si>
    <t>李光萬</t>
  </si>
  <si>
    <t>이광만</t>
  </si>
  <si>
    <t>廉壽元</t>
  </si>
  <si>
    <t>염수원</t>
  </si>
  <si>
    <t>閑良</t>
  </si>
  <si>
    <t>한량</t>
  </si>
  <si>
    <t>壽元</t>
  </si>
  <si>
    <t>光彦</t>
  </si>
  <si>
    <t>광언</t>
  </si>
  <si>
    <t>萬森</t>
  </si>
  <si>
    <t>崔貴東</t>
  </si>
  <si>
    <t>최귀동</t>
  </si>
  <si>
    <t>孫承宅</t>
  </si>
  <si>
    <t>손승택</t>
  </si>
  <si>
    <t>承宅</t>
  </si>
  <si>
    <t>漢東</t>
  </si>
  <si>
    <t>한동</t>
  </si>
  <si>
    <t>商億</t>
  </si>
  <si>
    <t>상억</t>
  </si>
  <si>
    <t>殷啓哲</t>
  </si>
  <si>
    <t>은계철</t>
  </si>
  <si>
    <t>幸州</t>
  </si>
  <si>
    <t>행주</t>
  </si>
  <si>
    <t>哲文</t>
  </si>
  <si>
    <t>철문</t>
  </si>
  <si>
    <t>鎭運</t>
  </si>
  <si>
    <t>진운</t>
  </si>
  <si>
    <t>振宇</t>
  </si>
  <si>
    <t>진우</t>
  </si>
  <si>
    <t>李仁喆</t>
  </si>
  <si>
    <t>이인철</t>
  </si>
  <si>
    <t>殷</t>
  </si>
  <si>
    <t>은</t>
  </si>
  <si>
    <t>分丹</t>
  </si>
  <si>
    <t>분단</t>
  </si>
  <si>
    <t>分今</t>
  </si>
  <si>
    <t>분금</t>
  </si>
  <si>
    <t>巡軍牢</t>
  </si>
  <si>
    <t>순군뢰</t>
  </si>
  <si>
    <t>高</t>
  </si>
  <si>
    <t>고</t>
  </si>
  <si>
    <t>日成</t>
  </si>
  <si>
    <t>일성</t>
  </si>
  <si>
    <t>濟州</t>
  </si>
  <si>
    <t>제주</t>
  </si>
  <si>
    <t>己得</t>
  </si>
  <si>
    <t>기득</t>
  </si>
  <si>
    <t>石崇</t>
  </si>
  <si>
    <t>석숭</t>
  </si>
  <si>
    <t>萬興</t>
  </si>
  <si>
    <t>만흥</t>
  </si>
  <si>
    <t>朴枝敏</t>
  </si>
  <si>
    <t>박지민</t>
  </si>
  <si>
    <t>萬根</t>
  </si>
  <si>
    <t>만근</t>
  </si>
  <si>
    <t>成發</t>
  </si>
  <si>
    <t>성발</t>
  </si>
  <si>
    <t>孟元</t>
  </si>
  <si>
    <t>맹원</t>
  </si>
  <si>
    <t>崔允八</t>
  </si>
  <si>
    <t>최윤팔</t>
  </si>
  <si>
    <t>卜伊</t>
  </si>
  <si>
    <t>복이</t>
  </si>
  <si>
    <t>中洞里</t>
  </si>
  <si>
    <t>중동리</t>
  </si>
  <si>
    <t>鄭厚民</t>
  </si>
  <si>
    <t>정후민</t>
  </si>
  <si>
    <t>李錫寅</t>
  </si>
  <si>
    <t>이석인</t>
  </si>
  <si>
    <t>錫寅</t>
  </si>
  <si>
    <t>석인</t>
  </si>
  <si>
    <t>德潤</t>
  </si>
  <si>
    <t>덕윤</t>
  </si>
  <si>
    <t>元奎</t>
  </si>
  <si>
    <t>文祥</t>
  </si>
  <si>
    <t>문상</t>
  </si>
  <si>
    <t>朴增燦</t>
  </si>
  <si>
    <t>박증찬</t>
  </si>
  <si>
    <t>益復</t>
  </si>
  <si>
    <t>㦸淑</t>
  </si>
  <si>
    <t>仁秀</t>
  </si>
  <si>
    <t>인수</t>
  </si>
  <si>
    <t>朴榮守</t>
  </si>
  <si>
    <t>박영수</t>
  </si>
  <si>
    <t>朝暎</t>
  </si>
  <si>
    <t>조영</t>
  </si>
  <si>
    <t>故</t>
  </si>
  <si>
    <t>孫子</t>
  </si>
  <si>
    <t>손자</t>
  </si>
  <si>
    <t>伯</t>
  </si>
  <si>
    <t>卜萬</t>
  </si>
  <si>
    <t>복만</t>
  </si>
  <si>
    <t>卜切</t>
  </si>
  <si>
    <t>복절</t>
  </si>
  <si>
    <t>卜每</t>
  </si>
  <si>
    <t>복매</t>
  </si>
  <si>
    <t>卜男</t>
  </si>
  <si>
    <t>복남</t>
  </si>
  <si>
    <t>李廷燦</t>
  </si>
  <si>
    <t>이정찬</t>
  </si>
  <si>
    <t>幼學李錫範故代子</t>
  </si>
  <si>
    <t>宅暘</t>
  </si>
  <si>
    <t>택양</t>
  </si>
  <si>
    <t>元洛</t>
  </si>
  <si>
    <t>원락</t>
  </si>
  <si>
    <t>姜濂漢</t>
  </si>
  <si>
    <t>景煥</t>
  </si>
  <si>
    <t>경환</t>
  </si>
  <si>
    <t>昌普</t>
  </si>
  <si>
    <t>창보</t>
  </si>
  <si>
    <t>春培</t>
  </si>
  <si>
    <t>춘배</t>
  </si>
  <si>
    <t>金漢玧</t>
  </si>
  <si>
    <t>김한윤</t>
  </si>
  <si>
    <t>月分</t>
  </si>
  <si>
    <t>월분</t>
  </si>
  <si>
    <t>月乭</t>
  </si>
  <si>
    <t>월돌</t>
  </si>
  <si>
    <t>月女</t>
  </si>
  <si>
    <t>월녀</t>
  </si>
  <si>
    <t>金聲義</t>
  </si>
  <si>
    <t>김성의</t>
  </si>
  <si>
    <t>聲義</t>
  </si>
  <si>
    <t>성의</t>
  </si>
  <si>
    <t>鳴秀</t>
  </si>
  <si>
    <t>명수</t>
  </si>
  <si>
    <t>鼎弼</t>
  </si>
  <si>
    <t>貴哲</t>
  </si>
  <si>
    <t>귀철</t>
  </si>
  <si>
    <t>李仁才</t>
  </si>
  <si>
    <t>이인재</t>
  </si>
  <si>
    <t>維德</t>
  </si>
  <si>
    <t>命周</t>
  </si>
  <si>
    <t>명주</t>
  </si>
  <si>
    <t>大善</t>
  </si>
  <si>
    <t>대선</t>
  </si>
  <si>
    <t>呂聖彦</t>
  </si>
  <si>
    <t>載弘</t>
  </si>
  <si>
    <t>재홍</t>
  </si>
  <si>
    <t>奉丹</t>
  </si>
  <si>
    <t>봉단</t>
  </si>
  <si>
    <t>岳只</t>
  </si>
  <si>
    <t>악지</t>
  </si>
  <si>
    <t>希才</t>
  </si>
  <si>
    <t>희재</t>
  </si>
  <si>
    <t>夏林</t>
  </si>
  <si>
    <t>하림</t>
  </si>
  <si>
    <t>金仁業</t>
  </si>
  <si>
    <t>김인업</t>
  </si>
  <si>
    <t>聲郁</t>
  </si>
  <si>
    <t>성욱</t>
  </si>
  <si>
    <t>光國</t>
  </si>
  <si>
    <t>광국</t>
  </si>
  <si>
    <t>華保</t>
  </si>
  <si>
    <t>화보</t>
  </si>
  <si>
    <t>盧元文</t>
  </si>
  <si>
    <t>甲用</t>
  </si>
  <si>
    <t>갑용</t>
  </si>
  <si>
    <t>李基昌</t>
  </si>
  <si>
    <t>이기창</t>
  </si>
  <si>
    <t>基昌</t>
  </si>
  <si>
    <t>기창</t>
  </si>
  <si>
    <t>元履</t>
  </si>
  <si>
    <t>원리</t>
  </si>
  <si>
    <t>鳳章</t>
  </si>
  <si>
    <t>봉장</t>
  </si>
  <si>
    <t>李松齡</t>
  </si>
  <si>
    <t>이송령</t>
  </si>
  <si>
    <t>錫淵</t>
  </si>
  <si>
    <t>석연</t>
  </si>
  <si>
    <t>在淵</t>
  </si>
  <si>
    <t>재연</t>
  </si>
  <si>
    <t>獜</t>
  </si>
  <si>
    <t>린</t>
  </si>
  <si>
    <t>鳳</t>
  </si>
  <si>
    <t>봉</t>
  </si>
  <si>
    <t>羽鳳</t>
  </si>
  <si>
    <t>우봉</t>
  </si>
  <si>
    <t>學烈</t>
  </si>
  <si>
    <t>학렬</t>
  </si>
  <si>
    <t>莫乃</t>
  </si>
  <si>
    <t>막내</t>
  </si>
  <si>
    <t>江分</t>
  </si>
  <si>
    <t>강분</t>
  </si>
  <si>
    <t>平春</t>
  </si>
  <si>
    <t>평춘</t>
  </si>
  <si>
    <t>平原</t>
  </si>
  <si>
    <t>평원</t>
  </si>
  <si>
    <t>等時去</t>
  </si>
  <si>
    <t>등시거</t>
  </si>
  <si>
    <t>東萊釜山</t>
  </si>
  <si>
    <t>동래부산</t>
  </si>
  <si>
    <t>居</t>
  </si>
  <si>
    <t>거</t>
  </si>
  <si>
    <t>申靈南面</t>
  </si>
  <si>
    <t>신영남면</t>
  </si>
  <si>
    <t>學心</t>
  </si>
  <si>
    <t>학심</t>
  </si>
  <si>
    <t>平德</t>
  </si>
  <si>
    <t>평덕</t>
  </si>
  <si>
    <t>平心</t>
  </si>
  <si>
    <t>평심</t>
  </si>
  <si>
    <t>次郞</t>
  </si>
  <si>
    <t>차랑</t>
  </si>
  <si>
    <t>金守千</t>
  </si>
  <si>
    <t>김수천</t>
  </si>
  <si>
    <t>府收布</t>
  </si>
  <si>
    <t>부수포</t>
  </si>
  <si>
    <t>守千</t>
  </si>
  <si>
    <t>允采</t>
  </si>
  <si>
    <t>윤채</t>
  </si>
  <si>
    <t>宗業</t>
  </si>
  <si>
    <t>종업</t>
  </si>
  <si>
    <t>俊達</t>
  </si>
  <si>
    <t>준달</t>
  </si>
  <si>
    <t>鄭大興</t>
  </si>
  <si>
    <t>정대흥</t>
  </si>
  <si>
    <t>尙春</t>
  </si>
  <si>
    <t>상춘</t>
  </si>
  <si>
    <t>龍采</t>
  </si>
  <si>
    <t>용채</t>
  </si>
  <si>
    <t>參</t>
  </si>
  <si>
    <t>裵厚烈</t>
  </si>
  <si>
    <t>秋應寧</t>
  </si>
  <si>
    <t>추응녕</t>
  </si>
  <si>
    <t>應寧</t>
  </si>
  <si>
    <t>응녕</t>
  </si>
  <si>
    <t>弘一</t>
  </si>
  <si>
    <t>홍일</t>
  </si>
  <si>
    <t>兌相</t>
  </si>
  <si>
    <t>태상</t>
  </si>
  <si>
    <t>福守</t>
  </si>
  <si>
    <t>복수</t>
  </si>
  <si>
    <t>金大成</t>
  </si>
  <si>
    <t>김대성</t>
  </si>
  <si>
    <t>宅元</t>
  </si>
  <si>
    <t>靑先</t>
  </si>
  <si>
    <t>청선</t>
  </si>
  <si>
    <t>俊必</t>
  </si>
  <si>
    <t>준필</t>
  </si>
  <si>
    <t>顔致中</t>
  </si>
  <si>
    <t>안치중</t>
  </si>
  <si>
    <t>順興</t>
  </si>
  <si>
    <t>순흥</t>
  </si>
  <si>
    <t>壽益</t>
  </si>
  <si>
    <t>海切</t>
  </si>
  <si>
    <t>해절</t>
  </si>
  <si>
    <t>鄭厚大</t>
  </si>
  <si>
    <t>정후대</t>
  </si>
  <si>
    <t>厚大</t>
  </si>
  <si>
    <t>후대</t>
  </si>
  <si>
    <t>春根</t>
  </si>
  <si>
    <t>춘근</t>
  </si>
  <si>
    <t>昌孫</t>
  </si>
  <si>
    <t>창손</t>
  </si>
  <si>
    <t>致和</t>
  </si>
  <si>
    <t>치화</t>
  </si>
  <si>
    <t>朴春宅</t>
  </si>
  <si>
    <t>박춘택</t>
  </si>
  <si>
    <t>石東贊</t>
  </si>
  <si>
    <t>석동찬</t>
  </si>
  <si>
    <t>石</t>
  </si>
  <si>
    <t>석</t>
  </si>
  <si>
    <t>東贊</t>
  </si>
  <si>
    <t>동찬</t>
  </si>
  <si>
    <t>春卜</t>
  </si>
  <si>
    <t>춘복</t>
  </si>
  <si>
    <t>成業</t>
  </si>
  <si>
    <t>성업</t>
  </si>
  <si>
    <t>秀仁</t>
  </si>
  <si>
    <t>수인</t>
  </si>
  <si>
    <t>崔己郞</t>
  </si>
  <si>
    <t>최기랑</t>
  </si>
  <si>
    <t>朴春根</t>
  </si>
  <si>
    <t>박춘근</t>
  </si>
  <si>
    <t>金守福</t>
  </si>
  <si>
    <t>김수복</t>
  </si>
  <si>
    <t>守福</t>
  </si>
  <si>
    <t>수복</t>
  </si>
  <si>
    <t>權</t>
  </si>
  <si>
    <t>권</t>
  </si>
  <si>
    <t>斗進</t>
  </si>
  <si>
    <t>成俊</t>
  </si>
  <si>
    <t>성준</t>
  </si>
  <si>
    <t>鎭收布</t>
  </si>
  <si>
    <t>진수포</t>
  </si>
  <si>
    <t>快得</t>
  </si>
  <si>
    <t>쾌득</t>
  </si>
  <si>
    <t>萬</t>
  </si>
  <si>
    <t>만</t>
  </si>
  <si>
    <t>金快得</t>
  </si>
  <si>
    <t>김쾌득</t>
  </si>
  <si>
    <t>李桂珠</t>
  </si>
  <si>
    <t>이계주</t>
  </si>
  <si>
    <t>桂珠</t>
  </si>
  <si>
    <t>계주</t>
  </si>
  <si>
    <t>遜道</t>
  </si>
  <si>
    <t>손도</t>
  </si>
  <si>
    <t>春泰</t>
  </si>
  <si>
    <t>춘태</t>
  </si>
  <si>
    <t>時道</t>
  </si>
  <si>
    <t>시도</t>
  </si>
  <si>
    <t>李奉實</t>
  </si>
  <si>
    <t>이봉실</t>
  </si>
  <si>
    <t>원섭</t>
  </si>
  <si>
    <t>元萬</t>
  </si>
  <si>
    <t>원만</t>
  </si>
  <si>
    <t>金潤喆</t>
  </si>
  <si>
    <t>김윤철</t>
  </si>
  <si>
    <t>潤喆</t>
  </si>
  <si>
    <t>윤철</t>
  </si>
  <si>
    <t>厚重</t>
  </si>
  <si>
    <t>후중</t>
  </si>
  <si>
    <t>再興</t>
  </si>
  <si>
    <t>재흥</t>
  </si>
  <si>
    <t>李順恒</t>
  </si>
  <si>
    <t>이순항</t>
  </si>
  <si>
    <t>漢進</t>
  </si>
  <si>
    <t>한진</t>
  </si>
  <si>
    <t>希載</t>
  </si>
  <si>
    <t>金聖佑</t>
  </si>
  <si>
    <t>김성우</t>
  </si>
  <si>
    <t>連奉</t>
  </si>
  <si>
    <t>연봉</t>
  </si>
  <si>
    <t>李應學</t>
  </si>
  <si>
    <t>이응학</t>
  </si>
  <si>
    <t>應學</t>
  </si>
  <si>
    <t>응학</t>
  </si>
  <si>
    <t>宅壎</t>
  </si>
  <si>
    <t>元浩</t>
  </si>
  <si>
    <t>원호</t>
  </si>
  <si>
    <t>庭鉉</t>
  </si>
  <si>
    <t>정현</t>
  </si>
  <si>
    <t>具進漢</t>
  </si>
  <si>
    <t>구진한</t>
  </si>
  <si>
    <t>壽城</t>
  </si>
  <si>
    <t>수성</t>
  </si>
  <si>
    <t>致烈</t>
  </si>
  <si>
    <t>계현</t>
  </si>
  <si>
    <t>만섭</t>
  </si>
  <si>
    <t>李基碩</t>
  </si>
  <si>
    <t>이기석</t>
  </si>
  <si>
    <t>時平</t>
  </si>
  <si>
    <t>시평</t>
  </si>
  <si>
    <t>下洞里</t>
  </si>
  <si>
    <t>하동리</t>
  </si>
  <si>
    <t>李根哲</t>
  </si>
  <si>
    <t>이근철</t>
  </si>
  <si>
    <t>秋氏</t>
  </si>
  <si>
    <t>추씨</t>
  </si>
  <si>
    <t>宗凡</t>
  </si>
  <si>
    <t>종범</t>
  </si>
  <si>
    <t>成宅</t>
  </si>
  <si>
    <t>성택</t>
  </si>
  <si>
    <t>金星東</t>
  </si>
  <si>
    <t>김성동</t>
  </si>
  <si>
    <t>哲萬</t>
  </si>
  <si>
    <t>철만</t>
  </si>
  <si>
    <t>士元</t>
  </si>
  <si>
    <t>사원</t>
  </si>
  <si>
    <t>小斤哲</t>
  </si>
  <si>
    <t>소근철</t>
  </si>
  <si>
    <t>晩碩</t>
  </si>
  <si>
    <t>學連</t>
  </si>
  <si>
    <t>弘殷</t>
  </si>
  <si>
    <t>홍은</t>
  </si>
  <si>
    <t>俊伯</t>
  </si>
  <si>
    <t>준백</t>
  </si>
  <si>
    <t>金萬星</t>
  </si>
  <si>
    <t>김만성</t>
  </si>
  <si>
    <t>李晩碩</t>
  </si>
  <si>
    <t>이만석</t>
  </si>
  <si>
    <t>有慶</t>
  </si>
  <si>
    <t>유경</t>
  </si>
  <si>
    <t>潤文</t>
  </si>
  <si>
    <t>윤문</t>
  </si>
  <si>
    <t>致旭</t>
  </si>
  <si>
    <t>치욱</t>
  </si>
  <si>
    <t>鄭順善</t>
  </si>
  <si>
    <t>정순선</t>
  </si>
  <si>
    <t>延日</t>
  </si>
  <si>
    <t>연일</t>
  </si>
  <si>
    <t>李基夏</t>
  </si>
  <si>
    <t>이기하</t>
  </si>
  <si>
    <t>基夏</t>
  </si>
  <si>
    <t>기하</t>
  </si>
  <si>
    <t>得瑞</t>
  </si>
  <si>
    <t>득서</t>
  </si>
  <si>
    <t>天秀</t>
  </si>
  <si>
    <t>彦恒</t>
  </si>
  <si>
    <t>언항</t>
  </si>
  <si>
    <t>朴益柱</t>
  </si>
  <si>
    <t>박익주</t>
  </si>
  <si>
    <t>日命</t>
  </si>
  <si>
    <t>일명</t>
  </si>
  <si>
    <t>興世</t>
  </si>
  <si>
    <t>흥세</t>
  </si>
  <si>
    <t>蔡仁湖</t>
  </si>
  <si>
    <t>채인호</t>
  </si>
  <si>
    <t>錫楨</t>
  </si>
  <si>
    <t>석정</t>
  </si>
  <si>
    <t>석유</t>
  </si>
  <si>
    <t>士玉</t>
  </si>
  <si>
    <t>사옥</t>
  </si>
  <si>
    <t>林姓</t>
  </si>
  <si>
    <t>임성</t>
  </si>
  <si>
    <t>寡女</t>
  </si>
  <si>
    <t>과녀</t>
  </si>
  <si>
    <t>啓孫</t>
  </si>
  <si>
    <t>계손</t>
  </si>
  <si>
    <t>天連</t>
  </si>
  <si>
    <t>천련</t>
  </si>
  <si>
    <t>岑致</t>
  </si>
  <si>
    <t>잠치</t>
  </si>
  <si>
    <t>崔春宅</t>
  </si>
  <si>
    <t>崔俊</t>
  </si>
  <si>
    <t>최준</t>
  </si>
  <si>
    <t>童蒙</t>
  </si>
  <si>
    <t>동몽</t>
  </si>
  <si>
    <t>俊</t>
  </si>
  <si>
    <t>준</t>
  </si>
  <si>
    <t>永石</t>
  </si>
  <si>
    <t>厚孫</t>
  </si>
  <si>
    <t>후손</t>
  </si>
  <si>
    <t>命三</t>
  </si>
  <si>
    <t>명삼</t>
  </si>
  <si>
    <t>金福千</t>
  </si>
  <si>
    <t>김복천</t>
  </si>
  <si>
    <t>三俊</t>
  </si>
  <si>
    <t>삼준</t>
  </si>
  <si>
    <t>金岑先</t>
  </si>
  <si>
    <t>김잠선</t>
  </si>
  <si>
    <t>卞相榮</t>
  </si>
  <si>
    <t>변상영</t>
  </si>
  <si>
    <t>卞</t>
  </si>
  <si>
    <t>변</t>
  </si>
  <si>
    <t>相榮</t>
  </si>
  <si>
    <t>상영</t>
  </si>
  <si>
    <t>草溪</t>
  </si>
  <si>
    <t>초계</t>
  </si>
  <si>
    <t>得錫</t>
  </si>
  <si>
    <t>득석</t>
  </si>
  <si>
    <t>慶玹</t>
  </si>
  <si>
    <t>경현</t>
  </si>
  <si>
    <t>聖文</t>
  </si>
  <si>
    <t>성문</t>
  </si>
  <si>
    <t>朴永三</t>
  </si>
  <si>
    <t>박영삼</t>
  </si>
  <si>
    <t>順命</t>
  </si>
  <si>
    <t>순명</t>
  </si>
  <si>
    <t>宗龍</t>
  </si>
  <si>
    <t>종룡</t>
  </si>
  <si>
    <t>功立</t>
  </si>
  <si>
    <t>공립</t>
  </si>
  <si>
    <t>李光淑</t>
  </si>
  <si>
    <t>이광숙</t>
  </si>
  <si>
    <t>小千每</t>
  </si>
  <si>
    <t>소천매</t>
  </si>
  <si>
    <t>金聲均</t>
  </si>
  <si>
    <t>김성균</t>
  </si>
  <si>
    <t>聲均</t>
  </si>
  <si>
    <t>성균</t>
  </si>
  <si>
    <t>履宗</t>
  </si>
  <si>
    <t>이종</t>
  </si>
  <si>
    <t>光龍</t>
  </si>
  <si>
    <t>광룡</t>
  </si>
  <si>
    <t>漢命</t>
  </si>
  <si>
    <t>한명</t>
  </si>
  <si>
    <t>金振河</t>
  </si>
  <si>
    <t>김진하</t>
  </si>
  <si>
    <t>義城</t>
  </si>
  <si>
    <t>忠州</t>
  </si>
  <si>
    <t>충주</t>
  </si>
  <si>
    <t>應善</t>
  </si>
  <si>
    <t>응선</t>
  </si>
  <si>
    <t>重琪</t>
  </si>
  <si>
    <t>중기</t>
  </si>
  <si>
    <t>和玉</t>
  </si>
  <si>
    <t>화옥</t>
  </si>
  <si>
    <t>李萬根</t>
  </si>
  <si>
    <t>이만근</t>
  </si>
  <si>
    <t>卞道益</t>
  </si>
  <si>
    <t>변도익</t>
  </si>
  <si>
    <t>道益</t>
  </si>
  <si>
    <t>도익</t>
  </si>
  <si>
    <t>之汶</t>
  </si>
  <si>
    <t>지문</t>
  </si>
  <si>
    <t>慶大</t>
  </si>
  <si>
    <t>경대</t>
  </si>
  <si>
    <t>聖載</t>
  </si>
  <si>
    <t>성재</t>
  </si>
  <si>
    <t>金慶翰</t>
  </si>
  <si>
    <t>김경한</t>
  </si>
  <si>
    <t>盆城</t>
  </si>
  <si>
    <t>분성</t>
  </si>
  <si>
    <t>今白</t>
  </si>
  <si>
    <t>금백</t>
  </si>
  <si>
    <t>金履福</t>
  </si>
  <si>
    <t>김이복</t>
  </si>
  <si>
    <t>履福</t>
  </si>
  <si>
    <t>錫文</t>
  </si>
  <si>
    <t>석문</t>
  </si>
  <si>
    <t>錫龍</t>
  </si>
  <si>
    <t>석룡</t>
  </si>
  <si>
    <t>漢元</t>
  </si>
  <si>
    <t>한원</t>
  </si>
  <si>
    <t>弘世</t>
  </si>
  <si>
    <t>홍세</t>
  </si>
  <si>
    <t>朴昌振</t>
  </si>
  <si>
    <t>박창진</t>
  </si>
  <si>
    <t>有實</t>
  </si>
  <si>
    <t>유실</t>
  </si>
  <si>
    <t>聖復</t>
  </si>
  <si>
    <t>光輔</t>
  </si>
  <si>
    <t>광보</t>
  </si>
  <si>
    <t>李慶佑</t>
  </si>
  <si>
    <t>이경우</t>
  </si>
  <si>
    <t>基暉</t>
  </si>
  <si>
    <t>기휘</t>
  </si>
  <si>
    <t>瑩鎬</t>
  </si>
  <si>
    <t>형호</t>
  </si>
  <si>
    <t>致權</t>
  </si>
  <si>
    <t>치권</t>
  </si>
  <si>
    <t>聲鎬</t>
  </si>
  <si>
    <t>성호</t>
  </si>
  <si>
    <t>道業</t>
  </si>
  <si>
    <t>도업</t>
  </si>
  <si>
    <t>鎭鎬</t>
  </si>
  <si>
    <t>진호</t>
  </si>
  <si>
    <t>良甲</t>
  </si>
  <si>
    <t>양갑</t>
  </si>
  <si>
    <t>收布</t>
  </si>
  <si>
    <t>수포</t>
  </si>
  <si>
    <t>岑先</t>
  </si>
  <si>
    <t>잠선</t>
  </si>
  <si>
    <t>萬成</t>
  </si>
  <si>
    <t>만성</t>
  </si>
  <si>
    <t>金福守</t>
  </si>
  <si>
    <t>김복수</t>
  </si>
  <si>
    <t>甫湯</t>
  </si>
  <si>
    <t>보탕</t>
  </si>
  <si>
    <t>在命</t>
  </si>
  <si>
    <t>재명</t>
  </si>
  <si>
    <t>在連</t>
  </si>
  <si>
    <t>재련</t>
  </si>
  <si>
    <t>德心</t>
  </si>
  <si>
    <t>덕심</t>
  </si>
  <si>
    <t>崔俊伊</t>
  </si>
  <si>
    <t>최준이</t>
  </si>
  <si>
    <t>李根徹</t>
  </si>
  <si>
    <t>根徹</t>
  </si>
  <si>
    <t>근철</t>
  </si>
  <si>
    <t>武一</t>
  </si>
  <si>
    <t>무일</t>
  </si>
  <si>
    <t>光必</t>
  </si>
  <si>
    <t>광필</t>
  </si>
  <si>
    <t>世允</t>
  </si>
  <si>
    <t>세윤</t>
  </si>
  <si>
    <t>金昌元</t>
  </si>
  <si>
    <t>김창원</t>
  </si>
  <si>
    <t>각거</t>
  </si>
  <si>
    <t>侄子</t>
  </si>
  <si>
    <t>질자</t>
  </si>
  <si>
    <t>相同</t>
  </si>
  <si>
    <t>卞氏</t>
  </si>
  <si>
    <t>변씨</t>
  </si>
  <si>
    <t>華坤</t>
  </si>
  <si>
    <t>화곤</t>
  </si>
  <si>
    <t>東彩</t>
  </si>
  <si>
    <t>동채</t>
  </si>
  <si>
    <t>聖大</t>
  </si>
  <si>
    <t>성대</t>
  </si>
  <si>
    <t>朴春大</t>
  </si>
  <si>
    <t>박춘대</t>
  </si>
  <si>
    <t>金氏</t>
  </si>
  <si>
    <t>김씨</t>
  </si>
  <si>
    <t>龍根</t>
  </si>
  <si>
    <t>慶瑞</t>
  </si>
  <si>
    <t>경서</t>
  </si>
  <si>
    <t>裵允基</t>
  </si>
  <si>
    <t>배윤기</t>
  </si>
  <si>
    <t>成彔</t>
  </si>
  <si>
    <t>성록</t>
  </si>
  <si>
    <t>得今</t>
  </si>
  <si>
    <t>득금</t>
  </si>
  <si>
    <t>李漢哲</t>
  </si>
  <si>
    <t>이한철</t>
  </si>
  <si>
    <t>漢哲</t>
  </si>
  <si>
    <t>한철</t>
  </si>
  <si>
    <t>相臣</t>
  </si>
  <si>
    <t>상신</t>
  </si>
  <si>
    <t>宗芳</t>
  </si>
  <si>
    <t>종방</t>
  </si>
  <si>
    <t>鳳祿</t>
  </si>
  <si>
    <t>봉록</t>
  </si>
  <si>
    <t>李尙和</t>
  </si>
  <si>
    <t>이상화</t>
  </si>
  <si>
    <t>尙倫</t>
  </si>
  <si>
    <t>상륜</t>
  </si>
  <si>
    <t>興大</t>
  </si>
  <si>
    <t>흥대</t>
  </si>
  <si>
    <t>聃</t>
  </si>
  <si>
    <t>담</t>
  </si>
  <si>
    <t>朴之秀</t>
  </si>
  <si>
    <t>박지수</t>
  </si>
  <si>
    <t>漢業</t>
  </si>
  <si>
    <t>한업</t>
  </si>
  <si>
    <t>疇復</t>
  </si>
  <si>
    <t>己月</t>
  </si>
  <si>
    <t>기월</t>
  </si>
  <si>
    <t>尙旭</t>
  </si>
  <si>
    <t>상욱</t>
  </si>
  <si>
    <t>南極</t>
  </si>
  <si>
    <t>남극</t>
  </si>
  <si>
    <t>守翰</t>
  </si>
  <si>
    <t>수한</t>
  </si>
  <si>
    <t>龍文</t>
  </si>
  <si>
    <t>晩相</t>
  </si>
  <si>
    <t>만상</t>
  </si>
  <si>
    <t>鄭潤賢</t>
  </si>
  <si>
    <t>정윤현</t>
  </si>
  <si>
    <t>郭南極</t>
  </si>
  <si>
    <t>곽남극</t>
  </si>
  <si>
    <t>光漢</t>
  </si>
  <si>
    <t>광한</t>
  </si>
  <si>
    <t>就一</t>
  </si>
  <si>
    <t>취일</t>
  </si>
  <si>
    <t>順弼</t>
  </si>
  <si>
    <t>순필</t>
  </si>
  <si>
    <t>金尙龍</t>
  </si>
  <si>
    <t>김상룡</t>
  </si>
  <si>
    <t>日女</t>
  </si>
  <si>
    <t>일녀</t>
  </si>
  <si>
    <t>日切</t>
  </si>
  <si>
    <t>일절</t>
  </si>
  <si>
    <t>金有聲</t>
  </si>
  <si>
    <t>김유성</t>
  </si>
  <si>
    <t>尹相祚</t>
  </si>
  <si>
    <t>윤상조</t>
  </si>
  <si>
    <t>相祚</t>
  </si>
  <si>
    <t>상조</t>
  </si>
  <si>
    <t>成得</t>
  </si>
  <si>
    <t>성득</t>
  </si>
  <si>
    <t>天希</t>
  </si>
  <si>
    <t>천희</t>
  </si>
  <si>
    <t>就殷</t>
  </si>
  <si>
    <t>취은</t>
  </si>
  <si>
    <t>朴仁福</t>
  </si>
  <si>
    <t>박인복</t>
  </si>
  <si>
    <t>光律</t>
  </si>
  <si>
    <t>광률</t>
  </si>
  <si>
    <t>興集</t>
  </si>
  <si>
    <t>흥집</t>
  </si>
  <si>
    <t>萬賢</t>
  </si>
  <si>
    <t>만현</t>
  </si>
  <si>
    <t>金尙震</t>
  </si>
  <si>
    <t>김상진</t>
  </si>
  <si>
    <t>每月</t>
  </si>
  <si>
    <t>매월</t>
  </si>
  <si>
    <t>황창국</t>
  </si>
  <si>
    <t>창국</t>
  </si>
  <si>
    <t>得龍</t>
  </si>
  <si>
    <t>득룡</t>
  </si>
  <si>
    <t>伯天</t>
  </si>
  <si>
    <t>백천</t>
  </si>
  <si>
    <t>李應東</t>
  </si>
  <si>
    <t>이응동</t>
  </si>
  <si>
    <t>峽川</t>
  </si>
  <si>
    <t>再淸</t>
  </si>
  <si>
    <t>재청</t>
  </si>
  <si>
    <t>方</t>
  </si>
  <si>
    <t>방</t>
  </si>
  <si>
    <t>有聲</t>
  </si>
  <si>
    <t>유성</t>
  </si>
  <si>
    <t>錫漢</t>
  </si>
  <si>
    <t>석한</t>
  </si>
  <si>
    <t>龍大</t>
  </si>
  <si>
    <t>용대</t>
  </si>
  <si>
    <t>光奎</t>
  </si>
  <si>
    <t>광규</t>
  </si>
  <si>
    <t>金岑福</t>
  </si>
  <si>
    <t>김잠복</t>
  </si>
  <si>
    <t>斗星</t>
  </si>
  <si>
    <t>두성</t>
  </si>
  <si>
    <t>守正</t>
  </si>
  <si>
    <t>수정</t>
  </si>
  <si>
    <t>尹聖根</t>
  </si>
  <si>
    <t>윤성근</t>
  </si>
  <si>
    <t>卞學球</t>
  </si>
  <si>
    <t>변학구</t>
  </si>
  <si>
    <t>學球</t>
  </si>
  <si>
    <t>학구</t>
  </si>
  <si>
    <t>漢孫</t>
  </si>
  <si>
    <t>한손</t>
  </si>
  <si>
    <t>益甫</t>
  </si>
  <si>
    <t>익보</t>
  </si>
  <si>
    <t>河遇悅</t>
  </si>
  <si>
    <t>하우열</t>
  </si>
  <si>
    <t>萬琓</t>
  </si>
  <si>
    <t>만완</t>
  </si>
  <si>
    <t>得女</t>
  </si>
  <si>
    <t>득녀</t>
  </si>
  <si>
    <t>金快馹</t>
  </si>
  <si>
    <t>김쾌일</t>
  </si>
  <si>
    <t>快馹</t>
  </si>
  <si>
    <t>쾌일</t>
  </si>
  <si>
    <t>錫瓚</t>
  </si>
  <si>
    <t>석찬</t>
  </si>
  <si>
    <t>漢複</t>
  </si>
  <si>
    <t>한복</t>
  </si>
  <si>
    <t>全厚正</t>
  </si>
  <si>
    <t>전후정</t>
  </si>
  <si>
    <t>重鉉</t>
  </si>
  <si>
    <t>중현</t>
  </si>
  <si>
    <t>慶載</t>
  </si>
  <si>
    <t>경재</t>
  </si>
  <si>
    <t>德文</t>
  </si>
  <si>
    <t>덕문</t>
  </si>
  <si>
    <t>徐興烈</t>
  </si>
  <si>
    <t>서흥렬</t>
  </si>
  <si>
    <t>良今</t>
  </si>
  <si>
    <t>양금</t>
  </si>
  <si>
    <t>李時孫</t>
  </si>
  <si>
    <t>이시손</t>
  </si>
  <si>
    <t>金姓</t>
  </si>
  <si>
    <t>김성</t>
  </si>
  <si>
    <t>性彦</t>
  </si>
  <si>
    <t>성언</t>
  </si>
  <si>
    <t>德南</t>
  </si>
  <si>
    <t>開東</t>
  </si>
  <si>
    <t>金命得</t>
  </si>
  <si>
    <t>김명득</t>
  </si>
  <si>
    <t>仕仁</t>
  </si>
  <si>
    <t>사인</t>
  </si>
  <si>
    <t>太白</t>
  </si>
  <si>
    <t>태백</t>
  </si>
  <si>
    <t>時孫</t>
  </si>
  <si>
    <t>시손</t>
  </si>
  <si>
    <t>河濱</t>
  </si>
  <si>
    <t>하빈</t>
  </si>
  <si>
    <t>致雲</t>
  </si>
  <si>
    <t>치운</t>
  </si>
  <si>
    <t>命化</t>
  </si>
  <si>
    <t>명화</t>
  </si>
  <si>
    <t>葛德佑</t>
  </si>
  <si>
    <t>갈덕우</t>
  </si>
  <si>
    <t>海用</t>
  </si>
  <si>
    <t>해용</t>
  </si>
  <si>
    <t>時弘</t>
  </si>
  <si>
    <t>시홍</t>
  </si>
  <si>
    <t>光石</t>
  </si>
  <si>
    <t>광석</t>
  </si>
  <si>
    <t>李之發</t>
  </si>
  <si>
    <t>이지발</t>
  </si>
  <si>
    <t>啓宅</t>
  </si>
  <si>
    <t>白東潤故代子</t>
  </si>
  <si>
    <t>백동윤고대자</t>
  </si>
  <si>
    <t>光繪</t>
  </si>
  <si>
    <t>광회</t>
  </si>
  <si>
    <t>以殷</t>
  </si>
  <si>
    <t>이은</t>
  </si>
  <si>
    <t>水源</t>
  </si>
  <si>
    <t>東潤</t>
  </si>
  <si>
    <t>동윤</t>
  </si>
  <si>
    <t>鳳九</t>
  </si>
  <si>
    <t>봉구</t>
  </si>
  <si>
    <t>瑞遠</t>
  </si>
  <si>
    <t>서원</t>
  </si>
  <si>
    <t>이상섭</t>
  </si>
  <si>
    <t>白以殷</t>
  </si>
  <si>
    <t>백이은</t>
  </si>
  <si>
    <t>壽民</t>
  </si>
  <si>
    <t>수민</t>
  </si>
  <si>
    <t>宗義</t>
  </si>
  <si>
    <t>종의</t>
  </si>
  <si>
    <t>昌淳</t>
  </si>
  <si>
    <t>창순</t>
  </si>
  <si>
    <t>崔有文</t>
  </si>
  <si>
    <t>최유문</t>
  </si>
  <si>
    <t>采心</t>
  </si>
  <si>
    <t>채심</t>
  </si>
  <si>
    <t>卞相和</t>
  </si>
  <si>
    <t>변상화</t>
  </si>
  <si>
    <t>相和</t>
  </si>
  <si>
    <t>상화</t>
  </si>
  <si>
    <t>復泰</t>
  </si>
  <si>
    <t>榮彩</t>
  </si>
  <si>
    <t>영채</t>
  </si>
  <si>
    <t>重鼎</t>
  </si>
  <si>
    <t>중정</t>
  </si>
  <si>
    <t>金信光</t>
  </si>
  <si>
    <t>김신광</t>
  </si>
  <si>
    <t>興順</t>
  </si>
  <si>
    <t>흥순</t>
  </si>
  <si>
    <t>千每</t>
  </si>
  <si>
    <t>천매</t>
  </si>
  <si>
    <t>卞道善</t>
  </si>
  <si>
    <t>변도선</t>
  </si>
  <si>
    <t>道善</t>
  </si>
  <si>
    <t>도선</t>
  </si>
  <si>
    <t>金希宗</t>
  </si>
  <si>
    <t>김희종</t>
  </si>
  <si>
    <t>葛</t>
  </si>
  <si>
    <t>갈</t>
  </si>
  <si>
    <t>山秀</t>
  </si>
  <si>
    <t>산수</t>
  </si>
  <si>
    <t>迪</t>
  </si>
  <si>
    <t>載佑</t>
  </si>
  <si>
    <t>李益恒</t>
  </si>
  <si>
    <t>이익항</t>
  </si>
  <si>
    <t>珪錫</t>
  </si>
  <si>
    <t>上女</t>
  </si>
  <si>
    <t>姜億千</t>
  </si>
  <si>
    <t>강억천</t>
  </si>
  <si>
    <t>聲化</t>
  </si>
  <si>
    <t>성화</t>
  </si>
  <si>
    <t>聲遠</t>
  </si>
  <si>
    <t>성원</t>
  </si>
  <si>
    <t>履鼎</t>
  </si>
  <si>
    <t>이정</t>
  </si>
  <si>
    <t>尙龍</t>
  </si>
  <si>
    <t>상룡</t>
  </si>
  <si>
    <t>崔興大</t>
  </si>
  <si>
    <t>최흥대</t>
  </si>
  <si>
    <t>金聲遠</t>
  </si>
  <si>
    <t>김성원</t>
  </si>
  <si>
    <t>聖岱</t>
  </si>
  <si>
    <t>萬儀</t>
  </si>
  <si>
    <t>만의</t>
  </si>
  <si>
    <t>道秀</t>
  </si>
  <si>
    <t>도수</t>
  </si>
  <si>
    <t>李漢成</t>
  </si>
  <si>
    <t>이한성</t>
  </si>
  <si>
    <t>做業</t>
  </si>
  <si>
    <t>주업</t>
  </si>
  <si>
    <t>致業</t>
  </si>
  <si>
    <t>치업</t>
  </si>
  <si>
    <t>太先</t>
  </si>
  <si>
    <t>태선</t>
  </si>
  <si>
    <t>崔衡鎭</t>
  </si>
  <si>
    <t>최형진</t>
  </si>
  <si>
    <t>衡鎭</t>
  </si>
  <si>
    <t>興載</t>
  </si>
  <si>
    <t>흥재</t>
  </si>
  <si>
    <t>萬世</t>
  </si>
  <si>
    <t>만세</t>
  </si>
  <si>
    <t>頌建</t>
  </si>
  <si>
    <t>송건</t>
  </si>
  <si>
    <t>金七奉</t>
  </si>
  <si>
    <t>김칠봉</t>
  </si>
  <si>
    <t>善哲</t>
  </si>
  <si>
    <t>선철</t>
  </si>
  <si>
    <t>達女</t>
  </si>
  <si>
    <t>달녀</t>
  </si>
  <si>
    <t>達心</t>
  </si>
  <si>
    <t>달심</t>
  </si>
  <si>
    <t>水軍姜得只故代子</t>
  </si>
  <si>
    <t>수군강득지고대자</t>
  </si>
  <si>
    <t>億千</t>
  </si>
  <si>
    <t>억천</t>
  </si>
  <si>
    <t>得只</t>
  </si>
  <si>
    <t>득지</t>
  </si>
  <si>
    <t>濟厚</t>
  </si>
  <si>
    <t>제후</t>
  </si>
  <si>
    <t>進成</t>
  </si>
  <si>
    <t>진성</t>
  </si>
  <si>
    <t>尙彦</t>
  </si>
  <si>
    <t>상언</t>
  </si>
  <si>
    <t>寶仁</t>
  </si>
  <si>
    <t>보인</t>
  </si>
  <si>
    <t>德建</t>
  </si>
  <si>
    <t>덕건</t>
  </si>
  <si>
    <t>南金</t>
  </si>
  <si>
    <t>남금</t>
  </si>
  <si>
    <t>今伊</t>
  </si>
  <si>
    <t>금이</t>
  </si>
  <si>
    <t>姜先宗</t>
  </si>
  <si>
    <t>강선종</t>
  </si>
  <si>
    <t>先宗</t>
  </si>
  <si>
    <t>선종</t>
  </si>
  <si>
    <t>正奉</t>
  </si>
  <si>
    <t>정봉</t>
  </si>
  <si>
    <t>興天</t>
  </si>
  <si>
    <t>흥천</t>
  </si>
  <si>
    <t>海中</t>
  </si>
  <si>
    <t>해중</t>
  </si>
  <si>
    <t>尹順天</t>
  </si>
  <si>
    <t>윤순천</t>
  </si>
  <si>
    <t>漢錫</t>
  </si>
  <si>
    <t>한석</t>
  </si>
  <si>
    <t>卞東喆</t>
  </si>
  <si>
    <t>변동철</t>
  </si>
  <si>
    <t>六萬</t>
  </si>
  <si>
    <t>草望</t>
  </si>
  <si>
    <t>초망</t>
  </si>
  <si>
    <t>大仲</t>
  </si>
  <si>
    <t>대중</t>
  </si>
  <si>
    <t>李元星</t>
  </si>
  <si>
    <t>이원성</t>
  </si>
  <si>
    <t>末用</t>
  </si>
  <si>
    <t>말용</t>
  </si>
  <si>
    <t>甘同</t>
  </si>
  <si>
    <t>감동</t>
  </si>
  <si>
    <t>卞福仁</t>
  </si>
  <si>
    <t>변복인</t>
  </si>
  <si>
    <t>福仁</t>
  </si>
  <si>
    <t>복인</t>
  </si>
  <si>
    <t>和仲</t>
  </si>
  <si>
    <t>화중</t>
  </si>
  <si>
    <t>光仁</t>
  </si>
  <si>
    <t>광인</t>
  </si>
  <si>
    <t>月中</t>
  </si>
  <si>
    <t>월중</t>
  </si>
  <si>
    <t>金白連</t>
  </si>
  <si>
    <t>김백련</t>
  </si>
  <si>
    <t>冶匠</t>
  </si>
  <si>
    <t>야장</t>
  </si>
  <si>
    <t>白連</t>
  </si>
  <si>
    <t>백련</t>
  </si>
  <si>
    <t>致玉</t>
  </si>
  <si>
    <t>치옥</t>
  </si>
  <si>
    <t>振鳴</t>
  </si>
  <si>
    <t>器成</t>
  </si>
  <si>
    <t>黃聖中</t>
  </si>
  <si>
    <t>황성중</t>
  </si>
  <si>
    <t>朴氏</t>
  </si>
  <si>
    <t>박씨</t>
  </si>
  <si>
    <t>有得</t>
  </si>
  <si>
    <t>유득</t>
  </si>
  <si>
    <t>範九</t>
  </si>
  <si>
    <t>범구</t>
  </si>
  <si>
    <t>亨坤</t>
  </si>
  <si>
    <t>형곤</t>
  </si>
  <si>
    <t>李泰廷</t>
  </si>
  <si>
    <t>이태정</t>
  </si>
  <si>
    <t>和福</t>
  </si>
  <si>
    <t>화복</t>
  </si>
  <si>
    <t>長仁</t>
  </si>
  <si>
    <t>장인</t>
  </si>
  <si>
    <t>卞學允</t>
  </si>
  <si>
    <t>변학윤</t>
  </si>
  <si>
    <t>學允</t>
  </si>
  <si>
    <t>학윤</t>
  </si>
  <si>
    <t>裵潤基</t>
  </si>
  <si>
    <t>日柱</t>
  </si>
  <si>
    <t>일주</t>
  </si>
  <si>
    <t>致東</t>
  </si>
  <si>
    <t>치동</t>
  </si>
  <si>
    <t>龍秀</t>
  </si>
  <si>
    <t>李壽命</t>
  </si>
  <si>
    <t>이수명</t>
  </si>
  <si>
    <t>長夫</t>
  </si>
  <si>
    <t>장부</t>
  </si>
  <si>
    <t>錫大</t>
  </si>
  <si>
    <t>석대</t>
  </si>
  <si>
    <t>聲遇</t>
  </si>
  <si>
    <t>성우</t>
  </si>
  <si>
    <t>厚宗</t>
  </si>
  <si>
    <t>후종</t>
  </si>
  <si>
    <t>崔談元</t>
  </si>
  <si>
    <t>최담원</t>
  </si>
  <si>
    <t>金聲遇</t>
  </si>
  <si>
    <t>宅臣</t>
  </si>
  <si>
    <t>龍雲</t>
  </si>
  <si>
    <t>聖希</t>
  </si>
  <si>
    <t>성희</t>
  </si>
  <si>
    <t>金元忠</t>
  </si>
  <si>
    <t>김원충</t>
  </si>
  <si>
    <t>崔殷達</t>
  </si>
  <si>
    <t>최은달</t>
  </si>
  <si>
    <t>尙錄</t>
  </si>
  <si>
    <t>상록</t>
  </si>
  <si>
    <t>南振</t>
  </si>
  <si>
    <t>남진</t>
  </si>
  <si>
    <t>之翰</t>
  </si>
  <si>
    <t>지한</t>
  </si>
  <si>
    <t>崔三芝</t>
  </si>
  <si>
    <t>최삼지</t>
  </si>
  <si>
    <t>郭南振</t>
  </si>
  <si>
    <t>곽남진</t>
  </si>
  <si>
    <t>孝殷</t>
  </si>
  <si>
    <t>효은</t>
  </si>
  <si>
    <t>長彦</t>
  </si>
  <si>
    <t>장언</t>
  </si>
  <si>
    <t>道昌</t>
  </si>
  <si>
    <t>도창</t>
  </si>
  <si>
    <t>金志淳</t>
  </si>
  <si>
    <t>김지순</t>
  </si>
  <si>
    <t>小石丹</t>
  </si>
  <si>
    <t>소석단</t>
  </si>
  <si>
    <t>卞胤</t>
  </si>
  <si>
    <t>변윤</t>
  </si>
  <si>
    <t>卞學祿故代子</t>
  </si>
  <si>
    <t>변학록고대자</t>
  </si>
  <si>
    <t>胤</t>
  </si>
  <si>
    <t>學祿</t>
  </si>
  <si>
    <t>학록</t>
  </si>
  <si>
    <t>鳳佑</t>
  </si>
  <si>
    <t>봉우</t>
  </si>
  <si>
    <t>壽大</t>
  </si>
  <si>
    <t>수대</t>
  </si>
  <si>
    <t>裵日寬</t>
  </si>
  <si>
    <t>배일관</t>
  </si>
  <si>
    <t>曺</t>
  </si>
  <si>
    <t>應成</t>
  </si>
  <si>
    <t>응성</t>
  </si>
  <si>
    <t>一龍</t>
  </si>
  <si>
    <t>斗命</t>
  </si>
  <si>
    <t>두명</t>
  </si>
  <si>
    <t>徐宗學</t>
  </si>
  <si>
    <t>서종학</t>
  </si>
  <si>
    <t>月郞</t>
  </si>
  <si>
    <t>월랑</t>
  </si>
  <si>
    <t>卞白奎</t>
  </si>
  <si>
    <t>변백규</t>
  </si>
  <si>
    <t>白奎</t>
  </si>
  <si>
    <t>백규</t>
  </si>
  <si>
    <t>璿源閣參奉</t>
  </si>
  <si>
    <t>선원각참봉</t>
  </si>
  <si>
    <t>之河</t>
  </si>
  <si>
    <t>지하</t>
  </si>
  <si>
    <t>金聲郁</t>
  </si>
  <si>
    <t>김성욱</t>
  </si>
  <si>
    <t>貴載</t>
  </si>
  <si>
    <t>귀재</t>
  </si>
  <si>
    <t>金連遜</t>
  </si>
  <si>
    <t>成龍</t>
  </si>
  <si>
    <t>성룡</t>
  </si>
  <si>
    <t>和奎</t>
  </si>
  <si>
    <t>화규</t>
  </si>
  <si>
    <t>宋</t>
  </si>
  <si>
    <t>송</t>
  </si>
  <si>
    <t>基華</t>
  </si>
  <si>
    <t>기화</t>
  </si>
  <si>
    <t>月丹</t>
  </si>
  <si>
    <t>월단</t>
  </si>
  <si>
    <t>金喆勳</t>
  </si>
  <si>
    <t>김철훈</t>
  </si>
  <si>
    <t>喆勳</t>
  </si>
  <si>
    <t>철훈</t>
  </si>
  <si>
    <t>得守</t>
  </si>
  <si>
    <t>득수</t>
  </si>
  <si>
    <t>道一</t>
  </si>
  <si>
    <t>도일</t>
  </si>
  <si>
    <t>聖泰</t>
  </si>
  <si>
    <t>성태</t>
  </si>
  <si>
    <t>具舜起</t>
  </si>
  <si>
    <t>구순기</t>
  </si>
  <si>
    <t>修德</t>
  </si>
  <si>
    <t>수덕</t>
  </si>
  <si>
    <t>益占</t>
  </si>
  <si>
    <t>익점</t>
  </si>
  <si>
    <t>元甲</t>
  </si>
  <si>
    <t>원갑</t>
  </si>
  <si>
    <t>金善彩</t>
  </si>
  <si>
    <t>김선채</t>
  </si>
  <si>
    <t>玉每</t>
  </si>
  <si>
    <t>옥매</t>
  </si>
  <si>
    <t>辛正祿</t>
  </si>
  <si>
    <t>신정록</t>
  </si>
  <si>
    <t>辛</t>
  </si>
  <si>
    <t>신</t>
  </si>
  <si>
    <t>正祿</t>
  </si>
  <si>
    <t>光泰</t>
  </si>
  <si>
    <t>광태</t>
  </si>
  <si>
    <t>永復</t>
  </si>
  <si>
    <t>邦炫</t>
  </si>
  <si>
    <t>방현</t>
  </si>
  <si>
    <t>韓昌守</t>
  </si>
  <si>
    <t>한창수</t>
  </si>
  <si>
    <t>柒</t>
  </si>
  <si>
    <t>칠</t>
  </si>
  <si>
    <t>七基</t>
  </si>
  <si>
    <t>칠기</t>
  </si>
  <si>
    <t>崔億</t>
  </si>
  <si>
    <t>최억</t>
  </si>
  <si>
    <t>尹相淳</t>
  </si>
  <si>
    <t>윤상순</t>
  </si>
  <si>
    <t>相淳</t>
  </si>
  <si>
    <t>상순</t>
  </si>
  <si>
    <t>成文</t>
  </si>
  <si>
    <t>呂昌祚</t>
  </si>
  <si>
    <t>여창조</t>
  </si>
  <si>
    <t>興周</t>
  </si>
  <si>
    <t>흥주</t>
  </si>
  <si>
    <t>瑞載</t>
  </si>
  <si>
    <t>서재</t>
  </si>
  <si>
    <t>安靑三</t>
  </si>
  <si>
    <t>안청삼</t>
  </si>
  <si>
    <t>每玉</t>
  </si>
  <si>
    <t>매옥</t>
  </si>
  <si>
    <t>李相弼</t>
  </si>
  <si>
    <t>이상필</t>
  </si>
  <si>
    <t>相弼</t>
  </si>
  <si>
    <t>상필</t>
  </si>
  <si>
    <t>芳宗</t>
  </si>
  <si>
    <t>방종</t>
  </si>
  <si>
    <t>慶彬</t>
  </si>
  <si>
    <t>경빈</t>
  </si>
  <si>
    <t>姜海鵬</t>
  </si>
  <si>
    <t>강해붕</t>
  </si>
  <si>
    <t>信川</t>
  </si>
  <si>
    <t>신천</t>
  </si>
  <si>
    <t>安靑參</t>
  </si>
  <si>
    <t>日喆</t>
  </si>
  <si>
    <t>일철</t>
  </si>
  <si>
    <t>小己月</t>
  </si>
  <si>
    <t>소기월</t>
  </si>
  <si>
    <t>李仁贊</t>
  </si>
  <si>
    <t>이인찬</t>
  </si>
  <si>
    <t>申分</t>
  </si>
  <si>
    <t>신분</t>
  </si>
  <si>
    <t>李元業</t>
  </si>
  <si>
    <t>이원업</t>
  </si>
  <si>
    <t>元業</t>
  </si>
  <si>
    <t>원업</t>
  </si>
  <si>
    <t>慶穩</t>
  </si>
  <si>
    <t>경온</t>
  </si>
  <si>
    <t>震彦</t>
  </si>
  <si>
    <t>진언</t>
  </si>
  <si>
    <t>世敏</t>
  </si>
  <si>
    <t>세민</t>
  </si>
  <si>
    <t>李命化</t>
  </si>
  <si>
    <t>이명화</t>
  </si>
  <si>
    <t>連得</t>
  </si>
  <si>
    <t>灌</t>
  </si>
  <si>
    <t>관</t>
  </si>
  <si>
    <t>瑞鎭</t>
  </si>
  <si>
    <t>서진</t>
  </si>
  <si>
    <t>李卦允</t>
  </si>
  <si>
    <t>이괘윤</t>
  </si>
  <si>
    <t>七玉</t>
  </si>
  <si>
    <t>칠옥</t>
  </si>
  <si>
    <t>張南奎</t>
  </si>
  <si>
    <t>장남규</t>
  </si>
  <si>
    <t>南奎</t>
  </si>
  <si>
    <t>남규</t>
  </si>
  <si>
    <t>金尙龍</t>
  </si>
  <si>
    <t>金海</t>
  </si>
  <si>
    <t>金</t>
  </si>
  <si>
    <t>김</t>
  </si>
  <si>
    <t>김해</t>
  </si>
  <si>
    <t>一聲</t>
  </si>
  <si>
    <t>晩華</t>
  </si>
  <si>
    <t>만화</t>
  </si>
  <si>
    <t>履祚</t>
  </si>
  <si>
    <t>이조</t>
  </si>
  <si>
    <t>吳興載</t>
  </si>
  <si>
    <t>오흥재</t>
  </si>
  <si>
    <t>七岳</t>
  </si>
  <si>
    <t>칠악</t>
  </si>
  <si>
    <t>李哲萬</t>
  </si>
  <si>
    <t>이철만</t>
  </si>
  <si>
    <t>애천</t>
  </si>
  <si>
    <t>光郁</t>
  </si>
  <si>
    <t>광욱</t>
  </si>
  <si>
    <t>啓連</t>
  </si>
  <si>
    <t>朴春光</t>
  </si>
  <si>
    <t>박춘광</t>
  </si>
  <si>
    <t>國伊</t>
  </si>
  <si>
    <t>국이</t>
  </si>
  <si>
    <t>甲萬</t>
  </si>
  <si>
    <t>갑만</t>
  </si>
  <si>
    <t>崔億伊</t>
  </si>
  <si>
    <t>최억이</t>
  </si>
  <si>
    <t>億伊</t>
  </si>
  <si>
    <t>억이</t>
  </si>
  <si>
    <t>致岳</t>
  </si>
  <si>
    <t>치악</t>
  </si>
  <si>
    <t>斗安</t>
  </si>
  <si>
    <t>두안</t>
  </si>
  <si>
    <t>金元大</t>
  </si>
  <si>
    <t>김원대</t>
  </si>
  <si>
    <t>李</t>
  </si>
  <si>
    <t>이</t>
  </si>
  <si>
    <t>益祿</t>
  </si>
  <si>
    <t>익록</t>
  </si>
  <si>
    <t>壽才</t>
  </si>
  <si>
    <t>수재</t>
  </si>
  <si>
    <t>德會</t>
  </si>
  <si>
    <t>덕회</t>
  </si>
  <si>
    <t>沈守松</t>
  </si>
  <si>
    <t>심수송</t>
  </si>
  <si>
    <t>淸松</t>
  </si>
  <si>
    <t>漢用</t>
  </si>
  <si>
    <t>한용</t>
  </si>
  <si>
    <t>光辰</t>
  </si>
  <si>
    <t>李鳳載</t>
  </si>
  <si>
    <t>이봉재</t>
  </si>
  <si>
    <t>鳳載</t>
  </si>
  <si>
    <t>봉재</t>
  </si>
  <si>
    <t>慶會</t>
  </si>
  <si>
    <t>경회</t>
  </si>
  <si>
    <t>震赫</t>
  </si>
  <si>
    <t>진혁</t>
  </si>
  <si>
    <t>鄭尙學</t>
  </si>
  <si>
    <t>정상학</t>
  </si>
  <si>
    <t>震哲</t>
  </si>
  <si>
    <t>진철</t>
  </si>
  <si>
    <t>世澤</t>
  </si>
  <si>
    <t>세택</t>
  </si>
  <si>
    <t>萬用</t>
  </si>
  <si>
    <t>만용</t>
  </si>
  <si>
    <t>張仁天</t>
  </si>
  <si>
    <t>장인천</t>
  </si>
  <si>
    <t>金快彦</t>
  </si>
  <si>
    <t>김쾌언</t>
  </si>
  <si>
    <t>快彦</t>
  </si>
  <si>
    <t>쾌언</t>
  </si>
  <si>
    <t>漢復</t>
  </si>
  <si>
    <t>金厚正</t>
  </si>
  <si>
    <t>김후정</t>
  </si>
  <si>
    <t>殷達</t>
  </si>
  <si>
    <t>은달</t>
  </si>
  <si>
    <t>日業</t>
  </si>
  <si>
    <t>일업</t>
  </si>
  <si>
    <t>주한</t>
  </si>
  <si>
    <t>李春復</t>
  </si>
  <si>
    <t>이춘복</t>
  </si>
  <si>
    <t>德順</t>
  </si>
  <si>
    <t>덕순</t>
  </si>
  <si>
    <t>卜車</t>
  </si>
  <si>
    <t>世化</t>
  </si>
  <si>
    <t>세화</t>
  </si>
  <si>
    <t>具尙旭</t>
  </si>
  <si>
    <t>구상욱</t>
  </si>
  <si>
    <t>完州</t>
  </si>
  <si>
    <t>완주</t>
  </si>
  <si>
    <t>山月</t>
  </si>
  <si>
    <t>산월</t>
  </si>
  <si>
    <t>尹相哲</t>
  </si>
  <si>
    <t>윤상철</t>
  </si>
  <si>
    <t>道修</t>
  </si>
  <si>
    <t>道仁</t>
  </si>
  <si>
    <t>도인</t>
  </si>
  <si>
    <t>之漢</t>
  </si>
  <si>
    <t>卞道仁</t>
  </si>
  <si>
    <t>변도인</t>
  </si>
  <si>
    <t>丁</t>
  </si>
  <si>
    <t>再明</t>
  </si>
  <si>
    <t>自昌</t>
  </si>
  <si>
    <t>자창</t>
  </si>
  <si>
    <t>李命佑</t>
  </si>
  <si>
    <t>이명우</t>
  </si>
  <si>
    <t>壽錫</t>
  </si>
  <si>
    <t>수석</t>
  </si>
  <si>
    <t>石文</t>
  </si>
  <si>
    <t>卞之汶</t>
  </si>
  <si>
    <t>변지문</t>
  </si>
  <si>
    <t>時萬</t>
  </si>
  <si>
    <t>시만</t>
  </si>
  <si>
    <t>金慶儀</t>
  </si>
  <si>
    <t>김경의</t>
  </si>
  <si>
    <t>玹錫</t>
  </si>
  <si>
    <t>현석</t>
  </si>
  <si>
    <t>孫婦</t>
  </si>
  <si>
    <t>손부</t>
  </si>
  <si>
    <t>韓</t>
  </si>
  <si>
    <t>한</t>
  </si>
  <si>
    <t>上郞</t>
  </si>
  <si>
    <t>상랑</t>
  </si>
  <si>
    <t>金聲五</t>
  </si>
  <si>
    <t>김성오</t>
  </si>
  <si>
    <t>聲五</t>
  </si>
  <si>
    <t>성오</t>
  </si>
  <si>
    <t>啓宗</t>
  </si>
  <si>
    <t>계종</t>
  </si>
  <si>
    <t>金慶光</t>
  </si>
  <si>
    <t>김경광</t>
  </si>
  <si>
    <t>培春</t>
  </si>
  <si>
    <t>배춘</t>
  </si>
  <si>
    <t>命根</t>
  </si>
  <si>
    <t>명근</t>
  </si>
  <si>
    <t>李萬甲</t>
  </si>
  <si>
    <t>이만갑</t>
  </si>
  <si>
    <t>麟閣</t>
  </si>
  <si>
    <t>太石</t>
  </si>
  <si>
    <t>태석</t>
  </si>
  <si>
    <t>卞福善</t>
  </si>
  <si>
    <t>변복선</t>
  </si>
  <si>
    <t>福善</t>
  </si>
  <si>
    <t>복선</t>
  </si>
  <si>
    <t>命得</t>
  </si>
  <si>
    <t>명득</t>
  </si>
  <si>
    <t>仁瑞</t>
  </si>
  <si>
    <t>인서</t>
  </si>
  <si>
    <t>時宗</t>
  </si>
  <si>
    <t>시종</t>
  </si>
  <si>
    <t>金白龍</t>
  </si>
  <si>
    <t>김백룡</t>
  </si>
  <si>
    <t>孔</t>
  </si>
  <si>
    <t>공</t>
  </si>
  <si>
    <t>曲阜</t>
  </si>
  <si>
    <t>곡부</t>
  </si>
  <si>
    <t>大福</t>
  </si>
  <si>
    <t>대복</t>
  </si>
  <si>
    <t>昌述</t>
  </si>
  <si>
    <t>창술</t>
  </si>
  <si>
    <t>仁各</t>
  </si>
  <si>
    <t>인각</t>
  </si>
  <si>
    <t>申聖大</t>
  </si>
  <si>
    <t>신성대</t>
  </si>
  <si>
    <t>平山</t>
  </si>
  <si>
    <t>평산</t>
  </si>
  <si>
    <t>太分</t>
  </si>
  <si>
    <t>태분</t>
  </si>
  <si>
    <t>변학섭</t>
  </si>
  <si>
    <t>학섭</t>
  </si>
  <si>
    <t>聖儀</t>
  </si>
  <si>
    <t>命善</t>
  </si>
  <si>
    <t>명선</t>
  </si>
  <si>
    <t>貴泰</t>
  </si>
  <si>
    <t>通政大夫行中樞府使</t>
  </si>
  <si>
    <t>통정대부행중추부사</t>
  </si>
  <si>
    <t>世萬</t>
  </si>
  <si>
    <t>세만</t>
  </si>
  <si>
    <t>鄭連業</t>
  </si>
  <si>
    <t>允月</t>
  </si>
  <si>
    <t>윤월</t>
  </si>
  <si>
    <t>卞希喆</t>
  </si>
  <si>
    <t>변희철</t>
  </si>
  <si>
    <t>相哲</t>
  </si>
  <si>
    <t>상철</t>
  </si>
  <si>
    <t>日彦</t>
  </si>
  <si>
    <t>일언</t>
  </si>
  <si>
    <t>之紋</t>
  </si>
  <si>
    <t>姜德奉</t>
  </si>
  <si>
    <t>강덕봉</t>
  </si>
  <si>
    <t>每分</t>
  </si>
  <si>
    <t>매분</t>
  </si>
  <si>
    <t>希喆</t>
  </si>
  <si>
    <t>희철</t>
  </si>
  <si>
    <t>雲錫</t>
  </si>
  <si>
    <t>운석</t>
  </si>
  <si>
    <t>慶植</t>
  </si>
  <si>
    <t>경식</t>
  </si>
  <si>
    <t>吳重連</t>
  </si>
  <si>
    <t>오중련</t>
  </si>
  <si>
    <t>玉相</t>
  </si>
  <si>
    <t>옥상</t>
  </si>
  <si>
    <t>聖輔</t>
  </si>
  <si>
    <t>以允</t>
  </si>
  <si>
    <t>이윤</t>
  </si>
  <si>
    <t>鄭信喆</t>
  </si>
  <si>
    <t>정신철</t>
  </si>
  <si>
    <t>在一</t>
  </si>
  <si>
    <t>재일</t>
  </si>
  <si>
    <t>月心</t>
  </si>
  <si>
    <t>월심</t>
  </si>
  <si>
    <t>成晋</t>
  </si>
  <si>
    <t>성진</t>
  </si>
  <si>
    <t>興錫</t>
  </si>
  <si>
    <t>흥석</t>
  </si>
  <si>
    <t>光老</t>
  </si>
  <si>
    <t>광로</t>
  </si>
  <si>
    <t>朴彦邦</t>
  </si>
  <si>
    <t>박언방</t>
  </si>
  <si>
    <t>時元</t>
  </si>
  <si>
    <t>시원</t>
  </si>
  <si>
    <t>啓月</t>
  </si>
  <si>
    <t>계월</t>
  </si>
  <si>
    <t>雲峽</t>
  </si>
  <si>
    <t>운협</t>
  </si>
  <si>
    <t>鳳元</t>
  </si>
  <si>
    <t>봉원</t>
  </si>
  <si>
    <t>金龍一</t>
  </si>
  <si>
    <t>竹山</t>
  </si>
  <si>
    <t>죽산</t>
  </si>
  <si>
    <t>日山</t>
  </si>
  <si>
    <t>일산</t>
  </si>
  <si>
    <t>尹相亳</t>
  </si>
  <si>
    <t>윤상박</t>
  </si>
  <si>
    <t>相亳</t>
  </si>
  <si>
    <t>상박</t>
  </si>
  <si>
    <t>國厚</t>
  </si>
  <si>
    <t>국후</t>
  </si>
  <si>
    <t>天民</t>
  </si>
  <si>
    <t>천민</t>
  </si>
  <si>
    <t>曺益明</t>
  </si>
  <si>
    <t>조익명</t>
  </si>
  <si>
    <t>胄燦</t>
  </si>
  <si>
    <t>주찬</t>
  </si>
  <si>
    <t>應浩</t>
  </si>
  <si>
    <t>응호</t>
  </si>
  <si>
    <t>兌起</t>
  </si>
  <si>
    <t>태기</t>
  </si>
  <si>
    <t>徐有成</t>
  </si>
  <si>
    <t>서유성</t>
  </si>
  <si>
    <t>今得</t>
  </si>
  <si>
    <t>금득</t>
  </si>
  <si>
    <t>日分</t>
  </si>
  <si>
    <t>일분</t>
  </si>
  <si>
    <t>日後</t>
  </si>
  <si>
    <t>일후</t>
  </si>
  <si>
    <t>驗贊</t>
  </si>
  <si>
    <t>험찬</t>
  </si>
  <si>
    <t>等逃亡</t>
  </si>
  <si>
    <t>등도망</t>
  </si>
  <si>
    <t>金大鍊</t>
  </si>
  <si>
    <t>김대련</t>
  </si>
  <si>
    <t>金光輝</t>
  </si>
  <si>
    <t>김광휘</t>
  </si>
  <si>
    <t>光輝</t>
  </si>
  <si>
    <t>광휘</t>
  </si>
  <si>
    <t>復龍</t>
  </si>
  <si>
    <t>東起</t>
  </si>
  <si>
    <t>동기</t>
  </si>
  <si>
    <t>春三</t>
  </si>
  <si>
    <t>춘삼</t>
  </si>
  <si>
    <t>朴守彩</t>
  </si>
  <si>
    <t>박수채</t>
  </si>
  <si>
    <t>鳳彩</t>
  </si>
  <si>
    <t>봉채</t>
  </si>
  <si>
    <t>韓碩桂</t>
  </si>
  <si>
    <t>한석계</t>
  </si>
  <si>
    <t>卞泰崙</t>
  </si>
  <si>
    <t>변태륜</t>
  </si>
  <si>
    <t>泰崙</t>
  </si>
  <si>
    <t>태륜</t>
  </si>
  <si>
    <t>喆權</t>
  </si>
  <si>
    <t>金龍大</t>
  </si>
  <si>
    <t>鍾得</t>
  </si>
  <si>
    <t>종득</t>
  </si>
  <si>
    <t>聲大</t>
  </si>
  <si>
    <t>在峰</t>
  </si>
  <si>
    <t>재봉</t>
  </si>
  <si>
    <t>李一命</t>
  </si>
  <si>
    <t>이일명</t>
  </si>
  <si>
    <t>恒崙</t>
  </si>
  <si>
    <t>항륜</t>
  </si>
  <si>
    <t>大鍊</t>
  </si>
  <si>
    <t>대련</t>
  </si>
  <si>
    <t>守彦</t>
  </si>
  <si>
    <t>수언</t>
  </si>
  <si>
    <t>希宗</t>
  </si>
  <si>
    <t>희종</t>
  </si>
  <si>
    <t>元才</t>
  </si>
  <si>
    <t>원재</t>
  </si>
  <si>
    <t>宋善才</t>
  </si>
  <si>
    <t>송선재</t>
  </si>
  <si>
    <t>懷德</t>
  </si>
  <si>
    <t>회덕</t>
  </si>
  <si>
    <t>德化</t>
  </si>
  <si>
    <t>덕화</t>
  </si>
  <si>
    <t>致章</t>
  </si>
  <si>
    <t>치장</t>
  </si>
  <si>
    <t>金杉</t>
  </si>
  <si>
    <t>김삼</t>
  </si>
  <si>
    <t>光俊</t>
  </si>
  <si>
    <t>광준</t>
  </si>
  <si>
    <t>海郞</t>
  </si>
  <si>
    <t>해랑</t>
  </si>
  <si>
    <t>兪姓</t>
  </si>
  <si>
    <t>兪</t>
  </si>
  <si>
    <t>유</t>
  </si>
  <si>
    <t>杞溪</t>
  </si>
  <si>
    <t>기계</t>
  </si>
  <si>
    <t>汝宅</t>
  </si>
  <si>
    <t>之石</t>
  </si>
  <si>
    <t>지석</t>
  </si>
  <si>
    <t>毛守</t>
  </si>
  <si>
    <t>모수</t>
  </si>
  <si>
    <t>金夫千</t>
  </si>
  <si>
    <t>김부천</t>
  </si>
  <si>
    <t>大喆</t>
  </si>
  <si>
    <t>대철</t>
  </si>
  <si>
    <t>石哲</t>
  </si>
  <si>
    <t>석철</t>
  </si>
  <si>
    <t>卞致彦</t>
  </si>
  <si>
    <t>변치언</t>
  </si>
  <si>
    <t>致彦</t>
  </si>
  <si>
    <t>치언</t>
  </si>
  <si>
    <t>聖範</t>
  </si>
  <si>
    <t>성범</t>
  </si>
  <si>
    <t>萬外</t>
  </si>
  <si>
    <t>만외</t>
  </si>
  <si>
    <t>蔡俓</t>
  </si>
  <si>
    <t>채경</t>
  </si>
  <si>
    <t>快宗</t>
  </si>
  <si>
    <t>쾌종</t>
  </si>
  <si>
    <t>光福</t>
  </si>
  <si>
    <t>광복</t>
  </si>
  <si>
    <t>相鼎</t>
  </si>
  <si>
    <t>상정</t>
  </si>
  <si>
    <t>申萬彩</t>
  </si>
  <si>
    <t>신만채</t>
  </si>
  <si>
    <t>尙根</t>
  </si>
  <si>
    <t>상근</t>
  </si>
  <si>
    <t>張化得</t>
  </si>
  <si>
    <t>장화득</t>
  </si>
  <si>
    <t>化得</t>
  </si>
  <si>
    <t>화득</t>
  </si>
  <si>
    <t>漢謨</t>
  </si>
  <si>
    <t>한모</t>
  </si>
  <si>
    <t>良一</t>
  </si>
  <si>
    <t>世臣</t>
  </si>
  <si>
    <t>세신</t>
  </si>
  <si>
    <t>蔡師彦</t>
  </si>
  <si>
    <t>채사언</t>
  </si>
  <si>
    <t>命福</t>
  </si>
  <si>
    <t>士女</t>
  </si>
  <si>
    <t>사녀</t>
  </si>
  <si>
    <t>卞義錫</t>
  </si>
  <si>
    <t>변의석</t>
  </si>
  <si>
    <t>義錫</t>
  </si>
  <si>
    <t>의석</t>
  </si>
  <si>
    <t>兪慶采</t>
  </si>
  <si>
    <t>유경채</t>
  </si>
  <si>
    <t>相獜</t>
  </si>
  <si>
    <t>상린</t>
  </si>
  <si>
    <t>宗獜</t>
  </si>
  <si>
    <t>종린</t>
  </si>
  <si>
    <t>千月</t>
  </si>
  <si>
    <t>천월</t>
  </si>
  <si>
    <t>卞學洙</t>
  </si>
  <si>
    <t>변학수</t>
  </si>
  <si>
    <t>學洙</t>
  </si>
  <si>
    <t>龍運</t>
  </si>
  <si>
    <t>朴守岳</t>
  </si>
  <si>
    <t>박수악</t>
  </si>
  <si>
    <t>東殷</t>
  </si>
  <si>
    <t>동은</t>
  </si>
  <si>
    <t>重華</t>
  </si>
  <si>
    <t>權泰浩</t>
  </si>
  <si>
    <t>권태호</t>
  </si>
  <si>
    <t>致坤</t>
  </si>
  <si>
    <t>치곤</t>
  </si>
  <si>
    <t>浩淵</t>
  </si>
  <si>
    <t>호연</t>
  </si>
  <si>
    <t>得海</t>
  </si>
  <si>
    <t>득해</t>
  </si>
  <si>
    <t>蔡享復</t>
  </si>
  <si>
    <t>채향복</t>
  </si>
  <si>
    <t>享復</t>
  </si>
  <si>
    <t>允範</t>
  </si>
  <si>
    <t>윤범</t>
  </si>
  <si>
    <t>洹</t>
  </si>
  <si>
    <t>원</t>
  </si>
  <si>
    <t>希曾</t>
  </si>
  <si>
    <t>희증</t>
  </si>
  <si>
    <t>金守彦</t>
  </si>
  <si>
    <t>김수언</t>
  </si>
  <si>
    <t>迎復</t>
  </si>
  <si>
    <t>成弼</t>
  </si>
  <si>
    <t>성필</t>
  </si>
  <si>
    <t>金扶興</t>
  </si>
  <si>
    <t>김부흥</t>
  </si>
  <si>
    <t>甘月</t>
  </si>
  <si>
    <t>감월</t>
  </si>
  <si>
    <t>金一權</t>
  </si>
  <si>
    <t>김일권</t>
  </si>
  <si>
    <t>一權</t>
  </si>
  <si>
    <t>일권</t>
  </si>
  <si>
    <t>成德</t>
  </si>
  <si>
    <t>성덕</t>
  </si>
  <si>
    <t>聖允</t>
  </si>
  <si>
    <t>성윤</t>
  </si>
  <si>
    <t>閑</t>
  </si>
  <si>
    <t>宗載</t>
  </si>
  <si>
    <t>종재</t>
  </si>
  <si>
    <t>李致大</t>
  </si>
  <si>
    <t>이치대</t>
  </si>
  <si>
    <t>永天</t>
  </si>
  <si>
    <t>光旭</t>
  </si>
  <si>
    <t>啓連</t>
  </si>
  <si>
    <t>계련</t>
  </si>
  <si>
    <t>守顯內面</t>
    <phoneticPr fontId="2" type="noConversion"/>
  </si>
  <si>
    <r>
      <rPr>
        <sz val="10"/>
        <rFont val="Arial"/>
        <family val="2"/>
      </rPr>
      <t>埛</t>
    </r>
  </si>
  <si>
    <r>
      <t>華</t>
    </r>
    <r>
      <rPr>
        <sz val="10"/>
        <rFont val="Arial"/>
        <family val="2"/>
      </rPr>
      <t>兤</t>
    </r>
  </si>
  <si>
    <r>
      <t>許</t>
    </r>
    <r>
      <rPr>
        <sz val="10"/>
        <rFont val="Arial"/>
        <family val="2"/>
      </rPr>
      <t>涬</t>
    </r>
  </si>
  <si>
    <r>
      <t>學</t>
    </r>
    <r>
      <rPr>
        <sz val="10"/>
        <rFont val="Arial"/>
        <family val="2"/>
      </rPr>
      <t>爕</t>
    </r>
  </si>
  <si>
    <r>
      <t>李之</t>
    </r>
    <r>
      <rPr>
        <sz val="10"/>
        <rFont val="Arial"/>
        <family val="2"/>
      </rPr>
      <t>爕</t>
    </r>
  </si>
  <si>
    <r>
      <t>養</t>
    </r>
    <r>
      <rPr>
        <sz val="10"/>
        <rFont val="Arial"/>
        <family val="2"/>
      </rPr>
      <t>爕</t>
    </r>
  </si>
  <si>
    <r>
      <t>李東</t>
    </r>
    <r>
      <rPr>
        <sz val="10"/>
        <rFont val="Arial"/>
        <family val="2"/>
      </rPr>
      <t>熻</t>
    </r>
  </si>
  <si>
    <r>
      <rPr>
        <sz val="10"/>
        <rFont val="Arial"/>
        <family val="2"/>
      </rPr>
      <t>櫎</t>
    </r>
  </si>
  <si>
    <r>
      <t>萬</t>
    </r>
    <r>
      <rPr>
        <sz val="10"/>
        <rFont val="Arial"/>
        <family val="2"/>
      </rPr>
      <t>爕</t>
    </r>
  </si>
  <si>
    <r>
      <t>李商</t>
    </r>
    <r>
      <rPr>
        <sz val="10"/>
        <rFont val="Arial"/>
        <family val="2"/>
      </rPr>
      <t>爕</t>
    </r>
  </si>
  <si>
    <r>
      <t>李彦</t>
    </r>
    <r>
      <rPr>
        <sz val="10"/>
        <rFont val="Arial"/>
        <family val="2"/>
      </rPr>
      <t>爕</t>
    </r>
  </si>
  <si>
    <r>
      <t>昌</t>
    </r>
    <r>
      <rPr>
        <sz val="10"/>
        <rFont val="Arial"/>
        <family val="2"/>
      </rPr>
      <t>国</t>
    </r>
  </si>
  <si>
    <r>
      <t>裵應</t>
    </r>
    <r>
      <rPr>
        <sz val="10"/>
        <rFont val="Arial"/>
        <family val="2"/>
      </rPr>
      <t>綉</t>
    </r>
  </si>
  <si>
    <r>
      <t>元</t>
    </r>
    <r>
      <rPr>
        <sz val="10"/>
        <rFont val="Arial"/>
        <family val="2"/>
      </rPr>
      <t>爕</t>
    </r>
  </si>
  <si>
    <r>
      <t>錫</t>
    </r>
    <r>
      <rPr>
        <sz val="10"/>
        <rFont val="Arial"/>
        <family val="2"/>
      </rPr>
      <t>卣</t>
    </r>
  </si>
  <si>
    <t>주호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</si>
  <si>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</si>
  <si>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</si>
  <si>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</si>
  <si>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</si>
  <si>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守顯內面</t>
    <phoneticPr fontId="2" type="noConversion"/>
  </si>
  <si>
    <t>守顯內面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</si>
  <si>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</si>
  <si>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</si>
  <si>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</si>
  <si>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</si>
  <si>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</si>
  <si>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</si>
  <si>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</si>
  <si>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</si>
  <si>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수현내면</t>
    <phoneticPr fontId="2" type="noConversion"/>
  </si>
  <si>
    <t>守顯內面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</si>
  <si>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</si>
  <si>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</si>
  <si>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</si>
  <si>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수현내면</t>
    <phoneticPr fontId="2" type="noConversion"/>
  </si>
  <si>
    <t>노비</t>
    <phoneticPr fontId="2" type="noConversion"/>
  </si>
  <si>
    <t>이</t>
    <phoneticPr fontId="2" type="noConversion"/>
  </si>
  <si>
    <t>守顯內面</t>
    <phoneticPr fontId="2" type="noConversion"/>
  </si>
  <si>
    <t>주호</t>
    <phoneticPr fontId="2" type="noConversion"/>
  </si>
  <si>
    <t>備考</t>
    <phoneticPr fontId="1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</si>
  <si>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</si>
  <si>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</si>
  <si>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</si>
  <si>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박연채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</si>
  <si>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</si>
  <si>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</si>
  <si>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</si>
  <si>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낙진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</si>
  <si>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</si>
  <si>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</si>
  <si>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</si>
  <si>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</si>
  <si>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</si>
  <si>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</si>
  <si>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</si>
  <si>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</si>
  <si>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</si>
  <si>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1所生</t>
    <phoneticPr fontId="2" type="noConversion"/>
  </si>
  <si>
    <t>孫錫遠</t>
    <phoneticPr fontId="2" type="noConversion"/>
  </si>
  <si>
    <t>손석원</t>
    <phoneticPr fontId="2" type="noConversion"/>
  </si>
  <si>
    <t>주호</t>
    <phoneticPr fontId="2" type="noConversion"/>
  </si>
  <si>
    <t>孫</t>
    <phoneticPr fontId="2" type="noConversion"/>
  </si>
  <si>
    <t>손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</si>
  <si>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</si>
  <si>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</si>
  <si>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</si>
  <si>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</si>
  <si>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</si>
  <si>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</si>
  <si>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</si>
  <si>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</si>
  <si>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용이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</si>
  <si>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</si>
  <si>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</si>
  <si>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</si>
  <si>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</si>
  <si>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예천</t>
    <phoneticPr fontId="2" type="noConversion"/>
  </si>
  <si>
    <t>수현내면</t>
    <phoneticPr fontId="2" type="noConversion"/>
  </si>
  <si>
    <t>노비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</si>
  <si>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</si>
  <si>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</si>
  <si>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</si>
  <si>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여지복</t>
    <phoneticPr fontId="2" type="noConversion"/>
  </si>
  <si>
    <t>守顯內面</t>
    <phoneticPr fontId="2" type="noConversion"/>
  </si>
  <si>
    <t>수현내면</t>
    <phoneticPr fontId="2" type="noConversion"/>
  </si>
  <si>
    <t>金海東</t>
    <phoneticPr fontId="2" type="noConversion"/>
  </si>
  <si>
    <t>수현내면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</si>
  <si>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</si>
  <si>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</si>
  <si>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</si>
  <si>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</si>
  <si>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</si>
  <si>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</si>
  <si>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김해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</si>
  <si>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</si>
  <si>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</si>
  <si>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</si>
  <si>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</si>
  <si>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</si>
  <si>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</si>
  <si>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</si>
  <si>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이우복</t>
    <phoneticPr fontId="2" type="noConversion"/>
  </si>
  <si>
    <t>이용발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</si>
  <si>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</si>
  <si>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</si>
  <si>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</si>
  <si>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</si>
  <si>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</si>
  <si>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</si>
  <si>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</si>
  <si>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복증</t>
    <phoneticPr fontId="2" type="noConversion"/>
  </si>
  <si>
    <t>守顯內面</t>
    <phoneticPr fontId="2" type="noConversion"/>
  </si>
  <si>
    <t>수현내면</t>
    <phoneticPr fontId="2" type="noConversion"/>
  </si>
  <si>
    <t>황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</si>
  <si>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</si>
  <si>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</si>
  <si>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</si>
  <si>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</si>
  <si>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卜德丹</t>
    <phoneticPr fontId="2" type="noConversion"/>
  </si>
  <si>
    <t>守顯內面</t>
    <phoneticPr fontId="2" type="noConversion"/>
  </si>
  <si>
    <t>수현내면</t>
    <phoneticPr fontId="2" type="noConversion"/>
  </si>
  <si>
    <t>재령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</si>
  <si>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</si>
  <si>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</si>
  <si>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</si>
  <si>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열이</t>
    <phoneticPr fontId="2" type="noConversion"/>
  </si>
  <si>
    <t>守顯內面</t>
    <phoneticPr fontId="2" type="noConversion"/>
  </si>
  <si>
    <t>수현내면</t>
    <phoneticPr fontId="2" type="noConversion"/>
  </si>
  <si>
    <t>노범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</si>
  <si>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</si>
  <si>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</si>
  <si>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</si>
  <si>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郁</t>
    </r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</si>
  <si>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</si>
  <si>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</si>
  <si>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</si>
  <si>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</si>
  <si>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</si>
  <si>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</si>
  <si>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</si>
  <si>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</si>
  <si>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</si>
  <si>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</si>
  <si>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노미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</si>
  <si>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</si>
  <si>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</si>
  <si>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</si>
  <si>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r>
      <rPr>
        <sz val="10"/>
        <rFont val="Arial"/>
        <family val="2"/>
      </rPr>
      <t>国</t>
    </r>
    <r>
      <rPr>
        <sz val="10"/>
        <rFont val="돋움"/>
        <family val="3"/>
        <charset val="129"/>
      </rPr>
      <t>心</t>
    </r>
  </si>
  <si>
    <t>방속</t>
    <phoneticPr fontId="2" type="noConversion"/>
  </si>
  <si>
    <t>等2口放贖</t>
    <phoneticPr fontId="2" type="noConversion"/>
  </si>
  <si>
    <t>등2구방속</t>
    <phoneticPr fontId="2" type="noConversion"/>
  </si>
  <si>
    <t>주호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</si>
  <si>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</si>
  <si>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</si>
  <si>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</si>
  <si>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</si>
  <si>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</si>
  <si>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</si>
  <si>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</si>
  <si>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</si>
  <si>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능주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</si>
  <si>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</si>
  <si>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</si>
  <si>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</si>
  <si>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임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</si>
  <si>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</si>
  <si>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</si>
  <si>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</si>
  <si>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</si>
  <si>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</si>
  <si>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</si>
  <si>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</si>
  <si>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</si>
  <si>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</si>
  <si>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</si>
  <si>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도</t>
    <phoneticPr fontId="2" type="noConversion"/>
  </si>
  <si>
    <t>等2口逃</t>
    <phoneticPr fontId="2" type="noConversion"/>
  </si>
  <si>
    <t>등2구도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</si>
  <si>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</si>
  <si>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</si>
  <si>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</si>
  <si>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1所生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</si>
  <si>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</si>
  <si>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</si>
  <si>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</si>
  <si>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</si>
  <si>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</si>
  <si>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</si>
  <si>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택수</t>
    <phoneticPr fontId="2" type="noConversion"/>
  </si>
  <si>
    <t>守顯內面</t>
    <phoneticPr fontId="2" type="noConversion"/>
  </si>
  <si>
    <t>노비</t>
    <phoneticPr fontId="2" type="noConversion"/>
  </si>
  <si>
    <t>수군이철권</t>
    <phoneticPr fontId="2" type="noConversion"/>
  </si>
  <si>
    <t>주호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</si>
  <si>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</si>
  <si>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</si>
  <si>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</si>
  <si>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</si>
  <si>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</si>
  <si>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</si>
  <si>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壽千</t>
    <phoneticPr fontId="2" type="noConversion"/>
  </si>
  <si>
    <t>동비</t>
    <phoneticPr fontId="2" type="noConversion"/>
  </si>
  <si>
    <t>2所生</t>
    <phoneticPr fontId="2" type="noConversion"/>
  </si>
  <si>
    <t>3所生</t>
    <phoneticPr fontId="2" type="noConversion"/>
  </si>
  <si>
    <t>守顯內面</t>
    <phoneticPr fontId="2" type="noConversion"/>
  </si>
  <si>
    <t>수현내면</t>
    <phoneticPr fontId="2" type="noConversion"/>
  </si>
  <si>
    <t>김막금</t>
    <phoneticPr fontId="2" type="noConversion"/>
  </si>
  <si>
    <t>김해</t>
    <phoneticPr fontId="2" type="noConversion"/>
  </si>
  <si>
    <t>수현내면</t>
    <phoneticPr fontId="2" type="noConversion"/>
  </si>
  <si>
    <t>孫遠岳</t>
    <phoneticPr fontId="2" type="noConversion"/>
  </si>
  <si>
    <t>손원악</t>
    <phoneticPr fontId="2" type="noConversion"/>
  </si>
  <si>
    <t>용악</t>
    <phoneticPr fontId="2" type="noConversion"/>
  </si>
  <si>
    <t>여강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</si>
  <si>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</si>
  <si>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</si>
  <si>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</si>
  <si>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</si>
  <si>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</si>
  <si>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</si>
  <si>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</si>
  <si>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</si>
  <si>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</si>
  <si>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</si>
  <si>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</si>
  <si>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</si>
  <si>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</si>
  <si>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</si>
  <si>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</si>
  <si>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</si>
  <si>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</si>
  <si>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</si>
  <si>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</si>
  <si>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</si>
  <si>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</si>
  <si>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</si>
  <si>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삭부리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</si>
  <si>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</si>
  <si>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</si>
  <si>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</si>
  <si>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</si>
  <si>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</si>
  <si>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이</t>
    <phoneticPr fontId="2" type="noConversion"/>
  </si>
  <si>
    <t>유경해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</si>
  <si>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</si>
  <si>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</si>
  <si>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</si>
  <si>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</si>
  <si>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</si>
  <si>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</si>
  <si>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</si>
  <si>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나주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</si>
  <si>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</si>
  <si>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</si>
  <si>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</si>
  <si>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소양녀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</si>
  <si>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</si>
  <si>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</si>
  <si>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</si>
  <si>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</si>
  <si>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</si>
  <si>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영월</t>
    <phoneticPr fontId="2" type="noConversion"/>
  </si>
  <si>
    <t>守顯內面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</si>
  <si>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</si>
  <si>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</si>
  <si>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</si>
  <si>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</si>
  <si>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가선대부행용양위부호군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</si>
  <si>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</si>
  <si>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</si>
  <si>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</si>
  <si>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</si>
  <si>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</si>
  <si>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유열</t>
    <phoneticPr fontId="2" type="noConversion"/>
  </si>
  <si>
    <t>주호</t>
    <phoneticPr fontId="2" type="noConversion"/>
  </si>
  <si>
    <t>勵節校尉訓鍊判官</t>
    <phoneticPr fontId="1" type="noConversion"/>
  </si>
  <si>
    <t>여절교위훈련판관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</si>
  <si>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</si>
  <si>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</si>
  <si>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</si>
  <si>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</si>
  <si>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</si>
  <si>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</si>
  <si>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</si>
  <si>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</si>
  <si>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</si>
  <si>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</si>
  <si>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</si>
  <si>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</si>
  <si>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</si>
  <si>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나영한</t>
    <phoneticPr fontId="2" type="noConversion"/>
  </si>
  <si>
    <t>나주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</si>
  <si>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</si>
  <si>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</si>
  <si>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</si>
  <si>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김해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</si>
  <si>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</si>
  <si>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</si>
  <si>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</si>
  <si>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</si>
  <si>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</si>
  <si>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</si>
  <si>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</si>
  <si>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낙진</t>
    <phoneticPr fontId="2" type="noConversion"/>
  </si>
  <si>
    <t>하이휘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</si>
  <si>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</si>
  <si>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</si>
  <si>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</si>
  <si>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</si>
  <si>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</si>
  <si>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수군이강아지</t>
    <phoneticPr fontId="2" type="noConversion"/>
  </si>
  <si>
    <t>김해</t>
    <phoneticPr fontId="2" type="noConversion"/>
  </si>
  <si>
    <t>주호</t>
    <phoneticPr fontId="2" type="noConversion"/>
  </si>
  <si>
    <t>능주</t>
    <phoneticPr fontId="2" type="noConversion"/>
  </si>
  <si>
    <r>
      <t>李</t>
    </r>
    <r>
      <rPr>
        <sz val="10"/>
        <rFont val="Arial"/>
        <family val="2"/>
      </rPr>
      <t>教</t>
    </r>
    <r>
      <rPr>
        <sz val="10"/>
        <rFont val="돋움"/>
        <family val="3"/>
        <charset val="129"/>
      </rPr>
      <t>源</t>
    </r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</si>
  <si>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</si>
  <si>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</si>
  <si>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</si>
  <si>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1所生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</si>
  <si>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</si>
  <si>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</si>
  <si>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</si>
  <si>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r>
      <rPr>
        <sz val="10"/>
        <rFont val="Arial"/>
        <family val="2"/>
      </rPr>
      <t>鉄</t>
    </r>
    <r>
      <rPr>
        <sz val="10"/>
        <rFont val="돋움"/>
        <family val="3"/>
        <charset val="129"/>
      </rPr>
      <t>甲</t>
    </r>
  </si>
  <si>
    <t>노비</t>
    <phoneticPr fontId="2" type="noConversion"/>
  </si>
  <si>
    <t>1所生</t>
    <phoneticPr fontId="2" type="noConversion"/>
  </si>
  <si>
    <t>동비</t>
    <phoneticPr fontId="2" type="noConversion"/>
  </si>
  <si>
    <t>2所生</t>
    <phoneticPr fontId="2" type="noConversion"/>
  </si>
  <si>
    <t>婢</t>
    <phoneticPr fontId="2" type="noConversion"/>
  </si>
  <si>
    <t>비</t>
    <phoneticPr fontId="2" type="noConversion"/>
  </si>
  <si>
    <t>月每</t>
    <phoneticPr fontId="2" type="noConversion"/>
  </si>
  <si>
    <t>연심</t>
    <phoneticPr fontId="2" type="noConversion"/>
  </si>
  <si>
    <t>이동흡</t>
    <phoneticPr fontId="2" type="noConversion"/>
  </si>
  <si>
    <t>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</si>
  <si>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</si>
  <si>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</si>
  <si>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</si>
  <si>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</si>
  <si>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</si>
  <si>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</si>
  <si>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</si>
  <si>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</si>
  <si>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</si>
  <si>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여종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</si>
  <si>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</si>
  <si>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</si>
  <si>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</si>
  <si>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</si>
  <si>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</si>
  <si>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박연채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</si>
  <si>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</si>
  <si>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</si>
  <si>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</si>
  <si>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</si>
  <si>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</si>
  <si>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</si>
  <si>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</si>
  <si>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</si>
  <si>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</si>
  <si>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</si>
  <si>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遺叔</t>
    <phoneticPr fontId="1" type="noConversion"/>
  </si>
  <si>
    <t>유숙</t>
    <phoneticPr fontId="1" type="noConversion"/>
  </si>
  <si>
    <t>주호</t>
    <phoneticPr fontId="2" type="noConversion"/>
  </si>
  <si>
    <t>得斤</t>
    <phoneticPr fontId="2" type="noConversion"/>
  </si>
  <si>
    <t>나주</t>
    <phoneticPr fontId="2" type="noConversion"/>
  </si>
  <si>
    <t>주호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</si>
  <si>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</si>
  <si>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</si>
  <si>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</si>
  <si>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수현내면</t>
    <phoneticPr fontId="2" type="noConversion"/>
  </si>
  <si>
    <t>유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</si>
  <si>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</si>
  <si>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</si>
  <si>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</si>
  <si>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김녕</t>
    <phoneticPr fontId="2" type="noConversion"/>
  </si>
  <si>
    <t>김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</si>
  <si>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</si>
  <si>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</si>
  <si>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</si>
  <si>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</si>
  <si>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</si>
  <si>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</si>
  <si>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</si>
  <si>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인복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</si>
  <si>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</si>
  <si>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</si>
  <si>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</si>
  <si>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</si>
  <si>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</si>
  <si>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</si>
  <si>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</si>
  <si>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</si>
  <si>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</si>
  <si>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</si>
  <si>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</si>
  <si>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</si>
  <si>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</si>
  <si>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</si>
  <si>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복증</t>
    <phoneticPr fontId="2" type="noConversion"/>
  </si>
  <si>
    <t>능주</t>
    <phoneticPr fontId="2" type="noConversion"/>
  </si>
  <si>
    <t>김</t>
    <phoneticPr fontId="2" type="noConversion"/>
  </si>
  <si>
    <t>노복암</t>
    <phoneticPr fontId="2" type="noConversion"/>
  </si>
  <si>
    <t>주호</t>
    <phoneticPr fontId="2" type="noConversion"/>
  </si>
  <si>
    <t>노</t>
    <phoneticPr fontId="2" type="noConversion"/>
  </si>
  <si>
    <t>卜岩</t>
    <phoneticPr fontId="2" type="noConversion"/>
  </si>
  <si>
    <t>주호</t>
    <phoneticPr fontId="2" type="noConversion"/>
  </si>
  <si>
    <t>여흥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</si>
  <si>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</si>
  <si>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</si>
  <si>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</si>
  <si>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</si>
  <si>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</si>
  <si>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</si>
  <si>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나</t>
    <phoneticPr fontId="2" type="noConversion"/>
  </si>
  <si>
    <t>안정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</si>
  <si>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</si>
  <si>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</si>
  <si>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</si>
  <si>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</si>
  <si>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</si>
  <si>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</si>
  <si>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</si>
  <si>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염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</si>
  <si>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</si>
  <si>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</si>
  <si>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</si>
  <si>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유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</si>
  <si>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</si>
  <si>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</si>
  <si>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</si>
  <si>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김해</t>
    <phoneticPr fontId="2" type="noConversion"/>
  </si>
  <si>
    <t>양인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</si>
  <si>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</si>
  <si>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</si>
  <si>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</si>
  <si>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承漢</t>
    <phoneticPr fontId="2" type="noConversion"/>
  </si>
  <si>
    <t>노비</t>
    <phoneticPr fontId="2" type="noConversion"/>
  </si>
  <si>
    <r>
      <rPr>
        <sz val="10"/>
        <rFont val="Arial"/>
        <family val="2"/>
      </rPr>
      <t>黾</t>
    </r>
    <r>
      <rPr>
        <sz val="10"/>
        <rFont val="돋움"/>
        <family val="3"/>
        <charset val="129"/>
      </rPr>
      <t>載</t>
    </r>
  </si>
  <si>
    <t>李相奎</t>
    <phoneticPr fontId="2" type="noConversion"/>
  </si>
  <si>
    <t>유학이우인고대자</t>
    <phoneticPr fontId="2" type="noConversion"/>
  </si>
  <si>
    <t>李</t>
    <phoneticPr fontId="2" type="noConversion"/>
  </si>
  <si>
    <t>守顯內面</t>
    <phoneticPr fontId="2" type="noConversion"/>
  </si>
  <si>
    <t>수현내면</t>
    <phoneticPr fontId="2" type="noConversion"/>
  </si>
  <si>
    <t>여</t>
    <phoneticPr fontId="2" type="noConversion"/>
  </si>
  <si>
    <t>守顯內面</t>
    <phoneticPr fontId="2" type="noConversion"/>
  </si>
  <si>
    <t>수현내면</t>
    <phoneticPr fontId="2" type="noConversion"/>
  </si>
  <si>
    <t>유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</si>
  <si>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</si>
  <si>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</si>
  <si>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</si>
  <si>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</si>
  <si>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</si>
  <si>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</si>
  <si>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나주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</si>
  <si>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</si>
  <si>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</si>
  <si>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</si>
  <si>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</si>
  <si>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</si>
  <si>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유홍대</t>
    <phoneticPr fontId="2" type="noConversion"/>
  </si>
  <si>
    <t>守顯內面</t>
    <phoneticPr fontId="2" type="noConversion"/>
  </si>
  <si>
    <t>수현내면</t>
    <phoneticPr fontId="2" type="noConversion"/>
  </si>
  <si>
    <t>유</t>
    <phoneticPr fontId="2" type="noConversion"/>
  </si>
  <si>
    <t>光得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</si>
  <si>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</si>
  <si>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</si>
  <si>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</si>
  <si>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</si>
  <si>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</si>
  <si>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</si>
  <si>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</si>
  <si>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</si>
  <si>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</si>
  <si>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</si>
  <si>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</si>
  <si>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</si>
  <si>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</si>
  <si>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</si>
  <si>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</si>
  <si>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</si>
  <si>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</si>
  <si>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여종</t>
    <phoneticPr fontId="2" type="noConversion"/>
  </si>
  <si>
    <t>김해</t>
    <phoneticPr fontId="2" type="noConversion"/>
  </si>
  <si>
    <t>노비</t>
    <phoneticPr fontId="2" type="noConversion"/>
  </si>
  <si>
    <t>심청덕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</si>
  <si>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</si>
  <si>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</si>
  <si>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</si>
  <si>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양춘</t>
    <phoneticPr fontId="2" type="noConversion"/>
  </si>
  <si>
    <t>守顯內面</t>
    <phoneticPr fontId="2" type="noConversion"/>
  </si>
  <si>
    <t>수현내면</t>
    <phoneticPr fontId="2" type="noConversion"/>
  </si>
  <si>
    <t>화황</t>
    <phoneticPr fontId="2" type="noConversion"/>
  </si>
  <si>
    <t>김해</t>
    <phoneticPr fontId="2" type="noConversion"/>
  </si>
  <si>
    <t>주호</t>
    <phoneticPr fontId="2" type="noConversion"/>
  </si>
  <si>
    <t>나주</t>
    <phoneticPr fontId="2" type="noConversion"/>
  </si>
  <si>
    <t>김</t>
    <phoneticPr fontId="2" type="noConversion"/>
  </si>
  <si>
    <t>守顯內面</t>
    <phoneticPr fontId="2" type="noConversion"/>
  </si>
  <si>
    <t>수현내면</t>
    <phoneticPr fontId="2" type="noConversion"/>
  </si>
  <si>
    <t>염</t>
    <phoneticPr fontId="2" type="noConversion"/>
  </si>
  <si>
    <t>주호</t>
    <phoneticPr fontId="2" type="noConversion"/>
  </si>
  <si>
    <t>승택</t>
    <phoneticPr fontId="2" type="noConversion"/>
  </si>
  <si>
    <t>복증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</si>
  <si>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</si>
  <si>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</si>
  <si>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</si>
  <si>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</si>
  <si>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</si>
  <si>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</si>
  <si>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</si>
  <si>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</si>
  <si>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</si>
  <si>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</si>
  <si>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</si>
  <si>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익복</t>
    <phoneticPr fontId="2" type="noConversion"/>
  </si>
  <si>
    <t>극숙</t>
    <phoneticPr fontId="2" type="noConversion"/>
  </si>
  <si>
    <t>유학이석범고대자</t>
    <phoneticPr fontId="2" type="noConversion"/>
  </si>
  <si>
    <t>주호</t>
    <phoneticPr fontId="2" type="noConversion"/>
  </si>
  <si>
    <t>李</t>
    <phoneticPr fontId="2" type="noConversion"/>
  </si>
  <si>
    <t>이</t>
    <phoneticPr fontId="2" type="noConversion"/>
  </si>
  <si>
    <t>강염한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</si>
  <si>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</si>
  <si>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</si>
  <si>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</si>
  <si>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여성언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</si>
  <si>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</si>
  <si>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</si>
  <si>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</si>
  <si>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</si>
  <si>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</si>
  <si>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</si>
  <si>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</si>
  <si>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</si>
  <si>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김해</t>
    <phoneticPr fontId="2" type="noConversion"/>
  </si>
  <si>
    <t>노원문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</si>
  <si>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</si>
  <si>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</si>
  <si>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</si>
  <si>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</si>
  <si>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</si>
  <si>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</si>
  <si>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</si>
  <si>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</si>
  <si>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</si>
  <si>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</si>
  <si>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</si>
  <si>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</si>
  <si>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</si>
  <si>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</si>
  <si>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</si>
  <si>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삼</t>
    <phoneticPr fontId="2" type="noConversion"/>
  </si>
  <si>
    <t>배후열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</si>
  <si>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</si>
  <si>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</si>
  <si>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</si>
  <si>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</si>
  <si>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</si>
  <si>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</si>
  <si>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나주</t>
    <phoneticPr fontId="2" type="noConversion"/>
  </si>
  <si>
    <t>유</t>
    <phoneticPr fontId="2" type="noConversion"/>
  </si>
  <si>
    <t>택원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</si>
  <si>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</si>
  <si>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</si>
  <si>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</si>
  <si>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노비</t>
    <phoneticPr fontId="2" type="noConversion"/>
  </si>
  <si>
    <t>수현내면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</si>
  <si>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</si>
  <si>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</si>
  <si>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</si>
  <si>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</si>
  <si>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</si>
  <si>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</si>
  <si>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</si>
  <si>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</si>
  <si>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</si>
  <si>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</si>
  <si>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</si>
  <si>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</si>
  <si>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</si>
  <si>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</si>
  <si>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</si>
  <si>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守顯內面</t>
    <phoneticPr fontId="2" type="noConversion"/>
  </si>
  <si>
    <t>수현내면</t>
    <phoneticPr fontId="2" type="noConversion"/>
  </si>
  <si>
    <t>김해</t>
    <phoneticPr fontId="2" type="noConversion"/>
  </si>
  <si>
    <t>노비</t>
    <phoneticPr fontId="2" type="noConversion"/>
  </si>
  <si>
    <t>택훈</t>
    <phoneticPr fontId="2" type="noConversion"/>
  </si>
  <si>
    <t>능주</t>
    <phoneticPr fontId="2" type="noConversion"/>
  </si>
  <si>
    <t>나</t>
    <phoneticPr fontId="2" type="noConversion"/>
  </si>
  <si>
    <t>치열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</si>
  <si>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賢</t>
    </r>
  </si>
  <si>
    <t>나주</t>
    <phoneticPr fontId="2" type="noConversion"/>
  </si>
  <si>
    <t>김해</t>
    <phoneticPr fontId="2" type="noConversion"/>
  </si>
  <si>
    <t>李晩碩</t>
    <phoneticPr fontId="2" type="noConversion"/>
  </si>
  <si>
    <t>이만석</t>
    <phoneticPr fontId="2" type="noConversion"/>
  </si>
  <si>
    <t>이</t>
    <phoneticPr fontId="2" type="noConversion"/>
  </si>
  <si>
    <t>최춘택</t>
    <phoneticPr fontId="2" type="noConversion"/>
  </si>
  <si>
    <t>守顯內面</t>
    <phoneticPr fontId="2" type="noConversion"/>
  </si>
  <si>
    <t>수현내면</t>
    <phoneticPr fontId="2" type="noConversion"/>
  </si>
  <si>
    <t>김해</t>
    <phoneticPr fontId="2" type="noConversion"/>
  </si>
  <si>
    <t>주호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</si>
  <si>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</si>
  <si>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</si>
  <si>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</si>
  <si>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</si>
  <si>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</si>
  <si>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</si>
  <si>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</si>
  <si>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</si>
  <si>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</si>
  <si>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</si>
  <si>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</si>
  <si>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</si>
  <si>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이복</t>
    <phoneticPr fontId="2" type="noConversion"/>
  </si>
  <si>
    <t>나주</t>
    <phoneticPr fontId="2" type="noConversion"/>
  </si>
  <si>
    <t>성복</t>
    <phoneticPr fontId="2" type="noConversion"/>
  </si>
  <si>
    <t>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</si>
  <si>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</si>
  <si>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</si>
  <si>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</si>
  <si>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</si>
  <si>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노비</t>
    <phoneticPr fontId="2" type="noConversion"/>
  </si>
  <si>
    <t>이</t>
    <phoneticPr fontId="2" type="noConversion"/>
  </si>
  <si>
    <t>김해</t>
    <phoneticPr fontId="2" type="noConversion"/>
  </si>
  <si>
    <t>各居</t>
    <phoneticPr fontId="2" type="noConversion"/>
  </si>
  <si>
    <t>용근</t>
    <phoneticPr fontId="2" type="noConversion"/>
  </si>
  <si>
    <t>守顯內面</t>
    <phoneticPr fontId="2" type="noConversion"/>
  </si>
  <si>
    <t>능주</t>
    <phoneticPr fontId="2" type="noConversion"/>
  </si>
  <si>
    <t>주복</t>
    <phoneticPr fontId="2" type="noConversion"/>
  </si>
  <si>
    <t>郭南極</t>
    <phoneticPr fontId="2" type="noConversion"/>
  </si>
  <si>
    <t>곽남극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</si>
  <si>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</si>
  <si>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</si>
  <si>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</si>
  <si>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</si>
  <si>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</si>
  <si>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</si>
  <si>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나주</t>
    <phoneticPr fontId="2" type="noConversion"/>
  </si>
  <si>
    <r>
      <t>黃昌</t>
    </r>
    <r>
      <rPr>
        <sz val="10"/>
        <color indexed="8"/>
        <rFont val="새바탕"/>
        <family val="1"/>
        <charset val="129"/>
      </rPr>
      <t>国</t>
    </r>
  </si>
  <si>
    <t>주호</t>
    <phoneticPr fontId="2" type="noConversion"/>
  </si>
  <si>
    <t>합천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</si>
  <si>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</si>
  <si>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</si>
  <si>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</si>
  <si>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김</t>
    <phoneticPr fontId="2" type="noConversion"/>
  </si>
  <si>
    <t>노비</t>
    <phoneticPr fontId="2" type="noConversion"/>
  </si>
  <si>
    <t>용근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</si>
  <si>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</si>
  <si>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</si>
  <si>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</si>
  <si>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</si>
  <si>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</si>
  <si>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</si>
  <si>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</si>
  <si>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</si>
  <si>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이</t>
    <phoneticPr fontId="2" type="noConversion"/>
  </si>
  <si>
    <r>
      <rPr>
        <sz val="10"/>
        <rFont val="Arial"/>
        <family val="2"/>
      </rPr>
      <t>徃</t>
    </r>
    <r>
      <rPr>
        <sz val="10"/>
        <rFont val="돋움"/>
        <family val="3"/>
        <charset val="129"/>
      </rPr>
      <t>老</t>
    </r>
  </si>
  <si>
    <t>왕로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</si>
  <si>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</si>
  <si>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</si>
  <si>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</si>
  <si>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계택</t>
    <phoneticPr fontId="2" type="noConversion"/>
  </si>
  <si>
    <t>白以殷</t>
    <phoneticPr fontId="2" type="noConversion"/>
  </si>
  <si>
    <t>백이은</t>
    <phoneticPr fontId="2" type="noConversion"/>
  </si>
  <si>
    <t>白</t>
    <phoneticPr fontId="2" type="noConversion"/>
  </si>
  <si>
    <t>백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</si>
  <si>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</si>
  <si>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</si>
  <si>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</si>
  <si>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</si>
  <si>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김해</t>
    <phoneticPr fontId="2" type="noConversion"/>
  </si>
  <si>
    <t>복태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</si>
  <si>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</si>
  <si>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</si>
  <si>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</si>
  <si>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임</t>
    <phoneticPr fontId="2" type="noConversion"/>
  </si>
  <si>
    <t>金聲遠</t>
    <phoneticPr fontId="2" type="noConversion"/>
  </si>
  <si>
    <t>김성원</t>
    <phoneticPr fontId="2" type="noConversion"/>
  </si>
  <si>
    <t>김</t>
    <phoneticPr fontId="2" type="noConversion"/>
  </si>
  <si>
    <t>김해</t>
    <phoneticPr fontId="2" type="noConversion"/>
  </si>
  <si>
    <t>守顯內面</t>
    <phoneticPr fontId="2" type="noConversion"/>
  </si>
  <si>
    <t>姜</t>
    <phoneticPr fontId="2" type="noConversion"/>
  </si>
  <si>
    <t>강</t>
    <phoneticPr fontId="2" type="noConversion"/>
  </si>
  <si>
    <t>김녕</t>
    <phoneticPr fontId="2" type="noConversion"/>
  </si>
  <si>
    <t>주호</t>
    <phoneticPr fontId="2" type="noConversion"/>
  </si>
  <si>
    <t>노비</t>
    <phoneticPr fontId="2" type="noConversion"/>
  </si>
  <si>
    <t>육만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</si>
  <si>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</si>
  <si>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</si>
  <si>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</si>
  <si>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양인</t>
    <phoneticPr fontId="2" type="noConversion"/>
  </si>
  <si>
    <t>주호</t>
    <phoneticPr fontId="2" type="noConversion"/>
  </si>
  <si>
    <t>용근</t>
    <phoneticPr fontId="2" type="noConversion"/>
  </si>
  <si>
    <t>용수</t>
    <phoneticPr fontId="2" type="noConversion"/>
  </si>
  <si>
    <t>노비</t>
    <phoneticPr fontId="2" type="noConversion"/>
  </si>
  <si>
    <t>金聲遇</t>
    <phoneticPr fontId="2" type="noConversion"/>
  </si>
  <si>
    <t>김성우</t>
    <phoneticPr fontId="2" type="noConversion"/>
  </si>
  <si>
    <t>나주</t>
    <phoneticPr fontId="2" type="noConversion"/>
  </si>
  <si>
    <t>택신</t>
    <phoneticPr fontId="2" type="noConversion"/>
  </si>
  <si>
    <t>守顯內面</t>
    <phoneticPr fontId="2" type="noConversion"/>
  </si>
  <si>
    <t>수현내면</t>
    <phoneticPr fontId="2" type="noConversion"/>
  </si>
  <si>
    <t>郭南振</t>
    <phoneticPr fontId="2" type="noConversion"/>
  </si>
  <si>
    <t>곽남진</t>
    <phoneticPr fontId="2" type="noConversion"/>
  </si>
  <si>
    <t>주호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</si>
  <si>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</si>
  <si>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</si>
  <si>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</si>
  <si>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卞</t>
    <phoneticPr fontId="2" type="noConversion"/>
  </si>
  <si>
    <t>변</t>
    <phoneticPr fontId="2" type="noConversion"/>
  </si>
  <si>
    <t>김해</t>
    <phoneticPr fontId="2" type="noConversion"/>
  </si>
  <si>
    <t>김연손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</si>
  <si>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</si>
  <si>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</si>
  <si>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</si>
  <si>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</si>
  <si>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김</t>
    <phoneticPr fontId="2" type="noConversion"/>
  </si>
  <si>
    <t>능주</t>
    <phoneticPr fontId="2" type="noConversion"/>
  </si>
  <si>
    <t>김해</t>
    <phoneticPr fontId="2" type="noConversion"/>
  </si>
  <si>
    <t>이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</si>
  <si>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</si>
  <si>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</si>
  <si>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</si>
  <si>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영복</t>
    <phoneticPr fontId="2" type="noConversion"/>
  </si>
  <si>
    <t>주호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</si>
  <si>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</si>
  <si>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</si>
  <si>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</si>
  <si>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안청삼</t>
    <phoneticPr fontId="2" type="noConversion"/>
  </si>
  <si>
    <t>守顯內面</t>
    <phoneticPr fontId="2" type="noConversion"/>
  </si>
  <si>
    <t>수현내면</t>
    <phoneticPr fontId="2" type="noConversion"/>
  </si>
  <si>
    <t>守顯內面</t>
    <phoneticPr fontId="2" type="noConversion"/>
  </si>
  <si>
    <t>수현내면</t>
    <phoneticPr fontId="2" type="noConversion"/>
  </si>
  <si>
    <t>千老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</si>
  <si>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</si>
  <si>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</si>
  <si>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</si>
  <si>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r>
      <rPr>
        <sz val="10"/>
        <rFont val="Arial"/>
        <family val="2"/>
      </rPr>
      <t>昹</t>
    </r>
    <r>
      <rPr>
        <sz val="10"/>
        <rFont val="돋움"/>
        <family val="3"/>
        <charset val="129"/>
      </rPr>
      <t>天</t>
    </r>
  </si>
  <si>
    <t>계련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</si>
  <si>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</si>
  <si>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</si>
  <si>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</si>
  <si>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</si>
  <si>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世王+奚</t>
    <phoneticPr fontId="2" type="noConversion"/>
  </si>
  <si>
    <t>세해</t>
    <phoneticPr fontId="2" type="noConversion"/>
  </si>
  <si>
    <t>노비</t>
    <phoneticPr fontId="2" type="noConversion"/>
  </si>
  <si>
    <r>
      <rPr>
        <sz val="10"/>
        <rFont val="Arial"/>
        <family val="2"/>
      </rPr>
      <t>冑</t>
    </r>
    <r>
      <rPr>
        <sz val="10"/>
        <rFont val="돋움"/>
        <family val="3"/>
        <charset val="129"/>
      </rPr>
      <t>漢</t>
    </r>
  </si>
  <si>
    <t>복거</t>
    <phoneticPr fontId="2" type="noConversion"/>
  </si>
  <si>
    <t>노비</t>
    <phoneticPr fontId="2" type="noConversion"/>
  </si>
  <si>
    <t>卞道仁</t>
    <phoneticPr fontId="2" type="noConversion"/>
  </si>
  <si>
    <t>변도인</t>
    <phoneticPr fontId="2" type="noConversion"/>
  </si>
  <si>
    <t>김해</t>
    <phoneticPr fontId="2" type="noConversion"/>
  </si>
  <si>
    <t>복태</t>
    <phoneticPr fontId="2" type="noConversion"/>
  </si>
  <si>
    <t>주호</t>
    <phoneticPr fontId="2" type="noConversion"/>
  </si>
  <si>
    <t>노비</t>
    <phoneticPr fontId="2" type="noConversion"/>
  </si>
  <si>
    <t>김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</si>
  <si>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</si>
  <si>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</si>
  <si>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</si>
  <si>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인각</t>
    <phoneticPr fontId="2" type="noConversion"/>
  </si>
  <si>
    <r>
      <t>卞學</t>
    </r>
    <r>
      <rPr>
        <sz val="10"/>
        <color indexed="8"/>
        <rFont val="새바탕"/>
        <family val="1"/>
        <charset val="129"/>
      </rPr>
      <t>爕</t>
    </r>
  </si>
  <si>
    <t>주호</t>
    <phoneticPr fontId="2" type="noConversion"/>
  </si>
  <si>
    <t>용근</t>
    <phoneticPr fontId="2" type="noConversion"/>
  </si>
  <si>
    <t>정연업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</si>
  <si>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</si>
  <si>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</si>
  <si>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</si>
  <si>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나</t>
    <phoneticPr fontId="2" type="noConversion"/>
  </si>
  <si>
    <t>守顯內面</t>
    <phoneticPr fontId="2" type="noConversion"/>
  </si>
  <si>
    <t>수현내면</t>
    <phoneticPr fontId="2" type="noConversion"/>
  </si>
  <si>
    <t>김용일</t>
    <phoneticPr fontId="2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</si>
  <si>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</si>
  <si>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</si>
  <si>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</si>
  <si>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</si>
  <si>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</si>
  <si>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</si>
  <si>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守顯內面</t>
    <phoneticPr fontId="2" type="noConversion"/>
  </si>
  <si>
    <t>수현내면</t>
    <phoneticPr fontId="2" type="noConversion"/>
  </si>
  <si>
    <t>도망</t>
    <phoneticPr fontId="1" type="noConversion"/>
  </si>
  <si>
    <t>守顯內面</t>
    <phoneticPr fontId="2" type="noConversion"/>
  </si>
  <si>
    <t>수현내면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</si>
  <si>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</si>
  <si>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</si>
  <si>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</si>
  <si>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복룡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</si>
  <si>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</si>
  <si>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</si>
  <si>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</si>
  <si>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주호</t>
    <phoneticPr fontId="2" type="noConversion"/>
  </si>
  <si>
    <t>김용대</t>
    <phoneticPr fontId="2" type="noConversion"/>
  </si>
  <si>
    <t>김해</t>
    <phoneticPr fontId="2" type="noConversion"/>
  </si>
  <si>
    <t>守顯內面</t>
    <phoneticPr fontId="2" type="noConversion"/>
  </si>
  <si>
    <t>수현내면</t>
    <phoneticPr fontId="2" type="noConversion"/>
  </si>
  <si>
    <t>김</t>
    <phoneticPr fontId="2" type="noConversion"/>
  </si>
  <si>
    <t>守顯內面</t>
    <phoneticPr fontId="2" type="noConversion"/>
  </si>
  <si>
    <t>수현내면</t>
    <phoneticPr fontId="2" type="noConversion"/>
  </si>
  <si>
    <t>노비</t>
    <phoneticPr fontId="2" type="noConversion"/>
  </si>
  <si>
    <t>노비</t>
    <phoneticPr fontId="2" type="noConversion"/>
  </si>
  <si>
    <t>여택</t>
    <phoneticPr fontId="2" type="noConversion"/>
  </si>
  <si>
    <t>노비</t>
    <phoneticPr fontId="2" type="noConversion"/>
  </si>
  <si>
    <t>양일</t>
    <phoneticPr fontId="2" type="noConversion"/>
  </si>
  <si>
    <t>노비</t>
    <phoneticPr fontId="2" type="noConversion"/>
  </si>
  <si>
    <t>노비</t>
    <phoneticPr fontId="2" type="noConversion"/>
  </si>
  <si>
    <t>용운</t>
    <phoneticPr fontId="2" type="noConversion"/>
  </si>
  <si>
    <t>향복</t>
    <phoneticPr fontId="2" type="noConversion"/>
  </si>
  <si>
    <t>영복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</si>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</sst>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10"/>
      <color indexed="8"/>
      <name val="새바탕"/>
      <family val="1"/>
      <charset val="129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YC88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8" customWidth="1"/>
    <col min="2" max="2" width="4.625" style="4" customWidth="1"/>
    <col min="3" max="4" width="6.625" style="4" customWidth="1"/>
    <col min="5" max="5" width="4.625" style="4" customWidth="1"/>
    <col min="6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4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256" width="9" style="5"/>
    <col min="257" max="257" width="26.25" style="5" bestFit="1" customWidth="1"/>
    <col min="258" max="258" width="7.25" style="5" customWidth="1"/>
    <col min="259" max="260" width="9" style="5" customWidth="1"/>
    <col min="261" max="264" width="7.25" style="5" bestFit="1" customWidth="1"/>
    <col min="265" max="265" width="5.375" style="5" bestFit="1" customWidth="1"/>
    <col min="266" max="267" width="19.5" style="5" bestFit="1" customWidth="1"/>
    <col min="268" max="268" width="5.375" style="5" bestFit="1" customWidth="1"/>
    <col min="269" max="270" width="9" style="5" bestFit="1" customWidth="1"/>
    <col min="271" max="272" width="7.25" style="5" customWidth="1"/>
    <col min="273" max="274" width="17.5" style="5" customWidth="1"/>
    <col min="275" max="276" width="11" style="5" customWidth="1"/>
    <col min="277" max="278" width="15.375" style="5" customWidth="1"/>
    <col min="279" max="280" width="5.375" style="5" bestFit="1" customWidth="1"/>
    <col min="281" max="282" width="7.125" style="5" bestFit="1" customWidth="1"/>
    <col min="283" max="287" width="7.25" style="5" bestFit="1" customWidth="1"/>
    <col min="288" max="289" width="10.125" style="5" bestFit="1" customWidth="1"/>
    <col min="290" max="291" width="9" style="5" bestFit="1" customWidth="1"/>
    <col min="292" max="293" width="5.375" style="5" bestFit="1" customWidth="1"/>
    <col min="294" max="297" width="7.25" style="5" bestFit="1" customWidth="1"/>
    <col min="298" max="301" width="9.125" style="5" bestFit="1" customWidth="1"/>
    <col min="302" max="303" width="23.75" style="5" bestFit="1" customWidth="1"/>
    <col min="304" max="305" width="7.25" style="5" bestFit="1" customWidth="1"/>
    <col min="306" max="307" width="11" style="5" bestFit="1" customWidth="1"/>
    <col min="308" max="311" width="9.125" style="5" bestFit="1" customWidth="1"/>
    <col min="312" max="314" width="7.25" style="5" bestFit="1" customWidth="1"/>
    <col min="315" max="316" width="17.5" style="5" bestFit="1" customWidth="1"/>
    <col min="317" max="318" width="7.25" style="5" bestFit="1" customWidth="1"/>
    <col min="319" max="320" width="23.75" style="5" bestFit="1" customWidth="1"/>
    <col min="321" max="322" width="9.125" style="5" bestFit="1" customWidth="1"/>
    <col min="323" max="324" width="11" style="5" bestFit="1" customWidth="1"/>
    <col min="325" max="326" width="9.125" style="5" bestFit="1" customWidth="1"/>
    <col min="327" max="328" width="7.25" style="5" bestFit="1" customWidth="1"/>
    <col min="329" max="329" width="55.75" style="5" bestFit="1" customWidth="1"/>
    <col min="330" max="512" width="9" style="5"/>
    <col min="513" max="513" width="26.25" style="5" bestFit="1" customWidth="1"/>
    <col min="514" max="514" width="7.25" style="5" customWidth="1"/>
    <col min="515" max="516" width="9" style="5" customWidth="1"/>
    <col min="517" max="520" width="7.25" style="5" bestFit="1" customWidth="1"/>
    <col min="521" max="521" width="5.375" style="5" bestFit="1" customWidth="1"/>
    <col min="522" max="523" width="19.5" style="5" bestFit="1" customWidth="1"/>
    <col min="524" max="524" width="5.375" style="5" bestFit="1" customWidth="1"/>
    <col min="525" max="526" width="9" style="5" bestFit="1" customWidth="1"/>
    <col min="527" max="528" width="7.25" style="5" customWidth="1"/>
    <col min="529" max="530" width="17.5" style="5" customWidth="1"/>
    <col min="531" max="532" width="11" style="5" customWidth="1"/>
    <col min="533" max="534" width="15.375" style="5" customWidth="1"/>
    <col min="535" max="536" width="5.375" style="5" bestFit="1" customWidth="1"/>
    <col min="537" max="538" width="7.125" style="5" bestFit="1" customWidth="1"/>
    <col min="539" max="543" width="7.25" style="5" bestFit="1" customWidth="1"/>
    <col min="544" max="545" width="10.125" style="5" bestFit="1" customWidth="1"/>
    <col min="546" max="547" width="9" style="5" bestFit="1" customWidth="1"/>
    <col min="548" max="549" width="5.375" style="5" bestFit="1" customWidth="1"/>
    <col min="550" max="553" width="7.25" style="5" bestFit="1" customWidth="1"/>
    <col min="554" max="557" width="9.125" style="5" bestFit="1" customWidth="1"/>
    <col min="558" max="559" width="23.75" style="5" bestFit="1" customWidth="1"/>
    <col min="560" max="561" width="7.25" style="5" bestFit="1" customWidth="1"/>
    <col min="562" max="563" width="11" style="5" bestFit="1" customWidth="1"/>
    <col min="564" max="567" width="9.125" style="5" bestFit="1" customWidth="1"/>
    <col min="568" max="570" width="7.25" style="5" bestFit="1" customWidth="1"/>
    <col min="571" max="572" width="17.5" style="5" bestFit="1" customWidth="1"/>
    <col min="573" max="574" width="7.25" style="5" bestFit="1" customWidth="1"/>
    <col min="575" max="576" width="23.75" style="5" bestFit="1" customWidth="1"/>
    <col min="577" max="578" width="9.125" style="5" bestFit="1" customWidth="1"/>
    <col min="579" max="580" width="11" style="5" bestFit="1" customWidth="1"/>
    <col min="581" max="582" width="9.125" style="5" bestFit="1" customWidth="1"/>
    <col min="583" max="584" width="7.25" style="5" bestFit="1" customWidth="1"/>
    <col min="585" max="585" width="55.75" style="5" bestFit="1" customWidth="1"/>
    <col min="586" max="768" width="9" style="5"/>
    <col min="769" max="769" width="26.25" style="5" bestFit="1" customWidth="1"/>
    <col min="770" max="770" width="7.25" style="5" customWidth="1"/>
    <col min="771" max="772" width="9" style="5" customWidth="1"/>
    <col min="773" max="776" width="7.25" style="5" bestFit="1" customWidth="1"/>
    <col min="777" max="777" width="5.375" style="5" bestFit="1" customWidth="1"/>
    <col min="778" max="779" width="19.5" style="5" bestFit="1" customWidth="1"/>
    <col min="780" max="780" width="5.375" style="5" bestFit="1" customWidth="1"/>
    <col min="781" max="782" width="9" style="5" bestFit="1" customWidth="1"/>
    <col min="783" max="784" width="7.25" style="5" customWidth="1"/>
    <col min="785" max="786" width="17.5" style="5" customWidth="1"/>
    <col min="787" max="788" width="11" style="5" customWidth="1"/>
    <col min="789" max="790" width="15.375" style="5" customWidth="1"/>
    <col min="791" max="792" width="5.375" style="5" bestFit="1" customWidth="1"/>
    <col min="793" max="794" width="7.125" style="5" bestFit="1" customWidth="1"/>
    <col min="795" max="799" width="7.25" style="5" bestFit="1" customWidth="1"/>
    <col min="800" max="801" width="10.125" style="5" bestFit="1" customWidth="1"/>
    <col min="802" max="803" width="9" style="5" bestFit="1" customWidth="1"/>
    <col min="804" max="805" width="5.375" style="5" bestFit="1" customWidth="1"/>
    <col min="806" max="809" width="7.25" style="5" bestFit="1" customWidth="1"/>
    <col min="810" max="813" width="9.125" style="5" bestFit="1" customWidth="1"/>
    <col min="814" max="815" width="23.75" style="5" bestFit="1" customWidth="1"/>
    <col min="816" max="817" width="7.25" style="5" bestFit="1" customWidth="1"/>
    <col min="818" max="819" width="11" style="5" bestFit="1" customWidth="1"/>
    <col min="820" max="823" width="9.125" style="5" bestFit="1" customWidth="1"/>
    <col min="824" max="826" width="7.25" style="5" bestFit="1" customWidth="1"/>
    <col min="827" max="828" width="17.5" style="5" bestFit="1" customWidth="1"/>
    <col min="829" max="830" width="7.25" style="5" bestFit="1" customWidth="1"/>
    <col min="831" max="832" width="23.75" style="5" bestFit="1" customWidth="1"/>
    <col min="833" max="834" width="9.125" style="5" bestFit="1" customWidth="1"/>
    <col min="835" max="836" width="11" style="5" bestFit="1" customWidth="1"/>
    <col min="837" max="838" width="9.125" style="5" bestFit="1" customWidth="1"/>
    <col min="839" max="840" width="7.25" style="5" bestFit="1" customWidth="1"/>
    <col min="841" max="841" width="55.75" style="5" bestFit="1" customWidth="1"/>
    <col min="842" max="1024" width="9" style="5"/>
    <col min="1025" max="1025" width="26.25" style="5" bestFit="1" customWidth="1"/>
    <col min="1026" max="1026" width="7.25" style="5" customWidth="1"/>
    <col min="1027" max="1028" width="9" style="5" customWidth="1"/>
    <col min="1029" max="1032" width="7.25" style="5" bestFit="1" customWidth="1"/>
    <col min="1033" max="1033" width="5.375" style="5" bestFit="1" customWidth="1"/>
    <col min="1034" max="1035" width="19.5" style="5" bestFit="1" customWidth="1"/>
    <col min="1036" max="1036" width="5.375" style="5" bestFit="1" customWidth="1"/>
    <col min="1037" max="1038" width="9" style="5" bestFit="1" customWidth="1"/>
    <col min="1039" max="1040" width="7.25" style="5" customWidth="1"/>
    <col min="1041" max="1042" width="17.5" style="5" customWidth="1"/>
    <col min="1043" max="1044" width="11" style="5" customWidth="1"/>
    <col min="1045" max="1046" width="15.375" style="5" customWidth="1"/>
    <col min="1047" max="1048" width="5.375" style="5" bestFit="1" customWidth="1"/>
    <col min="1049" max="1050" width="7.125" style="5" bestFit="1" customWidth="1"/>
    <col min="1051" max="1055" width="7.25" style="5" bestFit="1" customWidth="1"/>
    <col min="1056" max="1057" width="10.125" style="5" bestFit="1" customWidth="1"/>
    <col min="1058" max="1059" width="9" style="5" bestFit="1" customWidth="1"/>
    <col min="1060" max="1061" width="5.375" style="5" bestFit="1" customWidth="1"/>
    <col min="1062" max="1065" width="7.25" style="5" bestFit="1" customWidth="1"/>
    <col min="1066" max="1069" width="9.125" style="5" bestFit="1" customWidth="1"/>
    <col min="1070" max="1071" width="23.75" style="5" bestFit="1" customWidth="1"/>
    <col min="1072" max="1073" width="7.25" style="5" bestFit="1" customWidth="1"/>
    <col min="1074" max="1075" width="11" style="5" bestFit="1" customWidth="1"/>
    <col min="1076" max="1079" width="9.125" style="5" bestFit="1" customWidth="1"/>
    <col min="1080" max="1082" width="7.25" style="5" bestFit="1" customWidth="1"/>
    <col min="1083" max="1084" width="17.5" style="5" bestFit="1" customWidth="1"/>
    <col min="1085" max="1086" width="7.25" style="5" bestFit="1" customWidth="1"/>
    <col min="1087" max="1088" width="23.75" style="5" bestFit="1" customWidth="1"/>
    <col min="1089" max="1090" width="9.125" style="5" bestFit="1" customWidth="1"/>
    <col min="1091" max="1092" width="11" style="5" bestFit="1" customWidth="1"/>
    <col min="1093" max="1094" width="9.125" style="5" bestFit="1" customWidth="1"/>
    <col min="1095" max="1096" width="7.25" style="5" bestFit="1" customWidth="1"/>
    <col min="1097" max="1097" width="55.75" style="5" bestFit="1" customWidth="1"/>
    <col min="1098" max="1280" width="9" style="5"/>
    <col min="1281" max="1281" width="26.25" style="5" bestFit="1" customWidth="1"/>
    <col min="1282" max="1282" width="7.25" style="5" customWidth="1"/>
    <col min="1283" max="1284" width="9" style="5" customWidth="1"/>
    <col min="1285" max="1288" width="7.25" style="5" bestFit="1" customWidth="1"/>
    <col min="1289" max="1289" width="5.375" style="5" bestFit="1" customWidth="1"/>
    <col min="1290" max="1291" width="19.5" style="5" bestFit="1" customWidth="1"/>
    <col min="1292" max="1292" width="5.375" style="5" bestFit="1" customWidth="1"/>
    <col min="1293" max="1294" width="9" style="5" bestFit="1" customWidth="1"/>
    <col min="1295" max="1296" width="7.25" style="5" customWidth="1"/>
    <col min="1297" max="1298" width="17.5" style="5" customWidth="1"/>
    <col min="1299" max="1300" width="11" style="5" customWidth="1"/>
    <col min="1301" max="1302" width="15.375" style="5" customWidth="1"/>
    <col min="1303" max="1304" width="5.375" style="5" bestFit="1" customWidth="1"/>
    <col min="1305" max="1306" width="7.125" style="5" bestFit="1" customWidth="1"/>
    <col min="1307" max="1311" width="7.25" style="5" bestFit="1" customWidth="1"/>
    <col min="1312" max="1313" width="10.125" style="5" bestFit="1" customWidth="1"/>
    <col min="1314" max="1315" width="9" style="5" bestFit="1" customWidth="1"/>
    <col min="1316" max="1317" width="5.375" style="5" bestFit="1" customWidth="1"/>
    <col min="1318" max="1321" width="7.25" style="5" bestFit="1" customWidth="1"/>
    <col min="1322" max="1325" width="9.125" style="5" bestFit="1" customWidth="1"/>
    <col min="1326" max="1327" width="23.75" style="5" bestFit="1" customWidth="1"/>
    <col min="1328" max="1329" width="7.25" style="5" bestFit="1" customWidth="1"/>
    <col min="1330" max="1331" width="11" style="5" bestFit="1" customWidth="1"/>
    <col min="1332" max="1335" width="9.125" style="5" bestFit="1" customWidth="1"/>
    <col min="1336" max="1338" width="7.25" style="5" bestFit="1" customWidth="1"/>
    <col min="1339" max="1340" width="17.5" style="5" bestFit="1" customWidth="1"/>
    <col min="1341" max="1342" width="7.25" style="5" bestFit="1" customWidth="1"/>
    <col min="1343" max="1344" width="23.75" style="5" bestFit="1" customWidth="1"/>
    <col min="1345" max="1346" width="9.125" style="5" bestFit="1" customWidth="1"/>
    <col min="1347" max="1348" width="11" style="5" bestFit="1" customWidth="1"/>
    <col min="1349" max="1350" width="9.125" style="5" bestFit="1" customWidth="1"/>
    <col min="1351" max="1352" width="7.25" style="5" bestFit="1" customWidth="1"/>
    <col min="1353" max="1353" width="55.75" style="5" bestFit="1" customWidth="1"/>
    <col min="1354" max="1536" width="9" style="5"/>
    <col min="1537" max="1537" width="26.25" style="5" bestFit="1" customWidth="1"/>
    <col min="1538" max="1538" width="7.25" style="5" customWidth="1"/>
    <col min="1539" max="1540" width="9" style="5" customWidth="1"/>
    <col min="1541" max="1544" width="7.25" style="5" bestFit="1" customWidth="1"/>
    <col min="1545" max="1545" width="5.375" style="5" bestFit="1" customWidth="1"/>
    <col min="1546" max="1547" width="19.5" style="5" bestFit="1" customWidth="1"/>
    <col min="1548" max="1548" width="5.375" style="5" bestFit="1" customWidth="1"/>
    <col min="1549" max="1550" width="9" style="5" bestFit="1" customWidth="1"/>
    <col min="1551" max="1552" width="7.25" style="5" customWidth="1"/>
    <col min="1553" max="1554" width="17.5" style="5" customWidth="1"/>
    <col min="1555" max="1556" width="11" style="5" customWidth="1"/>
    <col min="1557" max="1558" width="15.375" style="5" customWidth="1"/>
    <col min="1559" max="1560" width="5.375" style="5" bestFit="1" customWidth="1"/>
    <col min="1561" max="1562" width="7.125" style="5" bestFit="1" customWidth="1"/>
    <col min="1563" max="1567" width="7.25" style="5" bestFit="1" customWidth="1"/>
    <col min="1568" max="1569" width="10.125" style="5" bestFit="1" customWidth="1"/>
    <col min="1570" max="1571" width="9" style="5" bestFit="1" customWidth="1"/>
    <col min="1572" max="1573" width="5.375" style="5" bestFit="1" customWidth="1"/>
    <col min="1574" max="1577" width="7.25" style="5" bestFit="1" customWidth="1"/>
    <col min="1578" max="1581" width="9.125" style="5" bestFit="1" customWidth="1"/>
    <col min="1582" max="1583" width="23.75" style="5" bestFit="1" customWidth="1"/>
    <col min="1584" max="1585" width="7.25" style="5" bestFit="1" customWidth="1"/>
    <col min="1586" max="1587" width="11" style="5" bestFit="1" customWidth="1"/>
    <col min="1588" max="1591" width="9.125" style="5" bestFit="1" customWidth="1"/>
    <col min="1592" max="1594" width="7.25" style="5" bestFit="1" customWidth="1"/>
    <col min="1595" max="1596" width="17.5" style="5" bestFit="1" customWidth="1"/>
    <col min="1597" max="1598" width="7.25" style="5" bestFit="1" customWidth="1"/>
    <col min="1599" max="1600" width="23.75" style="5" bestFit="1" customWidth="1"/>
    <col min="1601" max="1602" width="9.125" style="5" bestFit="1" customWidth="1"/>
    <col min="1603" max="1604" width="11" style="5" bestFit="1" customWidth="1"/>
    <col min="1605" max="1606" width="9.125" style="5" bestFit="1" customWidth="1"/>
    <col min="1607" max="1608" width="7.25" style="5" bestFit="1" customWidth="1"/>
    <col min="1609" max="1609" width="55.75" style="5" bestFit="1" customWidth="1"/>
    <col min="1610" max="1792" width="9" style="5"/>
    <col min="1793" max="1793" width="26.25" style="5" bestFit="1" customWidth="1"/>
    <col min="1794" max="1794" width="7.25" style="5" customWidth="1"/>
    <col min="1795" max="1796" width="9" style="5" customWidth="1"/>
    <col min="1797" max="1800" width="7.25" style="5" bestFit="1" customWidth="1"/>
    <col min="1801" max="1801" width="5.375" style="5" bestFit="1" customWidth="1"/>
    <col min="1802" max="1803" width="19.5" style="5" bestFit="1" customWidth="1"/>
    <col min="1804" max="1804" width="5.375" style="5" bestFit="1" customWidth="1"/>
    <col min="1805" max="1806" width="9" style="5" bestFit="1" customWidth="1"/>
    <col min="1807" max="1808" width="7.25" style="5" customWidth="1"/>
    <col min="1809" max="1810" width="17.5" style="5" customWidth="1"/>
    <col min="1811" max="1812" width="11" style="5" customWidth="1"/>
    <col min="1813" max="1814" width="15.375" style="5" customWidth="1"/>
    <col min="1815" max="1816" width="5.375" style="5" bestFit="1" customWidth="1"/>
    <col min="1817" max="1818" width="7.125" style="5" bestFit="1" customWidth="1"/>
    <col min="1819" max="1823" width="7.25" style="5" bestFit="1" customWidth="1"/>
    <col min="1824" max="1825" width="10.125" style="5" bestFit="1" customWidth="1"/>
    <col min="1826" max="1827" width="9" style="5" bestFit="1" customWidth="1"/>
    <col min="1828" max="1829" width="5.375" style="5" bestFit="1" customWidth="1"/>
    <col min="1830" max="1833" width="7.25" style="5" bestFit="1" customWidth="1"/>
    <col min="1834" max="1837" width="9.125" style="5" bestFit="1" customWidth="1"/>
    <col min="1838" max="1839" width="23.75" style="5" bestFit="1" customWidth="1"/>
    <col min="1840" max="1841" width="7.25" style="5" bestFit="1" customWidth="1"/>
    <col min="1842" max="1843" width="11" style="5" bestFit="1" customWidth="1"/>
    <col min="1844" max="1847" width="9.125" style="5" bestFit="1" customWidth="1"/>
    <col min="1848" max="1850" width="7.25" style="5" bestFit="1" customWidth="1"/>
    <col min="1851" max="1852" width="17.5" style="5" bestFit="1" customWidth="1"/>
    <col min="1853" max="1854" width="7.25" style="5" bestFit="1" customWidth="1"/>
    <col min="1855" max="1856" width="23.75" style="5" bestFit="1" customWidth="1"/>
    <col min="1857" max="1858" width="9.125" style="5" bestFit="1" customWidth="1"/>
    <col min="1859" max="1860" width="11" style="5" bestFit="1" customWidth="1"/>
    <col min="1861" max="1862" width="9.125" style="5" bestFit="1" customWidth="1"/>
    <col min="1863" max="1864" width="7.25" style="5" bestFit="1" customWidth="1"/>
    <col min="1865" max="1865" width="55.75" style="5" bestFit="1" customWidth="1"/>
    <col min="1866" max="2048" width="9" style="5"/>
    <col min="2049" max="2049" width="26.25" style="5" bestFit="1" customWidth="1"/>
    <col min="2050" max="2050" width="7.25" style="5" customWidth="1"/>
    <col min="2051" max="2052" width="9" style="5" customWidth="1"/>
    <col min="2053" max="2056" width="7.25" style="5" bestFit="1" customWidth="1"/>
    <col min="2057" max="2057" width="5.375" style="5" bestFit="1" customWidth="1"/>
    <col min="2058" max="2059" width="19.5" style="5" bestFit="1" customWidth="1"/>
    <col min="2060" max="2060" width="5.375" style="5" bestFit="1" customWidth="1"/>
    <col min="2061" max="2062" width="9" style="5" bestFit="1" customWidth="1"/>
    <col min="2063" max="2064" width="7.25" style="5" customWidth="1"/>
    <col min="2065" max="2066" width="17.5" style="5" customWidth="1"/>
    <col min="2067" max="2068" width="11" style="5" customWidth="1"/>
    <col min="2069" max="2070" width="15.375" style="5" customWidth="1"/>
    <col min="2071" max="2072" width="5.375" style="5" bestFit="1" customWidth="1"/>
    <col min="2073" max="2074" width="7.125" style="5" bestFit="1" customWidth="1"/>
    <col min="2075" max="2079" width="7.25" style="5" bestFit="1" customWidth="1"/>
    <col min="2080" max="2081" width="10.125" style="5" bestFit="1" customWidth="1"/>
    <col min="2082" max="2083" width="9" style="5" bestFit="1" customWidth="1"/>
    <col min="2084" max="2085" width="5.375" style="5" bestFit="1" customWidth="1"/>
    <col min="2086" max="2089" width="7.25" style="5" bestFit="1" customWidth="1"/>
    <col min="2090" max="2093" width="9.125" style="5" bestFit="1" customWidth="1"/>
    <col min="2094" max="2095" width="23.75" style="5" bestFit="1" customWidth="1"/>
    <col min="2096" max="2097" width="7.25" style="5" bestFit="1" customWidth="1"/>
    <col min="2098" max="2099" width="11" style="5" bestFit="1" customWidth="1"/>
    <col min="2100" max="2103" width="9.125" style="5" bestFit="1" customWidth="1"/>
    <col min="2104" max="2106" width="7.25" style="5" bestFit="1" customWidth="1"/>
    <col min="2107" max="2108" width="17.5" style="5" bestFit="1" customWidth="1"/>
    <col min="2109" max="2110" width="7.25" style="5" bestFit="1" customWidth="1"/>
    <col min="2111" max="2112" width="23.75" style="5" bestFit="1" customWidth="1"/>
    <col min="2113" max="2114" width="9.125" style="5" bestFit="1" customWidth="1"/>
    <col min="2115" max="2116" width="11" style="5" bestFit="1" customWidth="1"/>
    <col min="2117" max="2118" width="9.125" style="5" bestFit="1" customWidth="1"/>
    <col min="2119" max="2120" width="7.25" style="5" bestFit="1" customWidth="1"/>
    <col min="2121" max="2121" width="55.75" style="5" bestFit="1" customWidth="1"/>
    <col min="2122" max="2304" width="9" style="5"/>
    <col min="2305" max="2305" width="26.25" style="5" bestFit="1" customWidth="1"/>
    <col min="2306" max="2306" width="7.25" style="5" customWidth="1"/>
    <col min="2307" max="2308" width="9" style="5" customWidth="1"/>
    <col min="2309" max="2312" width="7.25" style="5" bestFit="1" customWidth="1"/>
    <col min="2313" max="2313" width="5.375" style="5" bestFit="1" customWidth="1"/>
    <col min="2314" max="2315" width="19.5" style="5" bestFit="1" customWidth="1"/>
    <col min="2316" max="2316" width="5.375" style="5" bestFit="1" customWidth="1"/>
    <col min="2317" max="2318" width="9" style="5" bestFit="1" customWidth="1"/>
    <col min="2319" max="2320" width="7.25" style="5" customWidth="1"/>
    <col min="2321" max="2322" width="17.5" style="5" customWidth="1"/>
    <col min="2323" max="2324" width="11" style="5" customWidth="1"/>
    <col min="2325" max="2326" width="15.375" style="5" customWidth="1"/>
    <col min="2327" max="2328" width="5.375" style="5" bestFit="1" customWidth="1"/>
    <col min="2329" max="2330" width="7.125" style="5" bestFit="1" customWidth="1"/>
    <col min="2331" max="2335" width="7.25" style="5" bestFit="1" customWidth="1"/>
    <col min="2336" max="2337" width="10.125" style="5" bestFit="1" customWidth="1"/>
    <col min="2338" max="2339" width="9" style="5" bestFit="1" customWidth="1"/>
    <col min="2340" max="2341" width="5.375" style="5" bestFit="1" customWidth="1"/>
    <col min="2342" max="2345" width="7.25" style="5" bestFit="1" customWidth="1"/>
    <col min="2346" max="2349" width="9.125" style="5" bestFit="1" customWidth="1"/>
    <col min="2350" max="2351" width="23.75" style="5" bestFit="1" customWidth="1"/>
    <col min="2352" max="2353" width="7.25" style="5" bestFit="1" customWidth="1"/>
    <col min="2354" max="2355" width="11" style="5" bestFit="1" customWidth="1"/>
    <col min="2356" max="2359" width="9.125" style="5" bestFit="1" customWidth="1"/>
    <col min="2360" max="2362" width="7.25" style="5" bestFit="1" customWidth="1"/>
    <col min="2363" max="2364" width="17.5" style="5" bestFit="1" customWidth="1"/>
    <col min="2365" max="2366" width="7.25" style="5" bestFit="1" customWidth="1"/>
    <col min="2367" max="2368" width="23.75" style="5" bestFit="1" customWidth="1"/>
    <col min="2369" max="2370" width="9.125" style="5" bestFit="1" customWidth="1"/>
    <col min="2371" max="2372" width="11" style="5" bestFit="1" customWidth="1"/>
    <col min="2373" max="2374" width="9.125" style="5" bestFit="1" customWidth="1"/>
    <col min="2375" max="2376" width="7.25" style="5" bestFit="1" customWidth="1"/>
    <col min="2377" max="2377" width="55.75" style="5" bestFit="1" customWidth="1"/>
    <col min="2378" max="2560" width="9" style="5"/>
    <col min="2561" max="2561" width="26.25" style="5" bestFit="1" customWidth="1"/>
    <col min="2562" max="2562" width="7.25" style="5" customWidth="1"/>
    <col min="2563" max="2564" width="9" style="5" customWidth="1"/>
    <col min="2565" max="2568" width="7.25" style="5" bestFit="1" customWidth="1"/>
    <col min="2569" max="2569" width="5.375" style="5" bestFit="1" customWidth="1"/>
    <col min="2570" max="2571" width="19.5" style="5" bestFit="1" customWidth="1"/>
    <col min="2572" max="2572" width="5.375" style="5" bestFit="1" customWidth="1"/>
    <col min="2573" max="2574" width="9" style="5" bestFit="1" customWidth="1"/>
    <col min="2575" max="2576" width="7.25" style="5" customWidth="1"/>
    <col min="2577" max="2578" width="17.5" style="5" customWidth="1"/>
    <col min="2579" max="2580" width="11" style="5" customWidth="1"/>
    <col min="2581" max="2582" width="15.375" style="5" customWidth="1"/>
    <col min="2583" max="2584" width="5.375" style="5" bestFit="1" customWidth="1"/>
    <col min="2585" max="2586" width="7.125" style="5" bestFit="1" customWidth="1"/>
    <col min="2587" max="2591" width="7.25" style="5" bestFit="1" customWidth="1"/>
    <col min="2592" max="2593" width="10.125" style="5" bestFit="1" customWidth="1"/>
    <col min="2594" max="2595" width="9" style="5" bestFit="1" customWidth="1"/>
    <col min="2596" max="2597" width="5.375" style="5" bestFit="1" customWidth="1"/>
    <col min="2598" max="2601" width="7.25" style="5" bestFit="1" customWidth="1"/>
    <col min="2602" max="2605" width="9.125" style="5" bestFit="1" customWidth="1"/>
    <col min="2606" max="2607" width="23.75" style="5" bestFit="1" customWidth="1"/>
    <col min="2608" max="2609" width="7.25" style="5" bestFit="1" customWidth="1"/>
    <col min="2610" max="2611" width="11" style="5" bestFit="1" customWidth="1"/>
    <col min="2612" max="2615" width="9.125" style="5" bestFit="1" customWidth="1"/>
    <col min="2616" max="2618" width="7.25" style="5" bestFit="1" customWidth="1"/>
    <col min="2619" max="2620" width="17.5" style="5" bestFit="1" customWidth="1"/>
    <col min="2621" max="2622" width="7.25" style="5" bestFit="1" customWidth="1"/>
    <col min="2623" max="2624" width="23.75" style="5" bestFit="1" customWidth="1"/>
    <col min="2625" max="2626" width="9.125" style="5" bestFit="1" customWidth="1"/>
    <col min="2627" max="2628" width="11" style="5" bestFit="1" customWidth="1"/>
    <col min="2629" max="2630" width="9.125" style="5" bestFit="1" customWidth="1"/>
    <col min="2631" max="2632" width="7.25" style="5" bestFit="1" customWidth="1"/>
    <col min="2633" max="2633" width="55.75" style="5" bestFit="1" customWidth="1"/>
    <col min="2634" max="2816" width="9" style="5"/>
    <col min="2817" max="2817" width="26.25" style="5" bestFit="1" customWidth="1"/>
    <col min="2818" max="2818" width="7.25" style="5" customWidth="1"/>
    <col min="2819" max="2820" width="9" style="5" customWidth="1"/>
    <col min="2821" max="2824" width="7.25" style="5" bestFit="1" customWidth="1"/>
    <col min="2825" max="2825" width="5.375" style="5" bestFit="1" customWidth="1"/>
    <col min="2826" max="2827" width="19.5" style="5" bestFit="1" customWidth="1"/>
    <col min="2828" max="2828" width="5.375" style="5" bestFit="1" customWidth="1"/>
    <col min="2829" max="2830" width="9" style="5" bestFit="1" customWidth="1"/>
    <col min="2831" max="2832" width="7.25" style="5" customWidth="1"/>
    <col min="2833" max="2834" width="17.5" style="5" customWidth="1"/>
    <col min="2835" max="2836" width="11" style="5" customWidth="1"/>
    <col min="2837" max="2838" width="15.375" style="5" customWidth="1"/>
    <col min="2839" max="2840" width="5.375" style="5" bestFit="1" customWidth="1"/>
    <col min="2841" max="2842" width="7.125" style="5" bestFit="1" customWidth="1"/>
    <col min="2843" max="2847" width="7.25" style="5" bestFit="1" customWidth="1"/>
    <col min="2848" max="2849" width="10.125" style="5" bestFit="1" customWidth="1"/>
    <col min="2850" max="2851" width="9" style="5" bestFit="1" customWidth="1"/>
    <col min="2852" max="2853" width="5.375" style="5" bestFit="1" customWidth="1"/>
    <col min="2854" max="2857" width="7.25" style="5" bestFit="1" customWidth="1"/>
    <col min="2858" max="2861" width="9.125" style="5" bestFit="1" customWidth="1"/>
    <col min="2862" max="2863" width="23.75" style="5" bestFit="1" customWidth="1"/>
    <col min="2864" max="2865" width="7.25" style="5" bestFit="1" customWidth="1"/>
    <col min="2866" max="2867" width="11" style="5" bestFit="1" customWidth="1"/>
    <col min="2868" max="2871" width="9.125" style="5" bestFit="1" customWidth="1"/>
    <col min="2872" max="2874" width="7.25" style="5" bestFit="1" customWidth="1"/>
    <col min="2875" max="2876" width="17.5" style="5" bestFit="1" customWidth="1"/>
    <col min="2877" max="2878" width="7.25" style="5" bestFit="1" customWidth="1"/>
    <col min="2879" max="2880" width="23.75" style="5" bestFit="1" customWidth="1"/>
    <col min="2881" max="2882" width="9.125" style="5" bestFit="1" customWidth="1"/>
    <col min="2883" max="2884" width="11" style="5" bestFit="1" customWidth="1"/>
    <col min="2885" max="2886" width="9.125" style="5" bestFit="1" customWidth="1"/>
    <col min="2887" max="2888" width="7.25" style="5" bestFit="1" customWidth="1"/>
    <col min="2889" max="2889" width="55.75" style="5" bestFit="1" customWidth="1"/>
    <col min="2890" max="3072" width="9" style="5"/>
    <col min="3073" max="3073" width="26.25" style="5" bestFit="1" customWidth="1"/>
    <col min="3074" max="3074" width="7.25" style="5" customWidth="1"/>
    <col min="3075" max="3076" width="9" style="5" customWidth="1"/>
    <col min="3077" max="3080" width="7.25" style="5" bestFit="1" customWidth="1"/>
    <col min="3081" max="3081" width="5.375" style="5" bestFit="1" customWidth="1"/>
    <col min="3082" max="3083" width="19.5" style="5" bestFit="1" customWidth="1"/>
    <col min="3084" max="3084" width="5.375" style="5" bestFit="1" customWidth="1"/>
    <col min="3085" max="3086" width="9" style="5" bestFit="1" customWidth="1"/>
    <col min="3087" max="3088" width="7.25" style="5" customWidth="1"/>
    <col min="3089" max="3090" width="17.5" style="5" customWidth="1"/>
    <col min="3091" max="3092" width="11" style="5" customWidth="1"/>
    <col min="3093" max="3094" width="15.375" style="5" customWidth="1"/>
    <col min="3095" max="3096" width="5.375" style="5" bestFit="1" customWidth="1"/>
    <col min="3097" max="3098" width="7.125" style="5" bestFit="1" customWidth="1"/>
    <col min="3099" max="3103" width="7.25" style="5" bestFit="1" customWidth="1"/>
    <col min="3104" max="3105" width="10.125" style="5" bestFit="1" customWidth="1"/>
    <col min="3106" max="3107" width="9" style="5" bestFit="1" customWidth="1"/>
    <col min="3108" max="3109" width="5.375" style="5" bestFit="1" customWidth="1"/>
    <col min="3110" max="3113" width="7.25" style="5" bestFit="1" customWidth="1"/>
    <col min="3114" max="3117" width="9.125" style="5" bestFit="1" customWidth="1"/>
    <col min="3118" max="3119" width="23.75" style="5" bestFit="1" customWidth="1"/>
    <col min="3120" max="3121" width="7.25" style="5" bestFit="1" customWidth="1"/>
    <col min="3122" max="3123" width="11" style="5" bestFit="1" customWidth="1"/>
    <col min="3124" max="3127" width="9.125" style="5" bestFit="1" customWidth="1"/>
    <col min="3128" max="3130" width="7.25" style="5" bestFit="1" customWidth="1"/>
    <col min="3131" max="3132" width="17.5" style="5" bestFit="1" customWidth="1"/>
    <col min="3133" max="3134" width="7.25" style="5" bestFit="1" customWidth="1"/>
    <col min="3135" max="3136" width="23.75" style="5" bestFit="1" customWidth="1"/>
    <col min="3137" max="3138" width="9.125" style="5" bestFit="1" customWidth="1"/>
    <col min="3139" max="3140" width="11" style="5" bestFit="1" customWidth="1"/>
    <col min="3141" max="3142" width="9.125" style="5" bestFit="1" customWidth="1"/>
    <col min="3143" max="3144" width="7.25" style="5" bestFit="1" customWidth="1"/>
    <col min="3145" max="3145" width="55.75" style="5" bestFit="1" customWidth="1"/>
    <col min="3146" max="3328" width="9" style="5"/>
    <col min="3329" max="3329" width="26.25" style="5" bestFit="1" customWidth="1"/>
    <col min="3330" max="3330" width="7.25" style="5" customWidth="1"/>
    <col min="3331" max="3332" width="9" style="5" customWidth="1"/>
    <col min="3333" max="3336" width="7.25" style="5" bestFit="1" customWidth="1"/>
    <col min="3337" max="3337" width="5.375" style="5" bestFit="1" customWidth="1"/>
    <col min="3338" max="3339" width="19.5" style="5" bestFit="1" customWidth="1"/>
    <col min="3340" max="3340" width="5.375" style="5" bestFit="1" customWidth="1"/>
    <col min="3341" max="3342" width="9" style="5" bestFit="1" customWidth="1"/>
    <col min="3343" max="3344" width="7.25" style="5" customWidth="1"/>
    <col min="3345" max="3346" width="17.5" style="5" customWidth="1"/>
    <col min="3347" max="3348" width="11" style="5" customWidth="1"/>
    <col min="3349" max="3350" width="15.375" style="5" customWidth="1"/>
    <col min="3351" max="3352" width="5.375" style="5" bestFit="1" customWidth="1"/>
    <col min="3353" max="3354" width="7.125" style="5" bestFit="1" customWidth="1"/>
    <col min="3355" max="3359" width="7.25" style="5" bestFit="1" customWidth="1"/>
    <col min="3360" max="3361" width="10.125" style="5" bestFit="1" customWidth="1"/>
    <col min="3362" max="3363" width="9" style="5" bestFit="1" customWidth="1"/>
    <col min="3364" max="3365" width="5.375" style="5" bestFit="1" customWidth="1"/>
    <col min="3366" max="3369" width="7.25" style="5" bestFit="1" customWidth="1"/>
    <col min="3370" max="3373" width="9.125" style="5" bestFit="1" customWidth="1"/>
    <col min="3374" max="3375" width="23.75" style="5" bestFit="1" customWidth="1"/>
    <col min="3376" max="3377" width="7.25" style="5" bestFit="1" customWidth="1"/>
    <col min="3378" max="3379" width="11" style="5" bestFit="1" customWidth="1"/>
    <col min="3380" max="3383" width="9.125" style="5" bestFit="1" customWidth="1"/>
    <col min="3384" max="3386" width="7.25" style="5" bestFit="1" customWidth="1"/>
    <col min="3387" max="3388" width="17.5" style="5" bestFit="1" customWidth="1"/>
    <col min="3389" max="3390" width="7.25" style="5" bestFit="1" customWidth="1"/>
    <col min="3391" max="3392" width="23.75" style="5" bestFit="1" customWidth="1"/>
    <col min="3393" max="3394" width="9.125" style="5" bestFit="1" customWidth="1"/>
    <col min="3395" max="3396" width="11" style="5" bestFit="1" customWidth="1"/>
    <col min="3397" max="3398" width="9.125" style="5" bestFit="1" customWidth="1"/>
    <col min="3399" max="3400" width="7.25" style="5" bestFit="1" customWidth="1"/>
    <col min="3401" max="3401" width="55.75" style="5" bestFit="1" customWidth="1"/>
    <col min="3402" max="3584" width="9" style="5"/>
    <col min="3585" max="3585" width="26.25" style="5" bestFit="1" customWidth="1"/>
    <col min="3586" max="3586" width="7.25" style="5" customWidth="1"/>
    <col min="3587" max="3588" width="9" style="5" customWidth="1"/>
    <col min="3589" max="3592" width="7.25" style="5" bestFit="1" customWidth="1"/>
    <col min="3593" max="3593" width="5.375" style="5" bestFit="1" customWidth="1"/>
    <col min="3594" max="3595" width="19.5" style="5" bestFit="1" customWidth="1"/>
    <col min="3596" max="3596" width="5.375" style="5" bestFit="1" customWidth="1"/>
    <col min="3597" max="3598" width="9" style="5" bestFit="1" customWidth="1"/>
    <col min="3599" max="3600" width="7.25" style="5" customWidth="1"/>
    <col min="3601" max="3602" width="17.5" style="5" customWidth="1"/>
    <col min="3603" max="3604" width="11" style="5" customWidth="1"/>
    <col min="3605" max="3606" width="15.375" style="5" customWidth="1"/>
    <col min="3607" max="3608" width="5.375" style="5" bestFit="1" customWidth="1"/>
    <col min="3609" max="3610" width="7.125" style="5" bestFit="1" customWidth="1"/>
    <col min="3611" max="3615" width="7.25" style="5" bestFit="1" customWidth="1"/>
    <col min="3616" max="3617" width="10.125" style="5" bestFit="1" customWidth="1"/>
    <col min="3618" max="3619" width="9" style="5" bestFit="1" customWidth="1"/>
    <col min="3620" max="3621" width="5.375" style="5" bestFit="1" customWidth="1"/>
    <col min="3622" max="3625" width="7.25" style="5" bestFit="1" customWidth="1"/>
    <col min="3626" max="3629" width="9.125" style="5" bestFit="1" customWidth="1"/>
    <col min="3630" max="3631" width="23.75" style="5" bestFit="1" customWidth="1"/>
    <col min="3632" max="3633" width="7.25" style="5" bestFit="1" customWidth="1"/>
    <col min="3634" max="3635" width="11" style="5" bestFit="1" customWidth="1"/>
    <col min="3636" max="3639" width="9.125" style="5" bestFit="1" customWidth="1"/>
    <col min="3640" max="3642" width="7.25" style="5" bestFit="1" customWidth="1"/>
    <col min="3643" max="3644" width="17.5" style="5" bestFit="1" customWidth="1"/>
    <col min="3645" max="3646" width="7.25" style="5" bestFit="1" customWidth="1"/>
    <col min="3647" max="3648" width="23.75" style="5" bestFit="1" customWidth="1"/>
    <col min="3649" max="3650" width="9.125" style="5" bestFit="1" customWidth="1"/>
    <col min="3651" max="3652" width="11" style="5" bestFit="1" customWidth="1"/>
    <col min="3653" max="3654" width="9.125" style="5" bestFit="1" customWidth="1"/>
    <col min="3655" max="3656" width="7.25" style="5" bestFit="1" customWidth="1"/>
    <col min="3657" max="3657" width="55.75" style="5" bestFit="1" customWidth="1"/>
    <col min="3658" max="3840" width="9" style="5"/>
    <col min="3841" max="3841" width="26.25" style="5" bestFit="1" customWidth="1"/>
    <col min="3842" max="3842" width="7.25" style="5" customWidth="1"/>
    <col min="3843" max="3844" width="9" style="5" customWidth="1"/>
    <col min="3845" max="3848" width="7.25" style="5" bestFit="1" customWidth="1"/>
    <col min="3849" max="3849" width="5.375" style="5" bestFit="1" customWidth="1"/>
    <col min="3850" max="3851" width="19.5" style="5" bestFit="1" customWidth="1"/>
    <col min="3852" max="3852" width="5.375" style="5" bestFit="1" customWidth="1"/>
    <col min="3853" max="3854" width="9" style="5" bestFit="1" customWidth="1"/>
    <col min="3855" max="3856" width="7.25" style="5" customWidth="1"/>
    <col min="3857" max="3858" width="17.5" style="5" customWidth="1"/>
    <col min="3859" max="3860" width="11" style="5" customWidth="1"/>
    <col min="3861" max="3862" width="15.375" style="5" customWidth="1"/>
    <col min="3863" max="3864" width="5.375" style="5" bestFit="1" customWidth="1"/>
    <col min="3865" max="3866" width="7.125" style="5" bestFit="1" customWidth="1"/>
    <col min="3867" max="3871" width="7.25" style="5" bestFit="1" customWidth="1"/>
    <col min="3872" max="3873" width="10.125" style="5" bestFit="1" customWidth="1"/>
    <col min="3874" max="3875" width="9" style="5" bestFit="1" customWidth="1"/>
    <col min="3876" max="3877" width="5.375" style="5" bestFit="1" customWidth="1"/>
    <col min="3878" max="3881" width="7.25" style="5" bestFit="1" customWidth="1"/>
    <col min="3882" max="3885" width="9.125" style="5" bestFit="1" customWidth="1"/>
    <col min="3886" max="3887" width="23.75" style="5" bestFit="1" customWidth="1"/>
    <col min="3888" max="3889" width="7.25" style="5" bestFit="1" customWidth="1"/>
    <col min="3890" max="3891" width="11" style="5" bestFit="1" customWidth="1"/>
    <col min="3892" max="3895" width="9.125" style="5" bestFit="1" customWidth="1"/>
    <col min="3896" max="3898" width="7.25" style="5" bestFit="1" customWidth="1"/>
    <col min="3899" max="3900" width="17.5" style="5" bestFit="1" customWidth="1"/>
    <col min="3901" max="3902" width="7.25" style="5" bestFit="1" customWidth="1"/>
    <col min="3903" max="3904" width="23.75" style="5" bestFit="1" customWidth="1"/>
    <col min="3905" max="3906" width="9.125" style="5" bestFit="1" customWidth="1"/>
    <col min="3907" max="3908" width="11" style="5" bestFit="1" customWidth="1"/>
    <col min="3909" max="3910" width="9.125" style="5" bestFit="1" customWidth="1"/>
    <col min="3911" max="3912" width="7.25" style="5" bestFit="1" customWidth="1"/>
    <col min="3913" max="3913" width="55.75" style="5" bestFit="1" customWidth="1"/>
    <col min="3914" max="4096" width="9" style="5"/>
    <col min="4097" max="4097" width="26.25" style="5" bestFit="1" customWidth="1"/>
    <col min="4098" max="4098" width="7.25" style="5" customWidth="1"/>
    <col min="4099" max="4100" width="9" style="5" customWidth="1"/>
    <col min="4101" max="4104" width="7.25" style="5" bestFit="1" customWidth="1"/>
    <col min="4105" max="4105" width="5.375" style="5" bestFit="1" customWidth="1"/>
    <col min="4106" max="4107" width="19.5" style="5" bestFit="1" customWidth="1"/>
    <col min="4108" max="4108" width="5.375" style="5" bestFit="1" customWidth="1"/>
    <col min="4109" max="4110" width="9" style="5" bestFit="1" customWidth="1"/>
    <col min="4111" max="4112" width="7.25" style="5" customWidth="1"/>
    <col min="4113" max="4114" width="17.5" style="5" customWidth="1"/>
    <col min="4115" max="4116" width="11" style="5" customWidth="1"/>
    <col min="4117" max="4118" width="15.375" style="5" customWidth="1"/>
    <col min="4119" max="4120" width="5.375" style="5" bestFit="1" customWidth="1"/>
    <col min="4121" max="4122" width="7.125" style="5" bestFit="1" customWidth="1"/>
    <col min="4123" max="4127" width="7.25" style="5" bestFit="1" customWidth="1"/>
    <col min="4128" max="4129" width="10.125" style="5" bestFit="1" customWidth="1"/>
    <col min="4130" max="4131" width="9" style="5" bestFit="1" customWidth="1"/>
    <col min="4132" max="4133" width="5.375" style="5" bestFit="1" customWidth="1"/>
    <col min="4134" max="4137" width="7.25" style="5" bestFit="1" customWidth="1"/>
    <col min="4138" max="4141" width="9.125" style="5" bestFit="1" customWidth="1"/>
    <col min="4142" max="4143" width="23.75" style="5" bestFit="1" customWidth="1"/>
    <col min="4144" max="4145" width="7.25" style="5" bestFit="1" customWidth="1"/>
    <col min="4146" max="4147" width="11" style="5" bestFit="1" customWidth="1"/>
    <col min="4148" max="4151" width="9.125" style="5" bestFit="1" customWidth="1"/>
    <col min="4152" max="4154" width="7.25" style="5" bestFit="1" customWidth="1"/>
    <col min="4155" max="4156" width="17.5" style="5" bestFit="1" customWidth="1"/>
    <col min="4157" max="4158" width="7.25" style="5" bestFit="1" customWidth="1"/>
    <col min="4159" max="4160" width="23.75" style="5" bestFit="1" customWidth="1"/>
    <col min="4161" max="4162" width="9.125" style="5" bestFit="1" customWidth="1"/>
    <col min="4163" max="4164" width="11" style="5" bestFit="1" customWidth="1"/>
    <col min="4165" max="4166" width="9.125" style="5" bestFit="1" customWidth="1"/>
    <col min="4167" max="4168" width="7.25" style="5" bestFit="1" customWidth="1"/>
    <col min="4169" max="4169" width="55.75" style="5" bestFit="1" customWidth="1"/>
    <col min="4170" max="4352" width="9" style="5"/>
    <col min="4353" max="4353" width="26.25" style="5" bestFit="1" customWidth="1"/>
    <col min="4354" max="4354" width="7.25" style="5" customWidth="1"/>
    <col min="4355" max="4356" width="9" style="5" customWidth="1"/>
    <col min="4357" max="4360" width="7.25" style="5" bestFit="1" customWidth="1"/>
    <col min="4361" max="4361" width="5.375" style="5" bestFit="1" customWidth="1"/>
    <col min="4362" max="4363" width="19.5" style="5" bestFit="1" customWidth="1"/>
    <col min="4364" max="4364" width="5.375" style="5" bestFit="1" customWidth="1"/>
    <col min="4365" max="4366" width="9" style="5" bestFit="1" customWidth="1"/>
    <col min="4367" max="4368" width="7.25" style="5" customWidth="1"/>
    <col min="4369" max="4370" width="17.5" style="5" customWidth="1"/>
    <col min="4371" max="4372" width="11" style="5" customWidth="1"/>
    <col min="4373" max="4374" width="15.375" style="5" customWidth="1"/>
    <col min="4375" max="4376" width="5.375" style="5" bestFit="1" customWidth="1"/>
    <col min="4377" max="4378" width="7.125" style="5" bestFit="1" customWidth="1"/>
    <col min="4379" max="4383" width="7.25" style="5" bestFit="1" customWidth="1"/>
    <col min="4384" max="4385" width="10.125" style="5" bestFit="1" customWidth="1"/>
    <col min="4386" max="4387" width="9" style="5" bestFit="1" customWidth="1"/>
    <col min="4388" max="4389" width="5.375" style="5" bestFit="1" customWidth="1"/>
    <col min="4390" max="4393" width="7.25" style="5" bestFit="1" customWidth="1"/>
    <col min="4394" max="4397" width="9.125" style="5" bestFit="1" customWidth="1"/>
    <col min="4398" max="4399" width="23.75" style="5" bestFit="1" customWidth="1"/>
    <col min="4400" max="4401" width="7.25" style="5" bestFit="1" customWidth="1"/>
    <col min="4402" max="4403" width="11" style="5" bestFit="1" customWidth="1"/>
    <col min="4404" max="4407" width="9.125" style="5" bestFit="1" customWidth="1"/>
    <col min="4408" max="4410" width="7.25" style="5" bestFit="1" customWidth="1"/>
    <col min="4411" max="4412" width="17.5" style="5" bestFit="1" customWidth="1"/>
    <col min="4413" max="4414" width="7.25" style="5" bestFit="1" customWidth="1"/>
    <col min="4415" max="4416" width="23.75" style="5" bestFit="1" customWidth="1"/>
    <col min="4417" max="4418" width="9.125" style="5" bestFit="1" customWidth="1"/>
    <col min="4419" max="4420" width="11" style="5" bestFit="1" customWidth="1"/>
    <col min="4421" max="4422" width="9.125" style="5" bestFit="1" customWidth="1"/>
    <col min="4423" max="4424" width="7.25" style="5" bestFit="1" customWidth="1"/>
    <col min="4425" max="4425" width="55.75" style="5" bestFit="1" customWidth="1"/>
    <col min="4426" max="4608" width="9" style="5"/>
    <col min="4609" max="4609" width="26.25" style="5" bestFit="1" customWidth="1"/>
    <col min="4610" max="4610" width="7.25" style="5" customWidth="1"/>
    <col min="4611" max="4612" width="9" style="5" customWidth="1"/>
    <col min="4613" max="4616" width="7.25" style="5" bestFit="1" customWidth="1"/>
    <col min="4617" max="4617" width="5.375" style="5" bestFit="1" customWidth="1"/>
    <col min="4618" max="4619" width="19.5" style="5" bestFit="1" customWidth="1"/>
    <col min="4620" max="4620" width="5.375" style="5" bestFit="1" customWidth="1"/>
    <col min="4621" max="4622" width="9" style="5" bestFit="1" customWidth="1"/>
    <col min="4623" max="4624" width="7.25" style="5" customWidth="1"/>
    <col min="4625" max="4626" width="17.5" style="5" customWidth="1"/>
    <col min="4627" max="4628" width="11" style="5" customWidth="1"/>
    <col min="4629" max="4630" width="15.375" style="5" customWidth="1"/>
    <col min="4631" max="4632" width="5.375" style="5" bestFit="1" customWidth="1"/>
    <col min="4633" max="4634" width="7.125" style="5" bestFit="1" customWidth="1"/>
    <col min="4635" max="4639" width="7.25" style="5" bestFit="1" customWidth="1"/>
    <col min="4640" max="4641" width="10.125" style="5" bestFit="1" customWidth="1"/>
    <col min="4642" max="4643" width="9" style="5" bestFit="1" customWidth="1"/>
    <col min="4644" max="4645" width="5.375" style="5" bestFit="1" customWidth="1"/>
    <col min="4646" max="4649" width="7.25" style="5" bestFit="1" customWidth="1"/>
    <col min="4650" max="4653" width="9.125" style="5" bestFit="1" customWidth="1"/>
    <col min="4654" max="4655" width="23.75" style="5" bestFit="1" customWidth="1"/>
    <col min="4656" max="4657" width="7.25" style="5" bestFit="1" customWidth="1"/>
    <col min="4658" max="4659" width="11" style="5" bestFit="1" customWidth="1"/>
    <col min="4660" max="4663" width="9.125" style="5" bestFit="1" customWidth="1"/>
    <col min="4664" max="4666" width="7.25" style="5" bestFit="1" customWidth="1"/>
    <col min="4667" max="4668" width="17.5" style="5" bestFit="1" customWidth="1"/>
    <col min="4669" max="4670" width="7.25" style="5" bestFit="1" customWidth="1"/>
    <col min="4671" max="4672" width="23.75" style="5" bestFit="1" customWidth="1"/>
    <col min="4673" max="4674" width="9.125" style="5" bestFit="1" customWidth="1"/>
    <col min="4675" max="4676" width="11" style="5" bestFit="1" customWidth="1"/>
    <col min="4677" max="4678" width="9.125" style="5" bestFit="1" customWidth="1"/>
    <col min="4679" max="4680" width="7.25" style="5" bestFit="1" customWidth="1"/>
    <col min="4681" max="4681" width="55.75" style="5" bestFit="1" customWidth="1"/>
    <col min="4682" max="4864" width="9" style="5"/>
    <col min="4865" max="4865" width="26.25" style="5" bestFit="1" customWidth="1"/>
    <col min="4866" max="4866" width="7.25" style="5" customWidth="1"/>
    <col min="4867" max="4868" width="9" style="5" customWidth="1"/>
    <col min="4869" max="4872" width="7.25" style="5" bestFit="1" customWidth="1"/>
    <col min="4873" max="4873" width="5.375" style="5" bestFit="1" customWidth="1"/>
    <col min="4874" max="4875" width="19.5" style="5" bestFit="1" customWidth="1"/>
    <col min="4876" max="4876" width="5.375" style="5" bestFit="1" customWidth="1"/>
    <col min="4877" max="4878" width="9" style="5" bestFit="1" customWidth="1"/>
    <col min="4879" max="4880" width="7.25" style="5" customWidth="1"/>
    <col min="4881" max="4882" width="17.5" style="5" customWidth="1"/>
    <col min="4883" max="4884" width="11" style="5" customWidth="1"/>
    <col min="4885" max="4886" width="15.375" style="5" customWidth="1"/>
    <col min="4887" max="4888" width="5.375" style="5" bestFit="1" customWidth="1"/>
    <col min="4889" max="4890" width="7.125" style="5" bestFit="1" customWidth="1"/>
    <col min="4891" max="4895" width="7.25" style="5" bestFit="1" customWidth="1"/>
    <col min="4896" max="4897" width="10.125" style="5" bestFit="1" customWidth="1"/>
    <col min="4898" max="4899" width="9" style="5" bestFit="1" customWidth="1"/>
    <col min="4900" max="4901" width="5.375" style="5" bestFit="1" customWidth="1"/>
    <col min="4902" max="4905" width="7.25" style="5" bestFit="1" customWidth="1"/>
    <col min="4906" max="4909" width="9.125" style="5" bestFit="1" customWidth="1"/>
    <col min="4910" max="4911" width="23.75" style="5" bestFit="1" customWidth="1"/>
    <col min="4912" max="4913" width="7.25" style="5" bestFit="1" customWidth="1"/>
    <col min="4914" max="4915" width="11" style="5" bestFit="1" customWidth="1"/>
    <col min="4916" max="4919" width="9.125" style="5" bestFit="1" customWidth="1"/>
    <col min="4920" max="4922" width="7.25" style="5" bestFit="1" customWidth="1"/>
    <col min="4923" max="4924" width="17.5" style="5" bestFit="1" customWidth="1"/>
    <col min="4925" max="4926" width="7.25" style="5" bestFit="1" customWidth="1"/>
    <col min="4927" max="4928" width="23.75" style="5" bestFit="1" customWidth="1"/>
    <col min="4929" max="4930" width="9.125" style="5" bestFit="1" customWidth="1"/>
    <col min="4931" max="4932" width="11" style="5" bestFit="1" customWidth="1"/>
    <col min="4933" max="4934" width="9.125" style="5" bestFit="1" customWidth="1"/>
    <col min="4935" max="4936" width="7.25" style="5" bestFit="1" customWidth="1"/>
    <col min="4937" max="4937" width="55.75" style="5" bestFit="1" customWidth="1"/>
    <col min="4938" max="5120" width="9" style="5"/>
    <col min="5121" max="5121" width="26.25" style="5" bestFit="1" customWidth="1"/>
    <col min="5122" max="5122" width="7.25" style="5" customWidth="1"/>
    <col min="5123" max="5124" width="9" style="5" customWidth="1"/>
    <col min="5125" max="5128" width="7.25" style="5" bestFit="1" customWidth="1"/>
    <col min="5129" max="5129" width="5.375" style="5" bestFit="1" customWidth="1"/>
    <col min="5130" max="5131" width="19.5" style="5" bestFit="1" customWidth="1"/>
    <col min="5132" max="5132" width="5.375" style="5" bestFit="1" customWidth="1"/>
    <col min="5133" max="5134" width="9" style="5" bestFit="1" customWidth="1"/>
    <col min="5135" max="5136" width="7.25" style="5" customWidth="1"/>
    <col min="5137" max="5138" width="17.5" style="5" customWidth="1"/>
    <col min="5139" max="5140" width="11" style="5" customWidth="1"/>
    <col min="5141" max="5142" width="15.375" style="5" customWidth="1"/>
    <col min="5143" max="5144" width="5.375" style="5" bestFit="1" customWidth="1"/>
    <col min="5145" max="5146" width="7.125" style="5" bestFit="1" customWidth="1"/>
    <col min="5147" max="5151" width="7.25" style="5" bestFit="1" customWidth="1"/>
    <col min="5152" max="5153" width="10.125" style="5" bestFit="1" customWidth="1"/>
    <col min="5154" max="5155" width="9" style="5" bestFit="1" customWidth="1"/>
    <col min="5156" max="5157" width="5.375" style="5" bestFit="1" customWidth="1"/>
    <col min="5158" max="5161" width="7.25" style="5" bestFit="1" customWidth="1"/>
    <col min="5162" max="5165" width="9.125" style="5" bestFit="1" customWidth="1"/>
    <col min="5166" max="5167" width="23.75" style="5" bestFit="1" customWidth="1"/>
    <col min="5168" max="5169" width="7.25" style="5" bestFit="1" customWidth="1"/>
    <col min="5170" max="5171" width="11" style="5" bestFit="1" customWidth="1"/>
    <col min="5172" max="5175" width="9.125" style="5" bestFit="1" customWidth="1"/>
    <col min="5176" max="5178" width="7.25" style="5" bestFit="1" customWidth="1"/>
    <col min="5179" max="5180" width="17.5" style="5" bestFit="1" customWidth="1"/>
    <col min="5181" max="5182" width="7.25" style="5" bestFit="1" customWidth="1"/>
    <col min="5183" max="5184" width="23.75" style="5" bestFit="1" customWidth="1"/>
    <col min="5185" max="5186" width="9.125" style="5" bestFit="1" customWidth="1"/>
    <col min="5187" max="5188" width="11" style="5" bestFit="1" customWidth="1"/>
    <col min="5189" max="5190" width="9.125" style="5" bestFit="1" customWidth="1"/>
    <col min="5191" max="5192" width="7.25" style="5" bestFit="1" customWidth="1"/>
    <col min="5193" max="5193" width="55.75" style="5" bestFit="1" customWidth="1"/>
    <col min="5194" max="5376" width="9" style="5"/>
    <col min="5377" max="5377" width="26.25" style="5" bestFit="1" customWidth="1"/>
    <col min="5378" max="5378" width="7.25" style="5" customWidth="1"/>
    <col min="5379" max="5380" width="9" style="5" customWidth="1"/>
    <col min="5381" max="5384" width="7.25" style="5" bestFit="1" customWidth="1"/>
    <col min="5385" max="5385" width="5.375" style="5" bestFit="1" customWidth="1"/>
    <col min="5386" max="5387" width="19.5" style="5" bestFit="1" customWidth="1"/>
    <col min="5388" max="5388" width="5.375" style="5" bestFit="1" customWidth="1"/>
    <col min="5389" max="5390" width="9" style="5" bestFit="1" customWidth="1"/>
    <col min="5391" max="5392" width="7.25" style="5" customWidth="1"/>
    <col min="5393" max="5394" width="17.5" style="5" customWidth="1"/>
    <col min="5395" max="5396" width="11" style="5" customWidth="1"/>
    <col min="5397" max="5398" width="15.375" style="5" customWidth="1"/>
    <col min="5399" max="5400" width="5.375" style="5" bestFit="1" customWidth="1"/>
    <col min="5401" max="5402" width="7.125" style="5" bestFit="1" customWidth="1"/>
    <col min="5403" max="5407" width="7.25" style="5" bestFit="1" customWidth="1"/>
    <col min="5408" max="5409" width="10.125" style="5" bestFit="1" customWidth="1"/>
    <col min="5410" max="5411" width="9" style="5" bestFit="1" customWidth="1"/>
    <col min="5412" max="5413" width="5.375" style="5" bestFit="1" customWidth="1"/>
    <col min="5414" max="5417" width="7.25" style="5" bestFit="1" customWidth="1"/>
    <col min="5418" max="5421" width="9.125" style="5" bestFit="1" customWidth="1"/>
    <col min="5422" max="5423" width="23.75" style="5" bestFit="1" customWidth="1"/>
    <col min="5424" max="5425" width="7.25" style="5" bestFit="1" customWidth="1"/>
    <col min="5426" max="5427" width="11" style="5" bestFit="1" customWidth="1"/>
    <col min="5428" max="5431" width="9.125" style="5" bestFit="1" customWidth="1"/>
    <col min="5432" max="5434" width="7.25" style="5" bestFit="1" customWidth="1"/>
    <col min="5435" max="5436" width="17.5" style="5" bestFit="1" customWidth="1"/>
    <col min="5437" max="5438" width="7.25" style="5" bestFit="1" customWidth="1"/>
    <col min="5439" max="5440" width="23.75" style="5" bestFit="1" customWidth="1"/>
    <col min="5441" max="5442" width="9.125" style="5" bestFit="1" customWidth="1"/>
    <col min="5443" max="5444" width="11" style="5" bestFit="1" customWidth="1"/>
    <col min="5445" max="5446" width="9.125" style="5" bestFit="1" customWidth="1"/>
    <col min="5447" max="5448" width="7.25" style="5" bestFit="1" customWidth="1"/>
    <col min="5449" max="5449" width="55.75" style="5" bestFit="1" customWidth="1"/>
    <col min="5450" max="5632" width="9" style="5"/>
    <col min="5633" max="5633" width="26.25" style="5" bestFit="1" customWidth="1"/>
    <col min="5634" max="5634" width="7.25" style="5" customWidth="1"/>
    <col min="5635" max="5636" width="9" style="5" customWidth="1"/>
    <col min="5637" max="5640" width="7.25" style="5" bestFit="1" customWidth="1"/>
    <col min="5641" max="5641" width="5.375" style="5" bestFit="1" customWidth="1"/>
    <col min="5642" max="5643" width="19.5" style="5" bestFit="1" customWidth="1"/>
    <col min="5644" max="5644" width="5.375" style="5" bestFit="1" customWidth="1"/>
    <col min="5645" max="5646" width="9" style="5" bestFit="1" customWidth="1"/>
    <col min="5647" max="5648" width="7.25" style="5" customWidth="1"/>
    <col min="5649" max="5650" width="17.5" style="5" customWidth="1"/>
    <col min="5651" max="5652" width="11" style="5" customWidth="1"/>
    <col min="5653" max="5654" width="15.375" style="5" customWidth="1"/>
    <col min="5655" max="5656" width="5.375" style="5" bestFit="1" customWidth="1"/>
    <col min="5657" max="5658" width="7.125" style="5" bestFit="1" customWidth="1"/>
    <col min="5659" max="5663" width="7.25" style="5" bestFit="1" customWidth="1"/>
    <col min="5664" max="5665" width="10.125" style="5" bestFit="1" customWidth="1"/>
    <col min="5666" max="5667" width="9" style="5" bestFit="1" customWidth="1"/>
    <col min="5668" max="5669" width="5.375" style="5" bestFit="1" customWidth="1"/>
    <col min="5670" max="5673" width="7.25" style="5" bestFit="1" customWidth="1"/>
    <col min="5674" max="5677" width="9.125" style="5" bestFit="1" customWidth="1"/>
    <col min="5678" max="5679" width="23.75" style="5" bestFit="1" customWidth="1"/>
    <col min="5680" max="5681" width="7.25" style="5" bestFit="1" customWidth="1"/>
    <col min="5682" max="5683" width="11" style="5" bestFit="1" customWidth="1"/>
    <col min="5684" max="5687" width="9.125" style="5" bestFit="1" customWidth="1"/>
    <col min="5688" max="5690" width="7.25" style="5" bestFit="1" customWidth="1"/>
    <col min="5691" max="5692" width="17.5" style="5" bestFit="1" customWidth="1"/>
    <col min="5693" max="5694" width="7.25" style="5" bestFit="1" customWidth="1"/>
    <col min="5695" max="5696" width="23.75" style="5" bestFit="1" customWidth="1"/>
    <col min="5697" max="5698" width="9.125" style="5" bestFit="1" customWidth="1"/>
    <col min="5699" max="5700" width="11" style="5" bestFit="1" customWidth="1"/>
    <col min="5701" max="5702" width="9.125" style="5" bestFit="1" customWidth="1"/>
    <col min="5703" max="5704" width="7.25" style="5" bestFit="1" customWidth="1"/>
    <col min="5705" max="5705" width="55.75" style="5" bestFit="1" customWidth="1"/>
    <col min="5706" max="5888" width="9" style="5"/>
    <col min="5889" max="5889" width="26.25" style="5" bestFit="1" customWidth="1"/>
    <col min="5890" max="5890" width="7.25" style="5" customWidth="1"/>
    <col min="5891" max="5892" width="9" style="5" customWidth="1"/>
    <col min="5893" max="5896" width="7.25" style="5" bestFit="1" customWidth="1"/>
    <col min="5897" max="5897" width="5.375" style="5" bestFit="1" customWidth="1"/>
    <col min="5898" max="5899" width="19.5" style="5" bestFit="1" customWidth="1"/>
    <col min="5900" max="5900" width="5.375" style="5" bestFit="1" customWidth="1"/>
    <col min="5901" max="5902" width="9" style="5" bestFit="1" customWidth="1"/>
    <col min="5903" max="5904" width="7.25" style="5" customWidth="1"/>
    <col min="5905" max="5906" width="17.5" style="5" customWidth="1"/>
    <col min="5907" max="5908" width="11" style="5" customWidth="1"/>
    <col min="5909" max="5910" width="15.375" style="5" customWidth="1"/>
    <col min="5911" max="5912" width="5.375" style="5" bestFit="1" customWidth="1"/>
    <col min="5913" max="5914" width="7.125" style="5" bestFit="1" customWidth="1"/>
    <col min="5915" max="5919" width="7.25" style="5" bestFit="1" customWidth="1"/>
    <col min="5920" max="5921" width="10.125" style="5" bestFit="1" customWidth="1"/>
    <col min="5922" max="5923" width="9" style="5" bestFit="1" customWidth="1"/>
    <col min="5924" max="5925" width="5.375" style="5" bestFit="1" customWidth="1"/>
    <col min="5926" max="5929" width="7.25" style="5" bestFit="1" customWidth="1"/>
    <col min="5930" max="5933" width="9.125" style="5" bestFit="1" customWidth="1"/>
    <col min="5934" max="5935" width="23.75" style="5" bestFit="1" customWidth="1"/>
    <col min="5936" max="5937" width="7.25" style="5" bestFit="1" customWidth="1"/>
    <col min="5938" max="5939" width="11" style="5" bestFit="1" customWidth="1"/>
    <col min="5940" max="5943" width="9.125" style="5" bestFit="1" customWidth="1"/>
    <col min="5944" max="5946" width="7.25" style="5" bestFit="1" customWidth="1"/>
    <col min="5947" max="5948" width="17.5" style="5" bestFit="1" customWidth="1"/>
    <col min="5949" max="5950" width="7.25" style="5" bestFit="1" customWidth="1"/>
    <col min="5951" max="5952" width="23.75" style="5" bestFit="1" customWidth="1"/>
    <col min="5953" max="5954" width="9.125" style="5" bestFit="1" customWidth="1"/>
    <col min="5955" max="5956" width="11" style="5" bestFit="1" customWidth="1"/>
    <col min="5957" max="5958" width="9.125" style="5" bestFit="1" customWidth="1"/>
    <col min="5959" max="5960" width="7.25" style="5" bestFit="1" customWidth="1"/>
    <col min="5961" max="5961" width="55.75" style="5" bestFit="1" customWidth="1"/>
    <col min="5962" max="6144" width="9" style="5"/>
    <col min="6145" max="6145" width="26.25" style="5" bestFit="1" customWidth="1"/>
    <col min="6146" max="6146" width="7.25" style="5" customWidth="1"/>
    <col min="6147" max="6148" width="9" style="5" customWidth="1"/>
    <col min="6149" max="6152" width="7.25" style="5" bestFit="1" customWidth="1"/>
    <col min="6153" max="6153" width="5.375" style="5" bestFit="1" customWidth="1"/>
    <col min="6154" max="6155" width="19.5" style="5" bestFit="1" customWidth="1"/>
    <col min="6156" max="6156" width="5.375" style="5" bestFit="1" customWidth="1"/>
    <col min="6157" max="6158" width="9" style="5" bestFit="1" customWidth="1"/>
    <col min="6159" max="6160" width="7.25" style="5" customWidth="1"/>
    <col min="6161" max="6162" width="17.5" style="5" customWidth="1"/>
    <col min="6163" max="6164" width="11" style="5" customWidth="1"/>
    <col min="6165" max="6166" width="15.375" style="5" customWidth="1"/>
    <col min="6167" max="6168" width="5.375" style="5" bestFit="1" customWidth="1"/>
    <col min="6169" max="6170" width="7.125" style="5" bestFit="1" customWidth="1"/>
    <col min="6171" max="6175" width="7.25" style="5" bestFit="1" customWidth="1"/>
    <col min="6176" max="6177" width="10.125" style="5" bestFit="1" customWidth="1"/>
    <col min="6178" max="6179" width="9" style="5" bestFit="1" customWidth="1"/>
    <col min="6180" max="6181" width="5.375" style="5" bestFit="1" customWidth="1"/>
    <col min="6182" max="6185" width="7.25" style="5" bestFit="1" customWidth="1"/>
    <col min="6186" max="6189" width="9.125" style="5" bestFit="1" customWidth="1"/>
    <col min="6190" max="6191" width="23.75" style="5" bestFit="1" customWidth="1"/>
    <col min="6192" max="6193" width="7.25" style="5" bestFit="1" customWidth="1"/>
    <col min="6194" max="6195" width="11" style="5" bestFit="1" customWidth="1"/>
    <col min="6196" max="6199" width="9.125" style="5" bestFit="1" customWidth="1"/>
    <col min="6200" max="6202" width="7.25" style="5" bestFit="1" customWidth="1"/>
    <col min="6203" max="6204" width="17.5" style="5" bestFit="1" customWidth="1"/>
    <col min="6205" max="6206" width="7.25" style="5" bestFit="1" customWidth="1"/>
    <col min="6207" max="6208" width="23.75" style="5" bestFit="1" customWidth="1"/>
    <col min="6209" max="6210" width="9.125" style="5" bestFit="1" customWidth="1"/>
    <col min="6211" max="6212" width="11" style="5" bestFit="1" customWidth="1"/>
    <col min="6213" max="6214" width="9.125" style="5" bestFit="1" customWidth="1"/>
    <col min="6215" max="6216" width="7.25" style="5" bestFit="1" customWidth="1"/>
    <col min="6217" max="6217" width="55.75" style="5" bestFit="1" customWidth="1"/>
    <col min="6218" max="6400" width="9" style="5"/>
    <col min="6401" max="6401" width="26.25" style="5" bestFit="1" customWidth="1"/>
    <col min="6402" max="6402" width="7.25" style="5" customWidth="1"/>
    <col min="6403" max="6404" width="9" style="5" customWidth="1"/>
    <col min="6405" max="6408" width="7.25" style="5" bestFit="1" customWidth="1"/>
    <col min="6409" max="6409" width="5.375" style="5" bestFit="1" customWidth="1"/>
    <col min="6410" max="6411" width="19.5" style="5" bestFit="1" customWidth="1"/>
    <col min="6412" max="6412" width="5.375" style="5" bestFit="1" customWidth="1"/>
    <col min="6413" max="6414" width="9" style="5" bestFit="1" customWidth="1"/>
    <col min="6415" max="6416" width="7.25" style="5" customWidth="1"/>
    <col min="6417" max="6418" width="17.5" style="5" customWidth="1"/>
    <col min="6419" max="6420" width="11" style="5" customWidth="1"/>
    <col min="6421" max="6422" width="15.375" style="5" customWidth="1"/>
    <col min="6423" max="6424" width="5.375" style="5" bestFit="1" customWidth="1"/>
    <col min="6425" max="6426" width="7.125" style="5" bestFit="1" customWidth="1"/>
    <col min="6427" max="6431" width="7.25" style="5" bestFit="1" customWidth="1"/>
    <col min="6432" max="6433" width="10.125" style="5" bestFit="1" customWidth="1"/>
    <col min="6434" max="6435" width="9" style="5" bestFit="1" customWidth="1"/>
    <col min="6436" max="6437" width="5.375" style="5" bestFit="1" customWidth="1"/>
    <col min="6438" max="6441" width="7.25" style="5" bestFit="1" customWidth="1"/>
    <col min="6442" max="6445" width="9.125" style="5" bestFit="1" customWidth="1"/>
    <col min="6446" max="6447" width="23.75" style="5" bestFit="1" customWidth="1"/>
    <col min="6448" max="6449" width="7.25" style="5" bestFit="1" customWidth="1"/>
    <col min="6450" max="6451" width="11" style="5" bestFit="1" customWidth="1"/>
    <col min="6452" max="6455" width="9.125" style="5" bestFit="1" customWidth="1"/>
    <col min="6456" max="6458" width="7.25" style="5" bestFit="1" customWidth="1"/>
    <col min="6459" max="6460" width="17.5" style="5" bestFit="1" customWidth="1"/>
    <col min="6461" max="6462" width="7.25" style="5" bestFit="1" customWidth="1"/>
    <col min="6463" max="6464" width="23.75" style="5" bestFit="1" customWidth="1"/>
    <col min="6465" max="6466" width="9.125" style="5" bestFit="1" customWidth="1"/>
    <col min="6467" max="6468" width="11" style="5" bestFit="1" customWidth="1"/>
    <col min="6469" max="6470" width="9.125" style="5" bestFit="1" customWidth="1"/>
    <col min="6471" max="6472" width="7.25" style="5" bestFit="1" customWidth="1"/>
    <col min="6473" max="6473" width="55.75" style="5" bestFit="1" customWidth="1"/>
    <col min="6474" max="6656" width="9" style="5"/>
    <col min="6657" max="6657" width="26.25" style="5" bestFit="1" customWidth="1"/>
    <col min="6658" max="6658" width="7.25" style="5" customWidth="1"/>
    <col min="6659" max="6660" width="9" style="5" customWidth="1"/>
    <col min="6661" max="6664" width="7.25" style="5" bestFit="1" customWidth="1"/>
    <col min="6665" max="6665" width="5.375" style="5" bestFit="1" customWidth="1"/>
    <col min="6666" max="6667" width="19.5" style="5" bestFit="1" customWidth="1"/>
    <col min="6668" max="6668" width="5.375" style="5" bestFit="1" customWidth="1"/>
    <col min="6669" max="6670" width="9" style="5" bestFit="1" customWidth="1"/>
    <col min="6671" max="6672" width="7.25" style="5" customWidth="1"/>
    <col min="6673" max="6674" width="17.5" style="5" customWidth="1"/>
    <col min="6675" max="6676" width="11" style="5" customWidth="1"/>
    <col min="6677" max="6678" width="15.375" style="5" customWidth="1"/>
    <col min="6679" max="6680" width="5.375" style="5" bestFit="1" customWidth="1"/>
    <col min="6681" max="6682" width="7.125" style="5" bestFit="1" customWidth="1"/>
    <col min="6683" max="6687" width="7.25" style="5" bestFit="1" customWidth="1"/>
    <col min="6688" max="6689" width="10.125" style="5" bestFit="1" customWidth="1"/>
    <col min="6690" max="6691" width="9" style="5" bestFit="1" customWidth="1"/>
    <col min="6692" max="6693" width="5.375" style="5" bestFit="1" customWidth="1"/>
    <col min="6694" max="6697" width="7.25" style="5" bestFit="1" customWidth="1"/>
    <col min="6698" max="6701" width="9.125" style="5" bestFit="1" customWidth="1"/>
    <col min="6702" max="6703" width="23.75" style="5" bestFit="1" customWidth="1"/>
    <col min="6704" max="6705" width="7.25" style="5" bestFit="1" customWidth="1"/>
    <col min="6706" max="6707" width="11" style="5" bestFit="1" customWidth="1"/>
    <col min="6708" max="6711" width="9.125" style="5" bestFit="1" customWidth="1"/>
    <col min="6712" max="6714" width="7.25" style="5" bestFit="1" customWidth="1"/>
    <col min="6715" max="6716" width="17.5" style="5" bestFit="1" customWidth="1"/>
    <col min="6717" max="6718" width="7.25" style="5" bestFit="1" customWidth="1"/>
    <col min="6719" max="6720" width="23.75" style="5" bestFit="1" customWidth="1"/>
    <col min="6721" max="6722" width="9.125" style="5" bestFit="1" customWidth="1"/>
    <col min="6723" max="6724" width="11" style="5" bestFit="1" customWidth="1"/>
    <col min="6725" max="6726" width="9.125" style="5" bestFit="1" customWidth="1"/>
    <col min="6727" max="6728" width="7.25" style="5" bestFit="1" customWidth="1"/>
    <col min="6729" max="6729" width="55.75" style="5" bestFit="1" customWidth="1"/>
    <col min="6730" max="6912" width="9" style="5"/>
    <col min="6913" max="6913" width="26.25" style="5" bestFit="1" customWidth="1"/>
    <col min="6914" max="6914" width="7.25" style="5" customWidth="1"/>
    <col min="6915" max="6916" width="9" style="5" customWidth="1"/>
    <col min="6917" max="6920" width="7.25" style="5" bestFit="1" customWidth="1"/>
    <col min="6921" max="6921" width="5.375" style="5" bestFit="1" customWidth="1"/>
    <col min="6922" max="6923" width="19.5" style="5" bestFit="1" customWidth="1"/>
    <col min="6924" max="6924" width="5.375" style="5" bestFit="1" customWidth="1"/>
    <col min="6925" max="6926" width="9" style="5" bestFit="1" customWidth="1"/>
    <col min="6927" max="6928" width="7.25" style="5" customWidth="1"/>
    <col min="6929" max="6930" width="17.5" style="5" customWidth="1"/>
    <col min="6931" max="6932" width="11" style="5" customWidth="1"/>
    <col min="6933" max="6934" width="15.375" style="5" customWidth="1"/>
    <col min="6935" max="6936" width="5.375" style="5" bestFit="1" customWidth="1"/>
    <col min="6937" max="6938" width="7.125" style="5" bestFit="1" customWidth="1"/>
    <col min="6939" max="6943" width="7.25" style="5" bestFit="1" customWidth="1"/>
    <col min="6944" max="6945" width="10.125" style="5" bestFit="1" customWidth="1"/>
    <col min="6946" max="6947" width="9" style="5" bestFit="1" customWidth="1"/>
    <col min="6948" max="6949" width="5.375" style="5" bestFit="1" customWidth="1"/>
    <col min="6950" max="6953" width="7.25" style="5" bestFit="1" customWidth="1"/>
    <col min="6954" max="6957" width="9.125" style="5" bestFit="1" customWidth="1"/>
    <col min="6958" max="6959" width="23.75" style="5" bestFit="1" customWidth="1"/>
    <col min="6960" max="6961" width="7.25" style="5" bestFit="1" customWidth="1"/>
    <col min="6962" max="6963" width="11" style="5" bestFit="1" customWidth="1"/>
    <col min="6964" max="6967" width="9.125" style="5" bestFit="1" customWidth="1"/>
    <col min="6968" max="6970" width="7.25" style="5" bestFit="1" customWidth="1"/>
    <col min="6971" max="6972" width="17.5" style="5" bestFit="1" customWidth="1"/>
    <col min="6973" max="6974" width="7.25" style="5" bestFit="1" customWidth="1"/>
    <col min="6975" max="6976" width="23.75" style="5" bestFit="1" customWidth="1"/>
    <col min="6977" max="6978" width="9.125" style="5" bestFit="1" customWidth="1"/>
    <col min="6979" max="6980" width="11" style="5" bestFit="1" customWidth="1"/>
    <col min="6981" max="6982" width="9.125" style="5" bestFit="1" customWidth="1"/>
    <col min="6983" max="6984" width="7.25" style="5" bestFit="1" customWidth="1"/>
    <col min="6985" max="6985" width="55.75" style="5" bestFit="1" customWidth="1"/>
    <col min="6986" max="7168" width="9" style="5"/>
    <col min="7169" max="7169" width="26.25" style="5" bestFit="1" customWidth="1"/>
    <col min="7170" max="7170" width="7.25" style="5" customWidth="1"/>
    <col min="7171" max="7172" width="9" style="5" customWidth="1"/>
    <col min="7173" max="7176" width="7.25" style="5" bestFit="1" customWidth="1"/>
    <col min="7177" max="7177" width="5.375" style="5" bestFit="1" customWidth="1"/>
    <col min="7178" max="7179" width="19.5" style="5" bestFit="1" customWidth="1"/>
    <col min="7180" max="7180" width="5.375" style="5" bestFit="1" customWidth="1"/>
    <col min="7181" max="7182" width="9" style="5" bestFit="1" customWidth="1"/>
    <col min="7183" max="7184" width="7.25" style="5" customWidth="1"/>
    <col min="7185" max="7186" width="17.5" style="5" customWidth="1"/>
    <col min="7187" max="7188" width="11" style="5" customWidth="1"/>
    <col min="7189" max="7190" width="15.375" style="5" customWidth="1"/>
    <col min="7191" max="7192" width="5.375" style="5" bestFit="1" customWidth="1"/>
    <col min="7193" max="7194" width="7.125" style="5" bestFit="1" customWidth="1"/>
    <col min="7195" max="7199" width="7.25" style="5" bestFit="1" customWidth="1"/>
    <col min="7200" max="7201" width="10.125" style="5" bestFit="1" customWidth="1"/>
    <col min="7202" max="7203" width="9" style="5" bestFit="1" customWidth="1"/>
    <col min="7204" max="7205" width="5.375" style="5" bestFit="1" customWidth="1"/>
    <col min="7206" max="7209" width="7.25" style="5" bestFit="1" customWidth="1"/>
    <col min="7210" max="7213" width="9.125" style="5" bestFit="1" customWidth="1"/>
    <col min="7214" max="7215" width="23.75" style="5" bestFit="1" customWidth="1"/>
    <col min="7216" max="7217" width="7.25" style="5" bestFit="1" customWidth="1"/>
    <col min="7218" max="7219" width="11" style="5" bestFit="1" customWidth="1"/>
    <col min="7220" max="7223" width="9.125" style="5" bestFit="1" customWidth="1"/>
    <col min="7224" max="7226" width="7.25" style="5" bestFit="1" customWidth="1"/>
    <col min="7227" max="7228" width="17.5" style="5" bestFit="1" customWidth="1"/>
    <col min="7229" max="7230" width="7.25" style="5" bestFit="1" customWidth="1"/>
    <col min="7231" max="7232" width="23.75" style="5" bestFit="1" customWidth="1"/>
    <col min="7233" max="7234" width="9.125" style="5" bestFit="1" customWidth="1"/>
    <col min="7235" max="7236" width="11" style="5" bestFit="1" customWidth="1"/>
    <col min="7237" max="7238" width="9.125" style="5" bestFit="1" customWidth="1"/>
    <col min="7239" max="7240" width="7.25" style="5" bestFit="1" customWidth="1"/>
    <col min="7241" max="7241" width="55.75" style="5" bestFit="1" customWidth="1"/>
    <col min="7242" max="7424" width="9" style="5"/>
    <col min="7425" max="7425" width="26.25" style="5" bestFit="1" customWidth="1"/>
    <col min="7426" max="7426" width="7.25" style="5" customWidth="1"/>
    <col min="7427" max="7428" width="9" style="5" customWidth="1"/>
    <col min="7429" max="7432" width="7.25" style="5" bestFit="1" customWidth="1"/>
    <col min="7433" max="7433" width="5.375" style="5" bestFit="1" customWidth="1"/>
    <col min="7434" max="7435" width="19.5" style="5" bestFit="1" customWidth="1"/>
    <col min="7436" max="7436" width="5.375" style="5" bestFit="1" customWidth="1"/>
    <col min="7437" max="7438" width="9" style="5" bestFit="1" customWidth="1"/>
    <col min="7439" max="7440" width="7.25" style="5" customWidth="1"/>
    <col min="7441" max="7442" width="17.5" style="5" customWidth="1"/>
    <col min="7443" max="7444" width="11" style="5" customWidth="1"/>
    <col min="7445" max="7446" width="15.375" style="5" customWidth="1"/>
    <col min="7447" max="7448" width="5.375" style="5" bestFit="1" customWidth="1"/>
    <col min="7449" max="7450" width="7.125" style="5" bestFit="1" customWidth="1"/>
    <col min="7451" max="7455" width="7.25" style="5" bestFit="1" customWidth="1"/>
    <col min="7456" max="7457" width="10.125" style="5" bestFit="1" customWidth="1"/>
    <col min="7458" max="7459" width="9" style="5" bestFit="1" customWidth="1"/>
    <col min="7460" max="7461" width="5.375" style="5" bestFit="1" customWidth="1"/>
    <col min="7462" max="7465" width="7.25" style="5" bestFit="1" customWidth="1"/>
    <col min="7466" max="7469" width="9.125" style="5" bestFit="1" customWidth="1"/>
    <col min="7470" max="7471" width="23.75" style="5" bestFit="1" customWidth="1"/>
    <col min="7472" max="7473" width="7.25" style="5" bestFit="1" customWidth="1"/>
    <col min="7474" max="7475" width="11" style="5" bestFit="1" customWidth="1"/>
    <col min="7476" max="7479" width="9.125" style="5" bestFit="1" customWidth="1"/>
    <col min="7480" max="7482" width="7.25" style="5" bestFit="1" customWidth="1"/>
    <col min="7483" max="7484" width="17.5" style="5" bestFit="1" customWidth="1"/>
    <col min="7485" max="7486" width="7.25" style="5" bestFit="1" customWidth="1"/>
    <col min="7487" max="7488" width="23.75" style="5" bestFit="1" customWidth="1"/>
    <col min="7489" max="7490" width="9.125" style="5" bestFit="1" customWidth="1"/>
    <col min="7491" max="7492" width="11" style="5" bestFit="1" customWidth="1"/>
    <col min="7493" max="7494" width="9.125" style="5" bestFit="1" customWidth="1"/>
    <col min="7495" max="7496" width="7.25" style="5" bestFit="1" customWidth="1"/>
    <col min="7497" max="7497" width="55.75" style="5" bestFit="1" customWidth="1"/>
    <col min="7498" max="7680" width="9" style="5"/>
    <col min="7681" max="7681" width="26.25" style="5" bestFit="1" customWidth="1"/>
    <col min="7682" max="7682" width="7.25" style="5" customWidth="1"/>
    <col min="7683" max="7684" width="9" style="5" customWidth="1"/>
    <col min="7685" max="7688" width="7.25" style="5" bestFit="1" customWidth="1"/>
    <col min="7689" max="7689" width="5.375" style="5" bestFit="1" customWidth="1"/>
    <col min="7690" max="7691" width="19.5" style="5" bestFit="1" customWidth="1"/>
    <col min="7692" max="7692" width="5.375" style="5" bestFit="1" customWidth="1"/>
    <col min="7693" max="7694" width="9" style="5" bestFit="1" customWidth="1"/>
    <col min="7695" max="7696" width="7.25" style="5" customWidth="1"/>
    <col min="7697" max="7698" width="17.5" style="5" customWidth="1"/>
    <col min="7699" max="7700" width="11" style="5" customWidth="1"/>
    <col min="7701" max="7702" width="15.375" style="5" customWidth="1"/>
    <col min="7703" max="7704" width="5.375" style="5" bestFit="1" customWidth="1"/>
    <col min="7705" max="7706" width="7.125" style="5" bestFit="1" customWidth="1"/>
    <col min="7707" max="7711" width="7.25" style="5" bestFit="1" customWidth="1"/>
    <col min="7712" max="7713" width="10.125" style="5" bestFit="1" customWidth="1"/>
    <col min="7714" max="7715" width="9" style="5" bestFit="1" customWidth="1"/>
    <col min="7716" max="7717" width="5.375" style="5" bestFit="1" customWidth="1"/>
    <col min="7718" max="7721" width="7.25" style="5" bestFit="1" customWidth="1"/>
    <col min="7722" max="7725" width="9.125" style="5" bestFit="1" customWidth="1"/>
    <col min="7726" max="7727" width="23.75" style="5" bestFit="1" customWidth="1"/>
    <col min="7728" max="7729" width="7.25" style="5" bestFit="1" customWidth="1"/>
    <col min="7730" max="7731" width="11" style="5" bestFit="1" customWidth="1"/>
    <col min="7732" max="7735" width="9.125" style="5" bestFit="1" customWidth="1"/>
    <col min="7736" max="7738" width="7.25" style="5" bestFit="1" customWidth="1"/>
    <col min="7739" max="7740" width="17.5" style="5" bestFit="1" customWidth="1"/>
    <col min="7741" max="7742" width="7.25" style="5" bestFit="1" customWidth="1"/>
    <col min="7743" max="7744" width="23.75" style="5" bestFit="1" customWidth="1"/>
    <col min="7745" max="7746" width="9.125" style="5" bestFit="1" customWidth="1"/>
    <col min="7747" max="7748" width="11" style="5" bestFit="1" customWidth="1"/>
    <col min="7749" max="7750" width="9.125" style="5" bestFit="1" customWidth="1"/>
    <col min="7751" max="7752" width="7.25" style="5" bestFit="1" customWidth="1"/>
    <col min="7753" max="7753" width="55.75" style="5" bestFit="1" customWidth="1"/>
    <col min="7754" max="7936" width="9" style="5"/>
    <col min="7937" max="7937" width="26.25" style="5" bestFit="1" customWidth="1"/>
    <col min="7938" max="7938" width="7.25" style="5" customWidth="1"/>
    <col min="7939" max="7940" width="9" style="5" customWidth="1"/>
    <col min="7941" max="7944" width="7.25" style="5" bestFit="1" customWidth="1"/>
    <col min="7945" max="7945" width="5.375" style="5" bestFit="1" customWidth="1"/>
    <col min="7946" max="7947" width="19.5" style="5" bestFit="1" customWidth="1"/>
    <col min="7948" max="7948" width="5.375" style="5" bestFit="1" customWidth="1"/>
    <col min="7949" max="7950" width="9" style="5" bestFit="1" customWidth="1"/>
    <col min="7951" max="7952" width="7.25" style="5" customWidth="1"/>
    <col min="7953" max="7954" width="17.5" style="5" customWidth="1"/>
    <col min="7955" max="7956" width="11" style="5" customWidth="1"/>
    <col min="7957" max="7958" width="15.375" style="5" customWidth="1"/>
    <col min="7959" max="7960" width="5.375" style="5" bestFit="1" customWidth="1"/>
    <col min="7961" max="7962" width="7.125" style="5" bestFit="1" customWidth="1"/>
    <col min="7963" max="7967" width="7.25" style="5" bestFit="1" customWidth="1"/>
    <col min="7968" max="7969" width="10.125" style="5" bestFit="1" customWidth="1"/>
    <col min="7970" max="7971" width="9" style="5" bestFit="1" customWidth="1"/>
    <col min="7972" max="7973" width="5.375" style="5" bestFit="1" customWidth="1"/>
    <col min="7974" max="7977" width="7.25" style="5" bestFit="1" customWidth="1"/>
    <col min="7978" max="7981" width="9.125" style="5" bestFit="1" customWidth="1"/>
    <col min="7982" max="7983" width="23.75" style="5" bestFit="1" customWidth="1"/>
    <col min="7984" max="7985" width="7.25" style="5" bestFit="1" customWidth="1"/>
    <col min="7986" max="7987" width="11" style="5" bestFit="1" customWidth="1"/>
    <col min="7988" max="7991" width="9.125" style="5" bestFit="1" customWidth="1"/>
    <col min="7992" max="7994" width="7.25" style="5" bestFit="1" customWidth="1"/>
    <col min="7995" max="7996" width="17.5" style="5" bestFit="1" customWidth="1"/>
    <col min="7997" max="7998" width="7.25" style="5" bestFit="1" customWidth="1"/>
    <col min="7999" max="8000" width="23.75" style="5" bestFit="1" customWidth="1"/>
    <col min="8001" max="8002" width="9.125" style="5" bestFit="1" customWidth="1"/>
    <col min="8003" max="8004" width="11" style="5" bestFit="1" customWidth="1"/>
    <col min="8005" max="8006" width="9.125" style="5" bestFit="1" customWidth="1"/>
    <col min="8007" max="8008" width="7.25" style="5" bestFit="1" customWidth="1"/>
    <col min="8009" max="8009" width="55.75" style="5" bestFit="1" customWidth="1"/>
    <col min="8010" max="8192" width="9" style="5"/>
    <col min="8193" max="8193" width="26.25" style="5" bestFit="1" customWidth="1"/>
    <col min="8194" max="8194" width="7.25" style="5" customWidth="1"/>
    <col min="8195" max="8196" width="9" style="5" customWidth="1"/>
    <col min="8197" max="8200" width="7.25" style="5" bestFit="1" customWidth="1"/>
    <col min="8201" max="8201" width="5.375" style="5" bestFit="1" customWidth="1"/>
    <col min="8202" max="8203" width="19.5" style="5" bestFit="1" customWidth="1"/>
    <col min="8204" max="8204" width="5.375" style="5" bestFit="1" customWidth="1"/>
    <col min="8205" max="8206" width="9" style="5" bestFit="1" customWidth="1"/>
    <col min="8207" max="8208" width="7.25" style="5" customWidth="1"/>
    <col min="8209" max="8210" width="17.5" style="5" customWidth="1"/>
    <col min="8211" max="8212" width="11" style="5" customWidth="1"/>
    <col min="8213" max="8214" width="15.375" style="5" customWidth="1"/>
    <col min="8215" max="8216" width="5.375" style="5" bestFit="1" customWidth="1"/>
    <col min="8217" max="8218" width="7.125" style="5" bestFit="1" customWidth="1"/>
    <col min="8219" max="8223" width="7.25" style="5" bestFit="1" customWidth="1"/>
    <col min="8224" max="8225" width="10.125" style="5" bestFit="1" customWidth="1"/>
    <col min="8226" max="8227" width="9" style="5" bestFit="1" customWidth="1"/>
    <col min="8228" max="8229" width="5.375" style="5" bestFit="1" customWidth="1"/>
    <col min="8230" max="8233" width="7.25" style="5" bestFit="1" customWidth="1"/>
    <col min="8234" max="8237" width="9.125" style="5" bestFit="1" customWidth="1"/>
    <col min="8238" max="8239" width="23.75" style="5" bestFit="1" customWidth="1"/>
    <col min="8240" max="8241" width="7.25" style="5" bestFit="1" customWidth="1"/>
    <col min="8242" max="8243" width="11" style="5" bestFit="1" customWidth="1"/>
    <col min="8244" max="8247" width="9.125" style="5" bestFit="1" customWidth="1"/>
    <col min="8248" max="8250" width="7.25" style="5" bestFit="1" customWidth="1"/>
    <col min="8251" max="8252" width="17.5" style="5" bestFit="1" customWidth="1"/>
    <col min="8253" max="8254" width="7.25" style="5" bestFit="1" customWidth="1"/>
    <col min="8255" max="8256" width="23.75" style="5" bestFit="1" customWidth="1"/>
    <col min="8257" max="8258" width="9.125" style="5" bestFit="1" customWidth="1"/>
    <col min="8259" max="8260" width="11" style="5" bestFit="1" customWidth="1"/>
    <col min="8261" max="8262" width="9.125" style="5" bestFit="1" customWidth="1"/>
    <col min="8263" max="8264" width="7.25" style="5" bestFit="1" customWidth="1"/>
    <col min="8265" max="8265" width="55.75" style="5" bestFit="1" customWidth="1"/>
    <col min="8266" max="8448" width="9" style="5"/>
    <col min="8449" max="8449" width="26.25" style="5" bestFit="1" customWidth="1"/>
    <col min="8450" max="8450" width="7.25" style="5" customWidth="1"/>
    <col min="8451" max="8452" width="9" style="5" customWidth="1"/>
    <col min="8453" max="8456" width="7.25" style="5" bestFit="1" customWidth="1"/>
    <col min="8457" max="8457" width="5.375" style="5" bestFit="1" customWidth="1"/>
    <col min="8458" max="8459" width="19.5" style="5" bestFit="1" customWidth="1"/>
    <col min="8460" max="8460" width="5.375" style="5" bestFit="1" customWidth="1"/>
    <col min="8461" max="8462" width="9" style="5" bestFit="1" customWidth="1"/>
    <col min="8463" max="8464" width="7.25" style="5" customWidth="1"/>
    <col min="8465" max="8466" width="17.5" style="5" customWidth="1"/>
    <col min="8467" max="8468" width="11" style="5" customWidth="1"/>
    <col min="8469" max="8470" width="15.375" style="5" customWidth="1"/>
    <col min="8471" max="8472" width="5.375" style="5" bestFit="1" customWidth="1"/>
    <col min="8473" max="8474" width="7.125" style="5" bestFit="1" customWidth="1"/>
    <col min="8475" max="8479" width="7.25" style="5" bestFit="1" customWidth="1"/>
    <col min="8480" max="8481" width="10.125" style="5" bestFit="1" customWidth="1"/>
    <col min="8482" max="8483" width="9" style="5" bestFit="1" customWidth="1"/>
    <col min="8484" max="8485" width="5.375" style="5" bestFit="1" customWidth="1"/>
    <col min="8486" max="8489" width="7.25" style="5" bestFit="1" customWidth="1"/>
    <col min="8490" max="8493" width="9.125" style="5" bestFit="1" customWidth="1"/>
    <col min="8494" max="8495" width="23.75" style="5" bestFit="1" customWidth="1"/>
    <col min="8496" max="8497" width="7.25" style="5" bestFit="1" customWidth="1"/>
    <col min="8498" max="8499" width="11" style="5" bestFit="1" customWidth="1"/>
    <col min="8500" max="8503" width="9.125" style="5" bestFit="1" customWidth="1"/>
    <col min="8504" max="8506" width="7.25" style="5" bestFit="1" customWidth="1"/>
    <col min="8507" max="8508" width="17.5" style="5" bestFit="1" customWidth="1"/>
    <col min="8509" max="8510" width="7.25" style="5" bestFit="1" customWidth="1"/>
    <col min="8511" max="8512" width="23.75" style="5" bestFit="1" customWidth="1"/>
    <col min="8513" max="8514" width="9.125" style="5" bestFit="1" customWidth="1"/>
    <col min="8515" max="8516" width="11" style="5" bestFit="1" customWidth="1"/>
    <col min="8517" max="8518" width="9.125" style="5" bestFit="1" customWidth="1"/>
    <col min="8519" max="8520" width="7.25" style="5" bestFit="1" customWidth="1"/>
    <col min="8521" max="8521" width="55.75" style="5" bestFit="1" customWidth="1"/>
    <col min="8522" max="8704" width="9" style="5"/>
    <col min="8705" max="8705" width="26.25" style="5" bestFit="1" customWidth="1"/>
    <col min="8706" max="8706" width="7.25" style="5" customWidth="1"/>
    <col min="8707" max="8708" width="9" style="5" customWidth="1"/>
    <col min="8709" max="8712" width="7.25" style="5" bestFit="1" customWidth="1"/>
    <col min="8713" max="8713" width="5.375" style="5" bestFit="1" customWidth="1"/>
    <col min="8714" max="8715" width="19.5" style="5" bestFit="1" customWidth="1"/>
    <col min="8716" max="8716" width="5.375" style="5" bestFit="1" customWidth="1"/>
    <col min="8717" max="8718" width="9" style="5" bestFit="1" customWidth="1"/>
    <col min="8719" max="8720" width="7.25" style="5" customWidth="1"/>
    <col min="8721" max="8722" width="17.5" style="5" customWidth="1"/>
    <col min="8723" max="8724" width="11" style="5" customWidth="1"/>
    <col min="8725" max="8726" width="15.375" style="5" customWidth="1"/>
    <col min="8727" max="8728" width="5.375" style="5" bestFit="1" customWidth="1"/>
    <col min="8729" max="8730" width="7.125" style="5" bestFit="1" customWidth="1"/>
    <col min="8731" max="8735" width="7.25" style="5" bestFit="1" customWidth="1"/>
    <col min="8736" max="8737" width="10.125" style="5" bestFit="1" customWidth="1"/>
    <col min="8738" max="8739" width="9" style="5" bestFit="1" customWidth="1"/>
    <col min="8740" max="8741" width="5.375" style="5" bestFit="1" customWidth="1"/>
    <col min="8742" max="8745" width="7.25" style="5" bestFit="1" customWidth="1"/>
    <col min="8746" max="8749" width="9.125" style="5" bestFit="1" customWidth="1"/>
    <col min="8750" max="8751" width="23.75" style="5" bestFit="1" customWidth="1"/>
    <col min="8752" max="8753" width="7.25" style="5" bestFit="1" customWidth="1"/>
    <col min="8754" max="8755" width="11" style="5" bestFit="1" customWidth="1"/>
    <col min="8756" max="8759" width="9.125" style="5" bestFit="1" customWidth="1"/>
    <col min="8760" max="8762" width="7.25" style="5" bestFit="1" customWidth="1"/>
    <col min="8763" max="8764" width="17.5" style="5" bestFit="1" customWidth="1"/>
    <col min="8765" max="8766" width="7.25" style="5" bestFit="1" customWidth="1"/>
    <col min="8767" max="8768" width="23.75" style="5" bestFit="1" customWidth="1"/>
    <col min="8769" max="8770" width="9.125" style="5" bestFit="1" customWidth="1"/>
    <col min="8771" max="8772" width="11" style="5" bestFit="1" customWidth="1"/>
    <col min="8773" max="8774" width="9.125" style="5" bestFit="1" customWidth="1"/>
    <col min="8775" max="8776" width="7.25" style="5" bestFit="1" customWidth="1"/>
    <col min="8777" max="8777" width="55.75" style="5" bestFit="1" customWidth="1"/>
    <col min="8778" max="8960" width="9" style="5"/>
    <col min="8961" max="8961" width="26.25" style="5" bestFit="1" customWidth="1"/>
    <col min="8962" max="8962" width="7.25" style="5" customWidth="1"/>
    <col min="8963" max="8964" width="9" style="5" customWidth="1"/>
    <col min="8965" max="8968" width="7.25" style="5" bestFit="1" customWidth="1"/>
    <col min="8969" max="8969" width="5.375" style="5" bestFit="1" customWidth="1"/>
    <col min="8970" max="8971" width="19.5" style="5" bestFit="1" customWidth="1"/>
    <col min="8972" max="8972" width="5.375" style="5" bestFit="1" customWidth="1"/>
    <col min="8973" max="8974" width="9" style="5" bestFit="1" customWidth="1"/>
    <col min="8975" max="8976" width="7.25" style="5" customWidth="1"/>
    <col min="8977" max="8978" width="17.5" style="5" customWidth="1"/>
    <col min="8979" max="8980" width="11" style="5" customWidth="1"/>
    <col min="8981" max="8982" width="15.375" style="5" customWidth="1"/>
    <col min="8983" max="8984" width="5.375" style="5" bestFit="1" customWidth="1"/>
    <col min="8985" max="8986" width="7.125" style="5" bestFit="1" customWidth="1"/>
    <col min="8987" max="8991" width="7.25" style="5" bestFit="1" customWidth="1"/>
    <col min="8992" max="8993" width="10.125" style="5" bestFit="1" customWidth="1"/>
    <col min="8994" max="8995" width="9" style="5" bestFit="1" customWidth="1"/>
    <col min="8996" max="8997" width="5.375" style="5" bestFit="1" customWidth="1"/>
    <col min="8998" max="9001" width="7.25" style="5" bestFit="1" customWidth="1"/>
    <col min="9002" max="9005" width="9.125" style="5" bestFit="1" customWidth="1"/>
    <col min="9006" max="9007" width="23.75" style="5" bestFit="1" customWidth="1"/>
    <col min="9008" max="9009" width="7.25" style="5" bestFit="1" customWidth="1"/>
    <col min="9010" max="9011" width="11" style="5" bestFit="1" customWidth="1"/>
    <col min="9012" max="9015" width="9.125" style="5" bestFit="1" customWidth="1"/>
    <col min="9016" max="9018" width="7.25" style="5" bestFit="1" customWidth="1"/>
    <col min="9019" max="9020" width="17.5" style="5" bestFit="1" customWidth="1"/>
    <col min="9021" max="9022" width="7.25" style="5" bestFit="1" customWidth="1"/>
    <col min="9023" max="9024" width="23.75" style="5" bestFit="1" customWidth="1"/>
    <col min="9025" max="9026" width="9.125" style="5" bestFit="1" customWidth="1"/>
    <col min="9027" max="9028" width="11" style="5" bestFit="1" customWidth="1"/>
    <col min="9029" max="9030" width="9.125" style="5" bestFit="1" customWidth="1"/>
    <col min="9031" max="9032" width="7.25" style="5" bestFit="1" customWidth="1"/>
    <col min="9033" max="9033" width="55.75" style="5" bestFit="1" customWidth="1"/>
    <col min="9034" max="9216" width="9" style="5"/>
    <col min="9217" max="9217" width="26.25" style="5" bestFit="1" customWidth="1"/>
    <col min="9218" max="9218" width="7.25" style="5" customWidth="1"/>
    <col min="9219" max="9220" width="9" style="5" customWidth="1"/>
    <col min="9221" max="9224" width="7.25" style="5" bestFit="1" customWidth="1"/>
    <col min="9225" max="9225" width="5.375" style="5" bestFit="1" customWidth="1"/>
    <col min="9226" max="9227" width="19.5" style="5" bestFit="1" customWidth="1"/>
    <col min="9228" max="9228" width="5.375" style="5" bestFit="1" customWidth="1"/>
    <col min="9229" max="9230" width="9" style="5" bestFit="1" customWidth="1"/>
    <col min="9231" max="9232" width="7.25" style="5" customWidth="1"/>
    <col min="9233" max="9234" width="17.5" style="5" customWidth="1"/>
    <col min="9235" max="9236" width="11" style="5" customWidth="1"/>
    <col min="9237" max="9238" width="15.375" style="5" customWidth="1"/>
    <col min="9239" max="9240" width="5.375" style="5" bestFit="1" customWidth="1"/>
    <col min="9241" max="9242" width="7.125" style="5" bestFit="1" customWidth="1"/>
    <col min="9243" max="9247" width="7.25" style="5" bestFit="1" customWidth="1"/>
    <col min="9248" max="9249" width="10.125" style="5" bestFit="1" customWidth="1"/>
    <col min="9250" max="9251" width="9" style="5" bestFit="1" customWidth="1"/>
    <col min="9252" max="9253" width="5.375" style="5" bestFit="1" customWidth="1"/>
    <col min="9254" max="9257" width="7.25" style="5" bestFit="1" customWidth="1"/>
    <col min="9258" max="9261" width="9.125" style="5" bestFit="1" customWidth="1"/>
    <col min="9262" max="9263" width="23.75" style="5" bestFit="1" customWidth="1"/>
    <col min="9264" max="9265" width="7.25" style="5" bestFit="1" customWidth="1"/>
    <col min="9266" max="9267" width="11" style="5" bestFit="1" customWidth="1"/>
    <col min="9268" max="9271" width="9.125" style="5" bestFit="1" customWidth="1"/>
    <col min="9272" max="9274" width="7.25" style="5" bestFit="1" customWidth="1"/>
    <col min="9275" max="9276" width="17.5" style="5" bestFit="1" customWidth="1"/>
    <col min="9277" max="9278" width="7.25" style="5" bestFit="1" customWidth="1"/>
    <col min="9279" max="9280" width="23.75" style="5" bestFit="1" customWidth="1"/>
    <col min="9281" max="9282" width="9.125" style="5" bestFit="1" customWidth="1"/>
    <col min="9283" max="9284" width="11" style="5" bestFit="1" customWidth="1"/>
    <col min="9285" max="9286" width="9.125" style="5" bestFit="1" customWidth="1"/>
    <col min="9287" max="9288" width="7.25" style="5" bestFit="1" customWidth="1"/>
    <col min="9289" max="9289" width="55.75" style="5" bestFit="1" customWidth="1"/>
    <col min="9290" max="9472" width="9" style="5"/>
    <col min="9473" max="9473" width="26.25" style="5" bestFit="1" customWidth="1"/>
    <col min="9474" max="9474" width="7.25" style="5" customWidth="1"/>
    <col min="9475" max="9476" width="9" style="5" customWidth="1"/>
    <col min="9477" max="9480" width="7.25" style="5" bestFit="1" customWidth="1"/>
    <col min="9481" max="9481" width="5.375" style="5" bestFit="1" customWidth="1"/>
    <col min="9482" max="9483" width="19.5" style="5" bestFit="1" customWidth="1"/>
    <col min="9484" max="9484" width="5.375" style="5" bestFit="1" customWidth="1"/>
    <col min="9485" max="9486" width="9" style="5" bestFit="1" customWidth="1"/>
    <col min="9487" max="9488" width="7.25" style="5" customWidth="1"/>
    <col min="9489" max="9490" width="17.5" style="5" customWidth="1"/>
    <col min="9491" max="9492" width="11" style="5" customWidth="1"/>
    <col min="9493" max="9494" width="15.375" style="5" customWidth="1"/>
    <col min="9495" max="9496" width="5.375" style="5" bestFit="1" customWidth="1"/>
    <col min="9497" max="9498" width="7.125" style="5" bestFit="1" customWidth="1"/>
    <col min="9499" max="9503" width="7.25" style="5" bestFit="1" customWidth="1"/>
    <col min="9504" max="9505" width="10.125" style="5" bestFit="1" customWidth="1"/>
    <col min="9506" max="9507" width="9" style="5" bestFit="1" customWidth="1"/>
    <col min="9508" max="9509" width="5.375" style="5" bestFit="1" customWidth="1"/>
    <col min="9510" max="9513" width="7.25" style="5" bestFit="1" customWidth="1"/>
    <col min="9514" max="9517" width="9.125" style="5" bestFit="1" customWidth="1"/>
    <col min="9518" max="9519" width="23.75" style="5" bestFit="1" customWidth="1"/>
    <col min="9520" max="9521" width="7.25" style="5" bestFit="1" customWidth="1"/>
    <col min="9522" max="9523" width="11" style="5" bestFit="1" customWidth="1"/>
    <col min="9524" max="9527" width="9.125" style="5" bestFit="1" customWidth="1"/>
    <col min="9528" max="9530" width="7.25" style="5" bestFit="1" customWidth="1"/>
    <col min="9531" max="9532" width="17.5" style="5" bestFit="1" customWidth="1"/>
    <col min="9533" max="9534" width="7.25" style="5" bestFit="1" customWidth="1"/>
    <col min="9535" max="9536" width="23.75" style="5" bestFit="1" customWidth="1"/>
    <col min="9537" max="9538" width="9.125" style="5" bestFit="1" customWidth="1"/>
    <col min="9539" max="9540" width="11" style="5" bestFit="1" customWidth="1"/>
    <col min="9541" max="9542" width="9.125" style="5" bestFit="1" customWidth="1"/>
    <col min="9543" max="9544" width="7.25" style="5" bestFit="1" customWidth="1"/>
    <col min="9545" max="9545" width="55.75" style="5" bestFit="1" customWidth="1"/>
    <col min="9546" max="9728" width="9" style="5"/>
    <col min="9729" max="9729" width="26.25" style="5" bestFit="1" customWidth="1"/>
    <col min="9730" max="9730" width="7.25" style="5" customWidth="1"/>
    <col min="9731" max="9732" width="9" style="5" customWidth="1"/>
    <col min="9733" max="9736" width="7.25" style="5" bestFit="1" customWidth="1"/>
    <col min="9737" max="9737" width="5.375" style="5" bestFit="1" customWidth="1"/>
    <col min="9738" max="9739" width="19.5" style="5" bestFit="1" customWidth="1"/>
    <col min="9740" max="9740" width="5.375" style="5" bestFit="1" customWidth="1"/>
    <col min="9741" max="9742" width="9" style="5" bestFit="1" customWidth="1"/>
    <col min="9743" max="9744" width="7.25" style="5" customWidth="1"/>
    <col min="9745" max="9746" width="17.5" style="5" customWidth="1"/>
    <col min="9747" max="9748" width="11" style="5" customWidth="1"/>
    <col min="9749" max="9750" width="15.375" style="5" customWidth="1"/>
    <col min="9751" max="9752" width="5.375" style="5" bestFit="1" customWidth="1"/>
    <col min="9753" max="9754" width="7.125" style="5" bestFit="1" customWidth="1"/>
    <col min="9755" max="9759" width="7.25" style="5" bestFit="1" customWidth="1"/>
    <col min="9760" max="9761" width="10.125" style="5" bestFit="1" customWidth="1"/>
    <col min="9762" max="9763" width="9" style="5" bestFit="1" customWidth="1"/>
    <col min="9764" max="9765" width="5.375" style="5" bestFit="1" customWidth="1"/>
    <col min="9766" max="9769" width="7.25" style="5" bestFit="1" customWidth="1"/>
    <col min="9770" max="9773" width="9.125" style="5" bestFit="1" customWidth="1"/>
    <col min="9774" max="9775" width="23.75" style="5" bestFit="1" customWidth="1"/>
    <col min="9776" max="9777" width="7.25" style="5" bestFit="1" customWidth="1"/>
    <col min="9778" max="9779" width="11" style="5" bestFit="1" customWidth="1"/>
    <col min="9780" max="9783" width="9.125" style="5" bestFit="1" customWidth="1"/>
    <col min="9784" max="9786" width="7.25" style="5" bestFit="1" customWidth="1"/>
    <col min="9787" max="9788" width="17.5" style="5" bestFit="1" customWidth="1"/>
    <col min="9789" max="9790" width="7.25" style="5" bestFit="1" customWidth="1"/>
    <col min="9791" max="9792" width="23.75" style="5" bestFit="1" customWidth="1"/>
    <col min="9793" max="9794" width="9.125" style="5" bestFit="1" customWidth="1"/>
    <col min="9795" max="9796" width="11" style="5" bestFit="1" customWidth="1"/>
    <col min="9797" max="9798" width="9.125" style="5" bestFit="1" customWidth="1"/>
    <col min="9799" max="9800" width="7.25" style="5" bestFit="1" customWidth="1"/>
    <col min="9801" max="9801" width="55.75" style="5" bestFit="1" customWidth="1"/>
    <col min="9802" max="9984" width="9" style="5"/>
    <col min="9985" max="9985" width="26.25" style="5" bestFit="1" customWidth="1"/>
    <col min="9986" max="9986" width="7.25" style="5" customWidth="1"/>
    <col min="9987" max="9988" width="9" style="5" customWidth="1"/>
    <col min="9989" max="9992" width="7.25" style="5" bestFit="1" customWidth="1"/>
    <col min="9993" max="9993" width="5.375" style="5" bestFit="1" customWidth="1"/>
    <col min="9994" max="9995" width="19.5" style="5" bestFit="1" customWidth="1"/>
    <col min="9996" max="9996" width="5.375" style="5" bestFit="1" customWidth="1"/>
    <col min="9997" max="9998" width="9" style="5" bestFit="1" customWidth="1"/>
    <col min="9999" max="10000" width="7.25" style="5" customWidth="1"/>
    <col min="10001" max="10002" width="17.5" style="5" customWidth="1"/>
    <col min="10003" max="10004" width="11" style="5" customWidth="1"/>
    <col min="10005" max="10006" width="15.375" style="5" customWidth="1"/>
    <col min="10007" max="10008" width="5.375" style="5" bestFit="1" customWidth="1"/>
    <col min="10009" max="10010" width="7.125" style="5" bestFit="1" customWidth="1"/>
    <col min="10011" max="10015" width="7.25" style="5" bestFit="1" customWidth="1"/>
    <col min="10016" max="10017" width="10.125" style="5" bestFit="1" customWidth="1"/>
    <col min="10018" max="10019" width="9" style="5" bestFit="1" customWidth="1"/>
    <col min="10020" max="10021" width="5.375" style="5" bestFit="1" customWidth="1"/>
    <col min="10022" max="10025" width="7.25" style="5" bestFit="1" customWidth="1"/>
    <col min="10026" max="10029" width="9.125" style="5" bestFit="1" customWidth="1"/>
    <col min="10030" max="10031" width="23.75" style="5" bestFit="1" customWidth="1"/>
    <col min="10032" max="10033" width="7.25" style="5" bestFit="1" customWidth="1"/>
    <col min="10034" max="10035" width="11" style="5" bestFit="1" customWidth="1"/>
    <col min="10036" max="10039" width="9.125" style="5" bestFit="1" customWidth="1"/>
    <col min="10040" max="10042" width="7.25" style="5" bestFit="1" customWidth="1"/>
    <col min="10043" max="10044" width="17.5" style="5" bestFit="1" customWidth="1"/>
    <col min="10045" max="10046" width="7.25" style="5" bestFit="1" customWidth="1"/>
    <col min="10047" max="10048" width="23.75" style="5" bestFit="1" customWidth="1"/>
    <col min="10049" max="10050" width="9.125" style="5" bestFit="1" customWidth="1"/>
    <col min="10051" max="10052" width="11" style="5" bestFit="1" customWidth="1"/>
    <col min="10053" max="10054" width="9.125" style="5" bestFit="1" customWidth="1"/>
    <col min="10055" max="10056" width="7.25" style="5" bestFit="1" customWidth="1"/>
    <col min="10057" max="10057" width="55.75" style="5" bestFit="1" customWidth="1"/>
    <col min="10058" max="10240" width="9" style="5"/>
    <col min="10241" max="10241" width="26.25" style="5" bestFit="1" customWidth="1"/>
    <col min="10242" max="10242" width="7.25" style="5" customWidth="1"/>
    <col min="10243" max="10244" width="9" style="5" customWidth="1"/>
    <col min="10245" max="10248" width="7.25" style="5" bestFit="1" customWidth="1"/>
    <col min="10249" max="10249" width="5.375" style="5" bestFit="1" customWidth="1"/>
    <col min="10250" max="10251" width="19.5" style="5" bestFit="1" customWidth="1"/>
    <col min="10252" max="10252" width="5.375" style="5" bestFit="1" customWidth="1"/>
    <col min="10253" max="10254" width="9" style="5" bestFit="1" customWidth="1"/>
    <col min="10255" max="10256" width="7.25" style="5" customWidth="1"/>
    <col min="10257" max="10258" width="17.5" style="5" customWidth="1"/>
    <col min="10259" max="10260" width="11" style="5" customWidth="1"/>
    <col min="10261" max="10262" width="15.375" style="5" customWidth="1"/>
    <col min="10263" max="10264" width="5.375" style="5" bestFit="1" customWidth="1"/>
    <col min="10265" max="10266" width="7.125" style="5" bestFit="1" customWidth="1"/>
    <col min="10267" max="10271" width="7.25" style="5" bestFit="1" customWidth="1"/>
    <col min="10272" max="10273" width="10.125" style="5" bestFit="1" customWidth="1"/>
    <col min="10274" max="10275" width="9" style="5" bestFit="1" customWidth="1"/>
    <col min="10276" max="10277" width="5.375" style="5" bestFit="1" customWidth="1"/>
    <col min="10278" max="10281" width="7.25" style="5" bestFit="1" customWidth="1"/>
    <col min="10282" max="10285" width="9.125" style="5" bestFit="1" customWidth="1"/>
    <col min="10286" max="10287" width="23.75" style="5" bestFit="1" customWidth="1"/>
    <col min="10288" max="10289" width="7.25" style="5" bestFit="1" customWidth="1"/>
    <col min="10290" max="10291" width="11" style="5" bestFit="1" customWidth="1"/>
    <col min="10292" max="10295" width="9.125" style="5" bestFit="1" customWidth="1"/>
    <col min="10296" max="10298" width="7.25" style="5" bestFit="1" customWidth="1"/>
    <col min="10299" max="10300" width="17.5" style="5" bestFit="1" customWidth="1"/>
    <col min="10301" max="10302" width="7.25" style="5" bestFit="1" customWidth="1"/>
    <col min="10303" max="10304" width="23.75" style="5" bestFit="1" customWidth="1"/>
    <col min="10305" max="10306" width="9.125" style="5" bestFit="1" customWidth="1"/>
    <col min="10307" max="10308" width="11" style="5" bestFit="1" customWidth="1"/>
    <col min="10309" max="10310" width="9.125" style="5" bestFit="1" customWidth="1"/>
    <col min="10311" max="10312" width="7.25" style="5" bestFit="1" customWidth="1"/>
    <col min="10313" max="10313" width="55.75" style="5" bestFit="1" customWidth="1"/>
    <col min="10314" max="10496" width="9" style="5"/>
    <col min="10497" max="10497" width="26.25" style="5" bestFit="1" customWidth="1"/>
    <col min="10498" max="10498" width="7.25" style="5" customWidth="1"/>
    <col min="10499" max="10500" width="9" style="5" customWidth="1"/>
    <col min="10501" max="10504" width="7.25" style="5" bestFit="1" customWidth="1"/>
    <col min="10505" max="10505" width="5.375" style="5" bestFit="1" customWidth="1"/>
    <col min="10506" max="10507" width="19.5" style="5" bestFit="1" customWidth="1"/>
    <col min="10508" max="10508" width="5.375" style="5" bestFit="1" customWidth="1"/>
    <col min="10509" max="10510" width="9" style="5" bestFit="1" customWidth="1"/>
    <col min="10511" max="10512" width="7.25" style="5" customWidth="1"/>
    <col min="10513" max="10514" width="17.5" style="5" customWidth="1"/>
    <col min="10515" max="10516" width="11" style="5" customWidth="1"/>
    <col min="10517" max="10518" width="15.375" style="5" customWidth="1"/>
    <col min="10519" max="10520" width="5.375" style="5" bestFit="1" customWidth="1"/>
    <col min="10521" max="10522" width="7.125" style="5" bestFit="1" customWidth="1"/>
    <col min="10523" max="10527" width="7.25" style="5" bestFit="1" customWidth="1"/>
    <col min="10528" max="10529" width="10.125" style="5" bestFit="1" customWidth="1"/>
    <col min="10530" max="10531" width="9" style="5" bestFit="1" customWidth="1"/>
    <col min="10532" max="10533" width="5.375" style="5" bestFit="1" customWidth="1"/>
    <col min="10534" max="10537" width="7.25" style="5" bestFit="1" customWidth="1"/>
    <col min="10538" max="10541" width="9.125" style="5" bestFit="1" customWidth="1"/>
    <col min="10542" max="10543" width="23.75" style="5" bestFit="1" customWidth="1"/>
    <col min="10544" max="10545" width="7.25" style="5" bestFit="1" customWidth="1"/>
    <col min="10546" max="10547" width="11" style="5" bestFit="1" customWidth="1"/>
    <col min="10548" max="10551" width="9.125" style="5" bestFit="1" customWidth="1"/>
    <col min="10552" max="10554" width="7.25" style="5" bestFit="1" customWidth="1"/>
    <col min="10555" max="10556" width="17.5" style="5" bestFit="1" customWidth="1"/>
    <col min="10557" max="10558" width="7.25" style="5" bestFit="1" customWidth="1"/>
    <col min="10559" max="10560" width="23.75" style="5" bestFit="1" customWidth="1"/>
    <col min="10561" max="10562" width="9.125" style="5" bestFit="1" customWidth="1"/>
    <col min="10563" max="10564" width="11" style="5" bestFit="1" customWidth="1"/>
    <col min="10565" max="10566" width="9.125" style="5" bestFit="1" customWidth="1"/>
    <col min="10567" max="10568" width="7.25" style="5" bestFit="1" customWidth="1"/>
    <col min="10569" max="10569" width="55.75" style="5" bestFit="1" customWidth="1"/>
    <col min="10570" max="10752" width="9" style="5"/>
    <col min="10753" max="10753" width="26.25" style="5" bestFit="1" customWidth="1"/>
    <col min="10754" max="10754" width="7.25" style="5" customWidth="1"/>
    <col min="10755" max="10756" width="9" style="5" customWidth="1"/>
    <col min="10757" max="10760" width="7.25" style="5" bestFit="1" customWidth="1"/>
    <col min="10761" max="10761" width="5.375" style="5" bestFit="1" customWidth="1"/>
    <col min="10762" max="10763" width="19.5" style="5" bestFit="1" customWidth="1"/>
    <col min="10764" max="10764" width="5.375" style="5" bestFit="1" customWidth="1"/>
    <col min="10765" max="10766" width="9" style="5" bestFit="1" customWidth="1"/>
    <col min="10767" max="10768" width="7.25" style="5" customWidth="1"/>
    <col min="10769" max="10770" width="17.5" style="5" customWidth="1"/>
    <col min="10771" max="10772" width="11" style="5" customWidth="1"/>
    <col min="10773" max="10774" width="15.375" style="5" customWidth="1"/>
    <col min="10775" max="10776" width="5.375" style="5" bestFit="1" customWidth="1"/>
    <col min="10777" max="10778" width="7.125" style="5" bestFit="1" customWidth="1"/>
    <col min="10779" max="10783" width="7.25" style="5" bestFit="1" customWidth="1"/>
    <col min="10784" max="10785" width="10.125" style="5" bestFit="1" customWidth="1"/>
    <col min="10786" max="10787" width="9" style="5" bestFit="1" customWidth="1"/>
    <col min="10788" max="10789" width="5.375" style="5" bestFit="1" customWidth="1"/>
    <col min="10790" max="10793" width="7.25" style="5" bestFit="1" customWidth="1"/>
    <col min="10794" max="10797" width="9.125" style="5" bestFit="1" customWidth="1"/>
    <col min="10798" max="10799" width="23.75" style="5" bestFit="1" customWidth="1"/>
    <col min="10800" max="10801" width="7.25" style="5" bestFit="1" customWidth="1"/>
    <col min="10802" max="10803" width="11" style="5" bestFit="1" customWidth="1"/>
    <col min="10804" max="10807" width="9.125" style="5" bestFit="1" customWidth="1"/>
    <col min="10808" max="10810" width="7.25" style="5" bestFit="1" customWidth="1"/>
    <col min="10811" max="10812" width="17.5" style="5" bestFit="1" customWidth="1"/>
    <col min="10813" max="10814" width="7.25" style="5" bestFit="1" customWidth="1"/>
    <col min="10815" max="10816" width="23.75" style="5" bestFit="1" customWidth="1"/>
    <col min="10817" max="10818" width="9.125" style="5" bestFit="1" customWidth="1"/>
    <col min="10819" max="10820" width="11" style="5" bestFit="1" customWidth="1"/>
    <col min="10821" max="10822" width="9.125" style="5" bestFit="1" customWidth="1"/>
    <col min="10823" max="10824" width="7.25" style="5" bestFit="1" customWidth="1"/>
    <col min="10825" max="10825" width="55.75" style="5" bestFit="1" customWidth="1"/>
    <col min="10826" max="11008" width="9" style="5"/>
    <col min="11009" max="11009" width="26.25" style="5" bestFit="1" customWidth="1"/>
    <col min="11010" max="11010" width="7.25" style="5" customWidth="1"/>
    <col min="11011" max="11012" width="9" style="5" customWidth="1"/>
    <col min="11013" max="11016" width="7.25" style="5" bestFit="1" customWidth="1"/>
    <col min="11017" max="11017" width="5.375" style="5" bestFit="1" customWidth="1"/>
    <col min="11018" max="11019" width="19.5" style="5" bestFit="1" customWidth="1"/>
    <col min="11020" max="11020" width="5.375" style="5" bestFit="1" customWidth="1"/>
    <col min="11021" max="11022" width="9" style="5" bestFit="1" customWidth="1"/>
    <col min="11023" max="11024" width="7.25" style="5" customWidth="1"/>
    <col min="11025" max="11026" width="17.5" style="5" customWidth="1"/>
    <col min="11027" max="11028" width="11" style="5" customWidth="1"/>
    <col min="11029" max="11030" width="15.375" style="5" customWidth="1"/>
    <col min="11031" max="11032" width="5.375" style="5" bestFit="1" customWidth="1"/>
    <col min="11033" max="11034" width="7.125" style="5" bestFit="1" customWidth="1"/>
    <col min="11035" max="11039" width="7.25" style="5" bestFit="1" customWidth="1"/>
    <col min="11040" max="11041" width="10.125" style="5" bestFit="1" customWidth="1"/>
    <col min="11042" max="11043" width="9" style="5" bestFit="1" customWidth="1"/>
    <col min="11044" max="11045" width="5.375" style="5" bestFit="1" customWidth="1"/>
    <col min="11046" max="11049" width="7.25" style="5" bestFit="1" customWidth="1"/>
    <col min="11050" max="11053" width="9.125" style="5" bestFit="1" customWidth="1"/>
    <col min="11054" max="11055" width="23.75" style="5" bestFit="1" customWidth="1"/>
    <col min="11056" max="11057" width="7.25" style="5" bestFit="1" customWidth="1"/>
    <col min="11058" max="11059" width="11" style="5" bestFit="1" customWidth="1"/>
    <col min="11060" max="11063" width="9.125" style="5" bestFit="1" customWidth="1"/>
    <col min="11064" max="11066" width="7.25" style="5" bestFit="1" customWidth="1"/>
    <col min="11067" max="11068" width="17.5" style="5" bestFit="1" customWidth="1"/>
    <col min="11069" max="11070" width="7.25" style="5" bestFit="1" customWidth="1"/>
    <col min="11071" max="11072" width="23.75" style="5" bestFit="1" customWidth="1"/>
    <col min="11073" max="11074" width="9.125" style="5" bestFit="1" customWidth="1"/>
    <col min="11075" max="11076" width="11" style="5" bestFit="1" customWidth="1"/>
    <col min="11077" max="11078" width="9.125" style="5" bestFit="1" customWidth="1"/>
    <col min="11079" max="11080" width="7.25" style="5" bestFit="1" customWidth="1"/>
    <col min="11081" max="11081" width="55.75" style="5" bestFit="1" customWidth="1"/>
    <col min="11082" max="11264" width="9" style="5"/>
    <col min="11265" max="11265" width="26.25" style="5" bestFit="1" customWidth="1"/>
    <col min="11266" max="11266" width="7.25" style="5" customWidth="1"/>
    <col min="11267" max="11268" width="9" style="5" customWidth="1"/>
    <col min="11269" max="11272" width="7.25" style="5" bestFit="1" customWidth="1"/>
    <col min="11273" max="11273" width="5.375" style="5" bestFit="1" customWidth="1"/>
    <col min="11274" max="11275" width="19.5" style="5" bestFit="1" customWidth="1"/>
    <col min="11276" max="11276" width="5.375" style="5" bestFit="1" customWidth="1"/>
    <col min="11277" max="11278" width="9" style="5" bestFit="1" customWidth="1"/>
    <col min="11279" max="11280" width="7.25" style="5" customWidth="1"/>
    <col min="11281" max="11282" width="17.5" style="5" customWidth="1"/>
    <col min="11283" max="11284" width="11" style="5" customWidth="1"/>
    <col min="11285" max="11286" width="15.375" style="5" customWidth="1"/>
    <col min="11287" max="11288" width="5.375" style="5" bestFit="1" customWidth="1"/>
    <col min="11289" max="11290" width="7.125" style="5" bestFit="1" customWidth="1"/>
    <col min="11291" max="11295" width="7.25" style="5" bestFit="1" customWidth="1"/>
    <col min="11296" max="11297" width="10.125" style="5" bestFit="1" customWidth="1"/>
    <col min="11298" max="11299" width="9" style="5" bestFit="1" customWidth="1"/>
    <col min="11300" max="11301" width="5.375" style="5" bestFit="1" customWidth="1"/>
    <col min="11302" max="11305" width="7.25" style="5" bestFit="1" customWidth="1"/>
    <col min="11306" max="11309" width="9.125" style="5" bestFit="1" customWidth="1"/>
    <col min="11310" max="11311" width="23.75" style="5" bestFit="1" customWidth="1"/>
    <col min="11312" max="11313" width="7.25" style="5" bestFit="1" customWidth="1"/>
    <col min="11314" max="11315" width="11" style="5" bestFit="1" customWidth="1"/>
    <col min="11316" max="11319" width="9.125" style="5" bestFit="1" customWidth="1"/>
    <col min="11320" max="11322" width="7.25" style="5" bestFit="1" customWidth="1"/>
    <col min="11323" max="11324" width="17.5" style="5" bestFit="1" customWidth="1"/>
    <col min="11325" max="11326" width="7.25" style="5" bestFit="1" customWidth="1"/>
    <col min="11327" max="11328" width="23.75" style="5" bestFit="1" customWidth="1"/>
    <col min="11329" max="11330" width="9.125" style="5" bestFit="1" customWidth="1"/>
    <col min="11331" max="11332" width="11" style="5" bestFit="1" customWidth="1"/>
    <col min="11333" max="11334" width="9.125" style="5" bestFit="1" customWidth="1"/>
    <col min="11335" max="11336" width="7.25" style="5" bestFit="1" customWidth="1"/>
    <col min="11337" max="11337" width="55.75" style="5" bestFit="1" customWidth="1"/>
    <col min="11338" max="11520" width="9" style="5"/>
    <col min="11521" max="11521" width="26.25" style="5" bestFit="1" customWidth="1"/>
    <col min="11522" max="11522" width="7.25" style="5" customWidth="1"/>
    <col min="11523" max="11524" width="9" style="5" customWidth="1"/>
    <col min="11525" max="11528" width="7.25" style="5" bestFit="1" customWidth="1"/>
    <col min="11529" max="11529" width="5.375" style="5" bestFit="1" customWidth="1"/>
    <col min="11530" max="11531" width="19.5" style="5" bestFit="1" customWidth="1"/>
    <col min="11532" max="11532" width="5.375" style="5" bestFit="1" customWidth="1"/>
    <col min="11533" max="11534" width="9" style="5" bestFit="1" customWidth="1"/>
    <col min="11535" max="11536" width="7.25" style="5" customWidth="1"/>
    <col min="11537" max="11538" width="17.5" style="5" customWidth="1"/>
    <col min="11539" max="11540" width="11" style="5" customWidth="1"/>
    <col min="11541" max="11542" width="15.375" style="5" customWidth="1"/>
    <col min="11543" max="11544" width="5.375" style="5" bestFit="1" customWidth="1"/>
    <col min="11545" max="11546" width="7.125" style="5" bestFit="1" customWidth="1"/>
    <col min="11547" max="11551" width="7.25" style="5" bestFit="1" customWidth="1"/>
    <col min="11552" max="11553" width="10.125" style="5" bestFit="1" customWidth="1"/>
    <col min="11554" max="11555" width="9" style="5" bestFit="1" customWidth="1"/>
    <col min="11556" max="11557" width="5.375" style="5" bestFit="1" customWidth="1"/>
    <col min="11558" max="11561" width="7.25" style="5" bestFit="1" customWidth="1"/>
    <col min="11562" max="11565" width="9.125" style="5" bestFit="1" customWidth="1"/>
    <col min="11566" max="11567" width="23.75" style="5" bestFit="1" customWidth="1"/>
    <col min="11568" max="11569" width="7.25" style="5" bestFit="1" customWidth="1"/>
    <col min="11570" max="11571" width="11" style="5" bestFit="1" customWidth="1"/>
    <col min="11572" max="11575" width="9.125" style="5" bestFit="1" customWidth="1"/>
    <col min="11576" max="11578" width="7.25" style="5" bestFit="1" customWidth="1"/>
    <col min="11579" max="11580" width="17.5" style="5" bestFit="1" customWidth="1"/>
    <col min="11581" max="11582" width="7.25" style="5" bestFit="1" customWidth="1"/>
    <col min="11583" max="11584" width="23.75" style="5" bestFit="1" customWidth="1"/>
    <col min="11585" max="11586" width="9.125" style="5" bestFit="1" customWidth="1"/>
    <col min="11587" max="11588" width="11" style="5" bestFit="1" customWidth="1"/>
    <col min="11589" max="11590" width="9.125" style="5" bestFit="1" customWidth="1"/>
    <col min="11591" max="11592" width="7.25" style="5" bestFit="1" customWidth="1"/>
    <col min="11593" max="11593" width="55.75" style="5" bestFit="1" customWidth="1"/>
    <col min="11594" max="11776" width="9" style="5"/>
    <col min="11777" max="11777" width="26.25" style="5" bestFit="1" customWidth="1"/>
    <col min="11778" max="11778" width="7.25" style="5" customWidth="1"/>
    <col min="11779" max="11780" width="9" style="5" customWidth="1"/>
    <col min="11781" max="11784" width="7.25" style="5" bestFit="1" customWidth="1"/>
    <col min="11785" max="11785" width="5.375" style="5" bestFit="1" customWidth="1"/>
    <col min="11786" max="11787" width="19.5" style="5" bestFit="1" customWidth="1"/>
    <col min="11788" max="11788" width="5.375" style="5" bestFit="1" customWidth="1"/>
    <col min="11789" max="11790" width="9" style="5" bestFit="1" customWidth="1"/>
    <col min="11791" max="11792" width="7.25" style="5" customWidth="1"/>
    <col min="11793" max="11794" width="17.5" style="5" customWidth="1"/>
    <col min="11795" max="11796" width="11" style="5" customWidth="1"/>
    <col min="11797" max="11798" width="15.375" style="5" customWidth="1"/>
    <col min="11799" max="11800" width="5.375" style="5" bestFit="1" customWidth="1"/>
    <col min="11801" max="11802" width="7.125" style="5" bestFit="1" customWidth="1"/>
    <col min="11803" max="11807" width="7.25" style="5" bestFit="1" customWidth="1"/>
    <col min="11808" max="11809" width="10.125" style="5" bestFit="1" customWidth="1"/>
    <col min="11810" max="11811" width="9" style="5" bestFit="1" customWidth="1"/>
    <col min="11812" max="11813" width="5.375" style="5" bestFit="1" customWidth="1"/>
    <col min="11814" max="11817" width="7.25" style="5" bestFit="1" customWidth="1"/>
    <col min="11818" max="11821" width="9.125" style="5" bestFit="1" customWidth="1"/>
    <col min="11822" max="11823" width="23.75" style="5" bestFit="1" customWidth="1"/>
    <col min="11824" max="11825" width="7.25" style="5" bestFit="1" customWidth="1"/>
    <col min="11826" max="11827" width="11" style="5" bestFit="1" customWidth="1"/>
    <col min="11828" max="11831" width="9.125" style="5" bestFit="1" customWidth="1"/>
    <col min="11832" max="11834" width="7.25" style="5" bestFit="1" customWidth="1"/>
    <col min="11835" max="11836" width="17.5" style="5" bestFit="1" customWidth="1"/>
    <col min="11837" max="11838" width="7.25" style="5" bestFit="1" customWidth="1"/>
    <col min="11839" max="11840" width="23.75" style="5" bestFit="1" customWidth="1"/>
    <col min="11841" max="11842" width="9.125" style="5" bestFit="1" customWidth="1"/>
    <col min="11843" max="11844" width="11" style="5" bestFit="1" customWidth="1"/>
    <col min="11845" max="11846" width="9.125" style="5" bestFit="1" customWidth="1"/>
    <col min="11847" max="11848" width="7.25" style="5" bestFit="1" customWidth="1"/>
    <col min="11849" max="11849" width="55.75" style="5" bestFit="1" customWidth="1"/>
    <col min="11850" max="12032" width="9" style="5"/>
    <col min="12033" max="12033" width="26.25" style="5" bestFit="1" customWidth="1"/>
    <col min="12034" max="12034" width="7.25" style="5" customWidth="1"/>
    <col min="12035" max="12036" width="9" style="5" customWidth="1"/>
    <col min="12037" max="12040" width="7.25" style="5" bestFit="1" customWidth="1"/>
    <col min="12041" max="12041" width="5.375" style="5" bestFit="1" customWidth="1"/>
    <col min="12042" max="12043" width="19.5" style="5" bestFit="1" customWidth="1"/>
    <col min="12044" max="12044" width="5.375" style="5" bestFit="1" customWidth="1"/>
    <col min="12045" max="12046" width="9" style="5" bestFit="1" customWidth="1"/>
    <col min="12047" max="12048" width="7.25" style="5" customWidth="1"/>
    <col min="12049" max="12050" width="17.5" style="5" customWidth="1"/>
    <col min="12051" max="12052" width="11" style="5" customWidth="1"/>
    <col min="12053" max="12054" width="15.375" style="5" customWidth="1"/>
    <col min="12055" max="12056" width="5.375" style="5" bestFit="1" customWidth="1"/>
    <col min="12057" max="12058" width="7.125" style="5" bestFit="1" customWidth="1"/>
    <col min="12059" max="12063" width="7.25" style="5" bestFit="1" customWidth="1"/>
    <col min="12064" max="12065" width="10.125" style="5" bestFit="1" customWidth="1"/>
    <col min="12066" max="12067" width="9" style="5" bestFit="1" customWidth="1"/>
    <col min="12068" max="12069" width="5.375" style="5" bestFit="1" customWidth="1"/>
    <col min="12070" max="12073" width="7.25" style="5" bestFit="1" customWidth="1"/>
    <col min="12074" max="12077" width="9.125" style="5" bestFit="1" customWidth="1"/>
    <col min="12078" max="12079" width="23.75" style="5" bestFit="1" customWidth="1"/>
    <col min="12080" max="12081" width="7.25" style="5" bestFit="1" customWidth="1"/>
    <col min="12082" max="12083" width="11" style="5" bestFit="1" customWidth="1"/>
    <col min="12084" max="12087" width="9.125" style="5" bestFit="1" customWidth="1"/>
    <col min="12088" max="12090" width="7.25" style="5" bestFit="1" customWidth="1"/>
    <col min="12091" max="12092" width="17.5" style="5" bestFit="1" customWidth="1"/>
    <col min="12093" max="12094" width="7.25" style="5" bestFit="1" customWidth="1"/>
    <col min="12095" max="12096" width="23.75" style="5" bestFit="1" customWidth="1"/>
    <col min="12097" max="12098" width="9.125" style="5" bestFit="1" customWidth="1"/>
    <col min="12099" max="12100" width="11" style="5" bestFit="1" customWidth="1"/>
    <col min="12101" max="12102" width="9.125" style="5" bestFit="1" customWidth="1"/>
    <col min="12103" max="12104" width="7.25" style="5" bestFit="1" customWidth="1"/>
    <col min="12105" max="12105" width="55.75" style="5" bestFit="1" customWidth="1"/>
    <col min="12106" max="12288" width="9" style="5"/>
    <col min="12289" max="12289" width="26.25" style="5" bestFit="1" customWidth="1"/>
    <col min="12290" max="12290" width="7.25" style="5" customWidth="1"/>
    <col min="12291" max="12292" width="9" style="5" customWidth="1"/>
    <col min="12293" max="12296" width="7.25" style="5" bestFit="1" customWidth="1"/>
    <col min="12297" max="12297" width="5.375" style="5" bestFit="1" customWidth="1"/>
    <col min="12298" max="12299" width="19.5" style="5" bestFit="1" customWidth="1"/>
    <col min="12300" max="12300" width="5.375" style="5" bestFit="1" customWidth="1"/>
    <col min="12301" max="12302" width="9" style="5" bestFit="1" customWidth="1"/>
    <col min="12303" max="12304" width="7.25" style="5" customWidth="1"/>
    <col min="12305" max="12306" width="17.5" style="5" customWidth="1"/>
    <col min="12307" max="12308" width="11" style="5" customWidth="1"/>
    <col min="12309" max="12310" width="15.375" style="5" customWidth="1"/>
    <col min="12311" max="12312" width="5.375" style="5" bestFit="1" customWidth="1"/>
    <col min="12313" max="12314" width="7.125" style="5" bestFit="1" customWidth="1"/>
    <col min="12315" max="12319" width="7.25" style="5" bestFit="1" customWidth="1"/>
    <col min="12320" max="12321" width="10.125" style="5" bestFit="1" customWidth="1"/>
    <col min="12322" max="12323" width="9" style="5" bestFit="1" customWidth="1"/>
    <col min="12324" max="12325" width="5.375" style="5" bestFit="1" customWidth="1"/>
    <col min="12326" max="12329" width="7.25" style="5" bestFit="1" customWidth="1"/>
    <col min="12330" max="12333" width="9.125" style="5" bestFit="1" customWidth="1"/>
    <col min="12334" max="12335" width="23.75" style="5" bestFit="1" customWidth="1"/>
    <col min="12336" max="12337" width="7.25" style="5" bestFit="1" customWidth="1"/>
    <col min="12338" max="12339" width="11" style="5" bestFit="1" customWidth="1"/>
    <col min="12340" max="12343" width="9.125" style="5" bestFit="1" customWidth="1"/>
    <col min="12344" max="12346" width="7.25" style="5" bestFit="1" customWidth="1"/>
    <col min="12347" max="12348" width="17.5" style="5" bestFit="1" customWidth="1"/>
    <col min="12349" max="12350" width="7.25" style="5" bestFit="1" customWidth="1"/>
    <col min="12351" max="12352" width="23.75" style="5" bestFit="1" customWidth="1"/>
    <col min="12353" max="12354" width="9.125" style="5" bestFit="1" customWidth="1"/>
    <col min="12355" max="12356" width="11" style="5" bestFit="1" customWidth="1"/>
    <col min="12357" max="12358" width="9.125" style="5" bestFit="1" customWidth="1"/>
    <col min="12359" max="12360" width="7.25" style="5" bestFit="1" customWidth="1"/>
    <col min="12361" max="12361" width="55.75" style="5" bestFit="1" customWidth="1"/>
    <col min="12362" max="12544" width="9" style="5"/>
    <col min="12545" max="12545" width="26.25" style="5" bestFit="1" customWidth="1"/>
    <col min="12546" max="12546" width="7.25" style="5" customWidth="1"/>
    <col min="12547" max="12548" width="9" style="5" customWidth="1"/>
    <col min="12549" max="12552" width="7.25" style="5" bestFit="1" customWidth="1"/>
    <col min="12553" max="12553" width="5.375" style="5" bestFit="1" customWidth="1"/>
    <col min="12554" max="12555" width="19.5" style="5" bestFit="1" customWidth="1"/>
    <col min="12556" max="12556" width="5.375" style="5" bestFit="1" customWidth="1"/>
    <col min="12557" max="12558" width="9" style="5" bestFit="1" customWidth="1"/>
    <col min="12559" max="12560" width="7.25" style="5" customWidth="1"/>
    <col min="12561" max="12562" width="17.5" style="5" customWidth="1"/>
    <col min="12563" max="12564" width="11" style="5" customWidth="1"/>
    <col min="12565" max="12566" width="15.375" style="5" customWidth="1"/>
    <col min="12567" max="12568" width="5.375" style="5" bestFit="1" customWidth="1"/>
    <col min="12569" max="12570" width="7.125" style="5" bestFit="1" customWidth="1"/>
    <col min="12571" max="12575" width="7.25" style="5" bestFit="1" customWidth="1"/>
    <col min="12576" max="12577" width="10.125" style="5" bestFit="1" customWidth="1"/>
    <col min="12578" max="12579" width="9" style="5" bestFit="1" customWidth="1"/>
    <col min="12580" max="12581" width="5.375" style="5" bestFit="1" customWidth="1"/>
    <col min="12582" max="12585" width="7.25" style="5" bestFit="1" customWidth="1"/>
    <col min="12586" max="12589" width="9.125" style="5" bestFit="1" customWidth="1"/>
    <col min="12590" max="12591" width="23.75" style="5" bestFit="1" customWidth="1"/>
    <col min="12592" max="12593" width="7.25" style="5" bestFit="1" customWidth="1"/>
    <col min="12594" max="12595" width="11" style="5" bestFit="1" customWidth="1"/>
    <col min="12596" max="12599" width="9.125" style="5" bestFit="1" customWidth="1"/>
    <col min="12600" max="12602" width="7.25" style="5" bestFit="1" customWidth="1"/>
    <col min="12603" max="12604" width="17.5" style="5" bestFit="1" customWidth="1"/>
    <col min="12605" max="12606" width="7.25" style="5" bestFit="1" customWidth="1"/>
    <col min="12607" max="12608" width="23.75" style="5" bestFit="1" customWidth="1"/>
    <col min="12609" max="12610" width="9.125" style="5" bestFit="1" customWidth="1"/>
    <col min="12611" max="12612" width="11" style="5" bestFit="1" customWidth="1"/>
    <col min="12613" max="12614" width="9.125" style="5" bestFit="1" customWidth="1"/>
    <col min="12615" max="12616" width="7.25" style="5" bestFit="1" customWidth="1"/>
    <col min="12617" max="12617" width="55.75" style="5" bestFit="1" customWidth="1"/>
    <col min="12618" max="12800" width="9" style="5"/>
    <col min="12801" max="12801" width="26.25" style="5" bestFit="1" customWidth="1"/>
    <col min="12802" max="12802" width="7.25" style="5" customWidth="1"/>
    <col min="12803" max="12804" width="9" style="5" customWidth="1"/>
    <col min="12805" max="12808" width="7.25" style="5" bestFit="1" customWidth="1"/>
    <col min="12809" max="12809" width="5.375" style="5" bestFit="1" customWidth="1"/>
    <col min="12810" max="12811" width="19.5" style="5" bestFit="1" customWidth="1"/>
    <col min="12812" max="12812" width="5.375" style="5" bestFit="1" customWidth="1"/>
    <col min="12813" max="12814" width="9" style="5" bestFit="1" customWidth="1"/>
    <col min="12815" max="12816" width="7.25" style="5" customWidth="1"/>
    <col min="12817" max="12818" width="17.5" style="5" customWidth="1"/>
    <col min="12819" max="12820" width="11" style="5" customWidth="1"/>
    <col min="12821" max="12822" width="15.375" style="5" customWidth="1"/>
    <col min="12823" max="12824" width="5.375" style="5" bestFit="1" customWidth="1"/>
    <col min="12825" max="12826" width="7.125" style="5" bestFit="1" customWidth="1"/>
    <col min="12827" max="12831" width="7.25" style="5" bestFit="1" customWidth="1"/>
    <col min="12832" max="12833" width="10.125" style="5" bestFit="1" customWidth="1"/>
    <col min="12834" max="12835" width="9" style="5" bestFit="1" customWidth="1"/>
    <col min="12836" max="12837" width="5.375" style="5" bestFit="1" customWidth="1"/>
    <col min="12838" max="12841" width="7.25" style="5" bestFit="1" customWidth="1"/>
    <col min="12842" max="12845" width="9.125" style="5" bestFit="1" customWidth="1"/>
    <col min="12846" max="12847" width="23.75" style="5" bestFit="1" customWidth="1"/>
    <col min="12848" max="12849" width="7.25" style="5" bestFit="1" customWidth="1"/>
    <col min="12850" max="12851" width="11" style="5" bestFit="1" customWidth="1"/>
    <col min="12852" max="12855" width="9.125" style="5" bestFit="1" customWidth="1"/>
    <col min="12856" max="12858" width="7.25" style="5" bestFit="1" customWidth="1"/>
    <col min="12859" max="12860" width="17.5" style="5" bestFit="1" customWidth="1"/>
    <col min="12861" max="12862" width="7.25" style="5" bestFit="1" customWidth="1"/>
    <col min="12863" max="12864" width="23.75" style="5" bestFit="1" customWidth="1"/>
    <col min="12865" max="12866" width="9.125" style="5" bestFit="1" customWidth="1"/>
    <col min="12867" max="12868" width="11" style="5" bestFit="1" customWidth="1"/>
    <col min="12869" max="12870" width="9.125" style="5" bestFit="1" customWidth="1"/>
    <col min="12871" max="12872" width="7.25" style="5" bestFit="1" customWidth="1"/>
    <col min="12873" max="12873" width="55.75" style="5" bestFit="1" customWidth="1"/>
    <col min="12874" max="13056" width="9" style="5"/>
    <col min="13057" max="13057" width="26.25" style="5" bestFit="1" customWidth="1"/>
    <col min="13058" max="13058" width="7.25" style="5" customWidth="1"/>
    <col min="13059" max="13060" width="9" style="5" customWidth="1"/>
    <col min="13061" max="13064" width="7.25" style="5" bestFit="1" customWidth="1"/>
    <col min="13065" max="13065" width="5.375" style="5" bestFit="1" customWidth="1"/>
    <col min="13066" max="13067" width="19.5" style="5" bestFit="1" customWidth="1"/>
    <col min="13068" max="13068" width="5.375" style="5" bestFit="1" customWidth="1"/>
    <col min="13069" max="13070" width="9" style="5" bestFit="1" customWidth="1"/>
    <col min="13071" max="13072" width="7.25" style="5" customWidth="1"/>
    <col min="13073" max="13074" width="17.5" style="5" customWidth="1"/>
    <col min="13075" max="13076" width="11" style="5" customWidth="1"/>
    <col min="13077" max="13078" width="15.375" style="5" customWidth="1"/>
    <col min="13079" max="13080" width="5.375" style="5" bestFit="1" customWidth="1"/>
    <col min="13081" max="13082" width="7.125" style="5" bestFit="1" customWidth="1"/>
    <col min="13083" max="13087" width="7.25" style="5" bestFit="1" customWidth="1"/>
    <col min="13088" max="13089" width="10.125" style="5" bestFit="1" customWidth="1"/>
    <col min="13090" max="13091" width="9" style="5" bestFit="1" customWidth="1"/>
    <col min="13092" max="13093" width="5.375" style="5" bestFit="1" customWidth="1"/>
    <col min="13094" max="13097" width="7.25" style="5" bestFit="1" customWidth="1"/>
    <col min="13098" max="13101" width="9.125" style="5" bestFit="1" customWidth="1"/>
    <col min="13102" max="13103" width="23.75" style="5" bestFit="1" customWidth="1"/>
    <col min="13104" max="13105" width="7.25" style="5" bestFit="1" customWidth="1"/>
    <col min="13106" max="13107" width="11" style="5" bestFit="1" customWidth="1"/>
    <col min="13108" max="13111" width="9.125" style="5" bestFit="1" customWidth="1"/>
    <col min="13112" max="13114" width="7.25" style="5" bestFit="1" customWidth="1"/>
    <col min="13115" max="13116" width="17.5" style="5" bestFit="1" customWidth="1"/>
    <col min="13117" max="13118" width="7.25" style="5" bestFit="1" customWidth="1"/>
    <col min="13119" max="13120" width="23.75" style="5" bestFit="1" customWidth="1"/>
    <col min="13121" max="13122" width="9.125" style="5" bestFit="1" customWidth="1"/>
    <col min="13123" max="13124" width="11" style="5" bestFit="1" customWidth="1"/>
    <col min="13125" max="13126" width="9.125" style="5" bestFit="1" customWidth="1"/>
    <col min="13127" max="13128" width="7.25" style="5" bestFit="1" customWidth="1"/>
    <col min="13129" max="13129" width="55.75" style="5" bestFit="1" customWidth="1"/>
    <col min="13130" max="13312" width="9" style="5"/>
    <col min="13313" max="13313" width="26.25" style="5" bestFit="1" customWidth="1"/>
    <col min="13314" max="13314" width="7.25" style="5" customWidth="1"/>
    <col min="13315" max="13316" width="9" style="5" customWidth="1"/>
    <col min="13317" max="13320" width="7.25" style="5" bestFit="1" customWidth="1"/>
    <col min="13321" max="13321" width="5.375" style="5" bestFit="1" customWidth="1"/>
    <col min="13322" max="13323" width="19.5" style="5" bestFit="1" customWidth="1"/>
    <col min="13324" max="13324" width="5.375" style="5" bestFit="1" customWidth="1"/>
    <col min="13325" max="13326" width="9" style="5" bestFit="1" customWidth="1"/>
    <col min="13327" max="13328" width="7.25" style="5" customWidth="1"/>
    <col min="13329" max="13330" width="17.5" style="5" customWidth="1"/>
    <col min="13331" max="13332" width="11" style="5" customWidth="1"/>
    <col min="13333" max="13334" width="15.375" style="5" customWidth="1"/>
    <col min="13335" max="13336" width="5.375" style="5" bestFit="1" customWidth="1"/>
    <col min="13337" max="13338" width="7.125" style="5" bestFit="1" customWidth="1"/>
    <col min="13339" max="13343" width="7.25" style="5" bestFit="1" customWidth="1"/>
    <col min="13344" max="13345" width="10.125" style="5" bestFit="1" customWidth="1"/>
    <col min="13346" max="13347" width="9" style="5" bestFit="1" customWidth="1"/>
    <col min="13348" max="13349" width="5.375" style="5" bestFit="1" customWidth="1"/>
    <col min="13350" max="13353" width="7.25" style="5" bestFit="1" customWidth="1"/>
    <col min="13354" max="13357" width="9.125" style="5" bestFit="1" customWidth="1"/>
    <col min="13358" max="13359" width="23.75" style="5" bestFit="1" customWidth="1"/>
    <col min="13360" max="13361" width="7.25" style="5" bestFit="1" customWidth="1"/>
    <col min="13362" max="13363" width="11" style="5" bestFit="1" customWidth="1"/>
    <col min="13364" max="13367" width="9.125" style="5" bestFit="1" customWidth="1"/>
    <col min="13368" max="13370" width="7.25" style="5" bestFit="1" customWidth="1"/>
    <col min="13371" max="13372" width="17.5" style="5" bestFit="1" customWidth="1"/>
    <col min="13373" max="13374" width="7.25" style="5" bestFit="1" customWidth="1"/>
    <col min="13375" max="13376" width="23.75" style="5" bestFit="1" customWidth="1"/>
    <col min="13377" max="13378" width="9.125" style="5" bestFit="1" customWidth="1"/>
    <col min="13379" max="13380" width="11" style="5" bestFit="1" customWidth="1"/>
    <col min="13381" max="13382" width="9.125" style="5" bestFit="1" customWidth="1"/>
    <col min="13383" max="13384" width="7.25" style="5" bestFit="1" customWidth="1"/>
    <col min="13385" max="13385" width="55.75" style="5" bestFit="1" customWidth="1"/>
    <col min="13386" max="13568" width="9" style="5"/>
    <col min="13569" max="13569" width="26.25" style="5" bestFit="1" customWidth="1"/>
    <col min="13570" max="13570" width="7.25" style="5" customWidth="1"/>
    <col min="13571" max="13572" width="9" style="5" customWidth="1"/>
    <col min="13573" max="13576" width="7.25" style="5" bestFit="1" customWidth="1"/>
    <col min="13577" max="13577" width="5.375" style="5" bestFit="1" customWidth="1"/>
    <col min="13578" max="13579" width="19.5" style="5" bestFit="1" customWidth="1"/>
    <col min="13580" max="13580" width="5.375" style="5" bestFit="1" customWidth="1"/>
    <col min="13581" max="13582" width="9" style="5" bestFit="1" customWidth="1"/>
    <col min="13583" max="13584" width="7.25" style="5" customWidth="1"/>
    <col min="13585" max="13586" width="17.5" style="5" customWidth="1"/>
    <col min="13587" max="13588" width="11" style="5" customWidth="1"/>
    <col min="13589" max="13590" width="15.375" style="5" customWidth="1"/>
    <col min="13591" max="13592" width="5.375" style="5" bestFit="1" customWidth="1"/>
    <col min="13593" max="13594" width="7.125" style="5" bestFit="1" customWidth="1"/>
    <col min="13595" max="13599" width="7.25" style="5" bestFit="1" customWidth="1"/>
    <col min="13600" max="13601" width="10.125" style="5" bestFit="1" customWidth="1"/>
    <col min="13602" max="13603" width="9" style="5" bestFit="1" customWidth="1"/>
    <col min="13604" max="13605" width="5.375" style="5" bestFit="1" customWidth="1"/>
    <col min="13606" max="13609" width="7.25" style="5" bestFit="1" customWidth="1"/>
    <col min="13610" max="13613" width="9.125" style="5" bestFit="1" customWidth="1"/>
    <col min="13614" max="13615" width="23.75" style="5" bestFit="1" customWidth="1"/>
    <col min="13616" max="13617" width="7.25" style="5" bestFit="1" customWidth="1"/>
    <col min="13618" max="13619" width="11" style="5" bestFit="1" customWidth="1"/>
    <col min="13620" max="13623" width="9.125" style="5" bestFit="1" customWidth="1"/>
    <col min="13624" max="13626" width="7.25" style="5" bestFit="1" customWidth="1"/>
    <col min="13627" max="13628" width="17.5" style="5" bestFit="1" customWidth="1"/>
    <col min="13629" max="13630" width="7.25" style="5" bestFit="1" customWidth="1"/>
    <col min="13631" max="13632" width="23.75" style="5" bestFit="1" customWidth="1"/>
    <col min="13633" max="13634" width="9.125" style="5" bestFit="1" customWidth="1"/>
    <col min="13635" max="13636" width="11" style="5" bestFit="1" customWidth="1"/>
    <col min="13637" max="13638" width="9.125" style="5" bestFit="1" customWidth="1"/>
    <col min="13639" max="13640" width="7.25" style="5" bestFit="1" customWidth="1"/>
    <col min="13641" max="13641" width="55.75" style="5" bestFit="1" customWidth="1"/>
    <col min="13642" max="13824" width="9" style="5"/>
    <col min="13825" max="13825" width="26.25" style="5" bestFit="1" customWidth="1"/>
    <col min="13826" max="13826" width="7.25" style="5" customWidth="1"/>
    <col min="13827" max="13828" width="9" style="5" customWidth="1"/>
    <col min="13829" max="13832" width="7.25" style="5" bestFit="1" customWidth="1"/>
    <col min="13833" max="13833" width="5.375" style="5" bestFit="1" customWidth="1"/>
    <col min="13834" max="13835" width="19.5" style="5" bestFit="1" customWidth="1"/>
    <col min="13836" max="13836" width="5.375" style="5" bestFit="1" customWidth="1"/>
    <col min="13837" max="13838" width="9" style="5" bestFit="1" customWidth="1"/>
    <col min="13839" max="13840" width="7.25" style="5" customWidth="1"/>
    <col min="13841" max="13842" width="17.5" style="5" customWidth="1"/>
    <col min="13843" max="13844" width="11" style="5" customWidth="1"/>
    <col min="13845" max="13846" width="15.375" style="5" customWidth="1"/>
    <col min="13847" max="13848" width="5.375" style="5" bestFit="1" customWidth="1"/>
    <col min="13849" max="13850" width="7.125" style="5" bestFit="1" customWidth="1"/>
    <col min="13851" max="13855" width="7.25" style="5" bestFit="1" customWidth="1"/>
    <col min="13856" max="13857" width="10.125" style="5" bestFit="1" customWidth="1"/>
    <col min="13858" max="13859" width="9" style="5" bestFit="1" customWidth="1"/>
    <col min="13860" max="13861" width="5.375" style="5" bestFit="1" customWidth="1"/>
    <col min="13862" max="13865" width="7.25" style="5" bestFit="1" customWidth="1"/>
    <col min="13866" max="13869" width="9.125" style="5" bestFit="1" customWidth="1"/>
    <col min="13870" max="13871" width="23.75" style="5" bestFit="1" customWidth="1"/>
    <col min="13872" max="13873" width="7.25" style="5" bestFit="1" customWidth="1"/>
    <col min="13874" max="13875" width="11" style="5" bestFit="1" customWidth="1"/>
    <col min="13876" max="13879" width="9.125" style="5" bestFit="1" customWidth="1"/>
    <col min="13880" max="13882" width="7.25" style="5" bestFit="1" customWidth="1"/>
    <col min="13883" max="13884" width="17.5" style="5" bestFit="1" customWidth="1"/>
    <col min="13885" max="13886" width="7.25" style="5" bestFit="1" customWidth="1"/>
    <col min="13887" max="13888" width="23.75" style="5" bestFit="1" customWidth="1"/>
    <col min="13889" max="13890" width="9.125" style="5" bestFit="1" customWidth="1"/>
    <col min="13891" max="13892" width="11" style="5" bestFit="1" customWidth="1"/>
    <col min="13893" max="13894" width="9.125" style="5" bestFit="1" customWidth="1"/>
    <col min="13895" max="13896" width="7.25" style="5" bestFit="1" customWidth="1"/>
    <col min="13897" max="13897" width="55.75" style="5" bestFit="1" customWidth="1"/>
    <col min="13898" max="14080" width="9" style="5"/>
    <col min="14081" max="14081" width="26.25" style="5" bestFit="1" customWidth="1"/>
    <col min="14082" max="14082" width="7.25" style="5" customWidth="1"/>
    <col min="14083" max="14084" width="9" style="5" customWidth="1"/>
    <col min="14085" max="14088" width="7.25" style="5" bestFit="1" customWidth="1"/>
    <col min="14089" max="14089" width="5.375" style="5" bestFit="1" customWidth="1"/>
    <col min="14090" max="14091" width="19.5" style="5" bestFit="1" customWidth="1"/>
    <col min="14092" max="14092" width="5.375" style="5" bestFit="1" customWidth="1"/>
    <col min="14093" max="14094" width="9" style="5" bestFit="1" customWidth="1"/>
    <col min="14095" max="14096" width="7.25" style="5" customWidth="1"/>
    <col min="14097" max="14098" width="17.5" style="5" customWidth="1"/>
    <col min="14099" max="14100" width="11" style="5" customWidth="1"/>
    <col min="14101" max="14102" width="15.375" style="5" customWidth="1"/>
    <col min="14103" max="14104" width="5.375" style="5" bestFit="1" customWidth="1"/>
    <col min="14105" max="14106" width="7.125" style="5" bestFit="1" customWidth="1"/>
    <col min="14107" max="14111" width="7.25" style="5" bestFit="1" customWidth="1"/>
    <col min="14112" max="14113" width="10.125" style="5" bestFit="1" customWidth="1"/>
    <col min="14114" max="14115" width="9" style="5" bestFit="1" customWidth="1"/>
    <col min="14116" max="14117" width="5.375" style="5" bestFit="1" customWidth="1"/>
    <col min="14118" max="14121" width="7.25" style="5" bestFit="1" customWidth="1"/>
    <col min="14122" max="14125" width="9.125" style="5" bestFit="1" customWidth="1"/>
    <col min="14126" max="14127" width="23.75" style="5" bestFit="1" customWidth="1"/>
    <col min="14128" max="14129" width="7.25" style="5" bestFit="1" customWidth="1"/>
    <col min="14130" max="14131" width="11" style="5" bestFit="1" customWidth="1"/>
    <col min="14132" max="14135" width="9.125" style="5" bestFit="1" customWidth="1"/>
    <col min="14136" max="14138" width="7.25" style="5" bestFit="1" customWidth="1"/>
    <col min="14139" max="14140" width="17.5" style="5" bestFit="1" customWidth="1"/>
    <col min="14141" max="14142" width="7.25" style="5" bestFit="1" customWidth="1"/>
    <col min="14143" max="14144" width="23.75" style="5" bestFit="1" customWidth="1"/>
    <col min="14145" max="14146" width="9.125" style="5" bestFit="1" customWidth="1"/>
    <col min="14147" max="14148" width="11" style="5" bestFit="1" customWidth="1"/>
    <col min="14149" max="14150" width="9.125" style="5" bestFit="1" customWidth="1"/>
    <col min="14151" max="14152" width="7.25" style="5" bestFit="1" customWidth="1"/>
    <col min="14153" max="14153" width="55.75" style="5" bestFit="1" customWidth="1"/>
    <col min="14154" max="14336" width="9" style="5"/>
    <col min="14337" max="14337" width="26.25" style="5" bestFit="1" customWidth="1"/>
    <col min="14338" max="14338" width="7.25" style="5" customWidth="1"/>
    <col min="14339" max="14340" width="9" style="5" customWidth="1"/>
    <col min="14341" max="14344" width="7.25" style="5" bestFit="1" customWidth="1"/>
    <col min="14345" max="14345" width="5.375" style="5" bestFit="1" customWidth="1"/>
    <col min="14346" max="14347" width="19.5" style="5" bestFit="1" customWidth="1"/>
    <col min="14348" max="14348" width="5.375" style="5" bestFit="1" customWidth="1"/>
    <col min="14349" max="14350" width="9" style="5" bestFit="1" customWidth="1"/>
    <col min="14351" max="14352" width="7.25" style="5" customWidth="1"/>
    <col min="14353" max="14354" width="17.5" style="5" customWidth="1"/>
    <col min="14355" max="14356" width="11" style="5" customWidth="1"/>
    <col min="14357" max="14358" width="15.375" style="5" customWidth="1"/>
    <col min="14359" max="14360" width="5.375" style="5" bestFit="1" customWidth="1"/>
    <col min="14361" max="14362" width="7.125" style="5" bestFit="1" customWidth="1"/>
    <col min="14363" max="14367" width="7.25" style="5" bestFit="1" customWidth="1"/>
    <col min="14368" max="14369" width="10.125" style="5" bestFit="1" customWidth="1"/>
    <col min="14370" max="14371" width="9" style="5" bestFit="1" customWidth="1"/>
    <col min="14372" max="14373" width="5.375" style="5" bestFit="1" customWidth="1"/>
    <col min="14374" max="14377" width="7.25" style="5" bestFit="1" customWidth="1"/>
    <col min="14378" max="14381" width="9.125" style="5" bestFit="1" customWidth="1"/>
    <col min="14382" max="14383" width="23.75" style="5" bestFit="1" customWidth="1"/>
    <col min="14384" max="14385" width="7.25" style="5" bestFit="1" customWidth="1"/>
    <col min="14386" max="14387" width="11" style="5" bestFit="1" customWidth="1"/>
    <col min="14388" max="14391" width="9.125" style="5" bestFit="1" customWidth="1"/>
    <col min="14392" max="14394" width="7.25" style="5" bestFit="1" customWidth="1"/>
    <col min="14395" max="14396" width="17.5" style="5" bestFit="1" customWidth="1"/>
    <col min="14397" max="14398" width="7.25" style="5" bestFit="1" customWidth="1"/>
    <col min="14399" max="14400" width="23.75" style="5" bestFit="1" customWidth="1"/>
    <col min="14401" max="14402" width="9.125" style="5" bestFit="1" customWidth="1"/>
    <col min="14403" max="14404" width="11" style="5" bestFit="1" customWidth="1"/>
    <col min="14405" max="14406" width="9.125" style="5" bestFit="1" customWidth="1"/>
    <col min="14407" max="14408" width="7.25" style="5" bestFit="1" customWidth="1"/>
    <col min="14409" max="14409" width="55.75" style="5" bestFit="1" customWidth="1"/>
    <col min="14410" max="14592" width="9" style="5"/>
    <col min="14593" max="14593" width="26.25" style="5" bestFit="1" customWidth="1"/>
    <col min="14594" max="14594" width="7.25" style="5" customWidth="1"/>
    <col min="14595" max="14596" width="9" style="5" customWidth="1"/>
    <col min="14597" max="14600" width="7.25" style="5" bestFit="1" customWidth="1"/>
    <col min="14601" max="14601" width="5.375" style="5" bestFit="1" customWidth="1"/>
    <col min="14602" max="14603" width="19.5" style="5" bestFit="1" customWidth="1"/>
    <col min="14604" max="14604" width="5.375" style="5" bestFit="1" customWidth="1"/>
    <col min="14605" max="14606" width="9" style="5" bestFit="1" customWidth="1"/>
    <col min="14607" max="14608" width="7.25" style="5" customWidth="1"/>
    <col min="14609" max="14610" width="17.5" style="5" customWidth="1"/>
    <col min="14611" max="14612" width="11" style="5" customWidth="1"/>
    <col min="14613" max="14614" width="15.375" style="5" customWidth="1"/>
    <col min="14615" max="14616" width="5.375" style="5" bestFit="1" customWidth="1"/>
    <col min="14617" max="14618" width="7.125" style="5" bestFit="1" customWidth="1"/>
    <col min="14619" max="14623" width="7.25" style="5" bestFit="1" customWidth="1"/>
    <col min="14624" max="14625" width="10.125" style="5" bestFit="1" customWidth="1"/>
    <col min="14626" max="14627" width="9" style="5" bestFit="1" customWidth="1"/>
    <col min="14628" max="14629" width="5.375" style="5" bestFit="1" customWidth="1"/>
    <col min="14630" max="14633" width="7.25" style="5" bestFit="1" customWidth="1"/>
    <col min="14634" max="14637" width="9.125" style="5" bestFit="1" customWidth="1"/>
    <col min="14638" max="14639" width="23.75" style="5" bestFit="1" customWidth="1"/>
    <col min="14640" max="14641" width="7.25" style="5" bestFit="1" customWidth="1"/>
    <col min="14642" max="14643" width="11" style="5" bestFit="1" customWidth="1"/>
    <col min="14644" max="14647" width="9.125" style="5" bestFit="1" customWidth="1"/>
    <col min="14648" max="14650" width="7.25" style="5" bestFit="1" customWidth="1"/>
    <col min="14651" max="14652" width="17.5" style="5" bestFit="1" customWidth="1"/>
    <col min="14653" max="14654" width="7.25" style="5" bestFit="1" customWidth="1"/>
    <col min="14655" max="14656" width="23.75" style="5" bestFit="1" customWidth="1"/>
    <col min="14657" max="14658" width="9.125" style="5" bestFit="1" customWidth="1"/>
    <col min="14659" max="14660" width="11" style="5" bestFit="1" customWidth="1"/>
    <col min="14661" max="14662" width="9.125" style="5" bestFit="1" customWidth="1"/>
    <col min="14663" max="14664" width="7.25" style="5" bestFit="1" customWidth="1"/>
    <col min="14665" max="14665" width="55.75" style="5" bestFit="1" customWidth="1"/>
    <col min="14666" max="14848" width="9" style="5"/>
    <col min="14849" max="14849" width="26.25" style="5" bestFit="1" customWidth="1"/>
    <col min="14850" max="14850" width="7.25" style="5" customWidth="1"/>
    <col min="14851" max="14852" width="9" style="5" customWidth="1"/>
    <col min="14853" max="14856" width="7.25" style="5" bestFit="1" customWidth="1"/>
    <col min="14857" max="14857" width="5.375" style="5" bestFit="1" customWidth="1"/>
    <col min="14858" max="14859" width="19.5" style="5" bestFit="1" customWidth="1"/>
    <col min="14860" max="14860" width="5.375" style="5" bestFit="1" customWidth="1"/>
    <col min="14861" max="14862" width="9" style="5" bestFit="1" customWidth="1"/>
    <col min="14863" max="14864" width="7.25" style="5" customWidth="1"/>
    <col min="14865" max="14866" width="17.5" style="5" customWidth="1"/>
    <col min="14867" max="14868" width="11" style="5" customWidth="1"/>
    <col min="14869" max="14870" width="15.375" style="5" customWidth="1"/>
    <col min="14871" max="14872" width="5.375" style="5" bestFit="1" customWidth="1"/>
    <col min="14873" max="14874" width="7.125" style="5" bestFit="1" customWidth="1"/>
    <col min="14875" max="14879" width="7.25" style="5" bestFit="1" customWidth="1"/>
    <col min="14880" max="14881" width="10.125" style="5" bestFit="1" customWidth="1"/>
    <col min="14882" max="14883" width="9" style="5" bestFit="1" customWidth="1"/>
    <col min="14884" max="14885" width="5.375" style="5" bestFit="1" customWidth="1"/>
    <col min="14886" max="14889" width="7.25" style="5" bestFit="1" customWidth="1"/>
    <col min="14890" max="14893" width="9.125" style="5" bestFit="1" customWidth="1"/>
    <col min="14894" max="14895" width="23.75" style="5" bestFit="1" customWidth="1"/>
    <col min="14896" max="14897" width="7.25" style="5" bestFit="1" customWidth="1"/>
    <col min="14898" max="14899" width="11" style="5" bestFit="1" customWidth="1"/>
    <col min="14900" max="14903" width="9.125" style="5" bestFit="1" customWidth="1"/>
    <col min="14904" max="14906" width="7.25" style="5" bestFit="1" customWidth="1"/>
    <col min="14907" max="14908" width="17.5" style="5" bestFit="1" customWidth="1"/>
    <col min="14909" max="14910" width="7.25" style="5" bestFit="1" customWidth="1"/>
    <col min="14911" max="14912" width="23.75" style="5" bestFit="1" customWidth="1"/>
    <col min="14913" max="14914" width="9.125" style="5" bestFit="1" customWidth="1"/>
    <col min="14915" max="14916" width="11" style="5" bestFit="1" customWidth="1"/>
    <col min="14917" max="14918" width="9.125" style="5" bestFit="1" customWidth="1"/>
    <col min="14919" max="14920" width="7.25" style="5" bestFit="1" customWidth="1"/>
    <col min="14921" max="14921" width="55.75" style="5" bestFit="1" customWidth="1"/>
    <col min="14922" max="15104" width="9" style="5"/>
    <col min="15105" max="15105" width="26.25" style="5" bestFit="1" customWidth="1"/>
    <col min="15106" max="15106" width="7.25" style="5" customWidth="1"/>
    <col min="15107" max="15108" width="9" style="5" customWidth="1"/>
    <col min="15109" max="15112" width="7.25" style="5" bestFit="1" customWidth="1"/>
    <col min="15113" max="15113" width="5.375" style="5" bestFit="1" customWidth="1"/>
    <col min="15114" max="15115" width="19.5" style="5" bestFit="1" customWidth="1"/>
    <col min="15116" max="15116" width="5.375" style="5" bestFit="1" customWidth="1"/>
    <col min="15117" max="15118" width="9" style="5" bestFit="1" customWidth="1"/>
    <col min="15119" max="15120" width="7.25" style="5" customWidth="1"/>
    <col min="15121" max="15122" width="17.5" style="5" customWidth="1"/>
    <col min="15123" max="15124" width="11" style="5" customWidth="1"/>
    <col min="15125" max="15126" width="15.375" style="5" customWidth="1"/>
    <col min="15127" max="15128" width="5.375" style="5" bestFit="1" customWidth="1"/>
    <col min="15129" max="15130" width="7.125" style="5" bestFit="1" customWidth="1"/>
    <col min="15131" max="15135" width="7.25" style="5" bestFit="1" customWidth="1"/>
    <col min="15136" max="15137" width="10.125" style="5" bestFit="1" customWidth="1"/>
    <col min="15138" max="15139" width="9" style="5" bestFit="1" customWidth="1"/>
    <col min="15140" max="15141" width="5.375" style="5" bestFit="1" customWidth="1"/>
    <col min="15142" max="15145" width="7.25" style="5" bestFit="1" customWidth="1"/>
    <col min="15146" max="15149" width="9.125" style="5" bestFit="1" customWidth="1"/>
    <col min="15150" max="15151" width="23.75" style="5" bestFit="1" customWidth="1"/>
    <col min="15152" max="15153" width="7.25" style="5" bestFit="1" customWidth="1"/>
    <col min="15154" max="15155" width="11" style="5" bestFit="1" customWidth="1"/>
    <col min="15156" max="15159" width="9.125" style="5" bestFit="1" customWidth="1"/>
    <col min="15160" max="15162" width="7.25" style="5" bestFit="1" customWidth="1"/>
    <col min="15163" max="15164" width="17.5" style="5" bestFit="1" customWidth="1"/>
    <col min="15165" max="15166" width="7.25" style="5" bestFit="1" customWidth="1"/>
    <col min="15167" max="15168" width="23.75" style="5" bestFit="1" customWidth="1"/>
    <col min="15169" max="15170" width="9.125" style="5" bestFit="1" customWidth="1"/>
    <col min="15171" max="15172" width="11" style="5" bestFit="1" customWidth="1"/>
    <col min="15173" max="15174" width="9.125" style="5" bestFit="1" customWidth="1"/>
    <col min="15175" max="15176" width="7.25" style="5" bestFit="1" customWidth="1"/>
    <col min="15177" max="15177" width="55.75" style="5" bestFit="1" customWidth="1"/>
    <col min="15178" max="15360" width="9" style="5"/>
    <col min="15361" max="15361" width="26.25" style="5" bestFit="1" customWidth="1"/>
    <col min="15362" max="15362" width="7.25" style="5" customWidth="1"/>
    <col min="15363" max="15364" width="9" style="5" customWidth="1"/>
    <col min="15365" max="15368" width="7.25" style="5" bestFit="1" customWidth="1"/>
    <col min="15369" max="15369" width="5.375" style="5" bestFit="1" customWidth="1"/>
    <col min="15370" max="15371" width="19.5" style="5" bestFit="1" customWidth="1"/>
    <col min="15372" max="15372" width="5.375" style="5" bestFit="1" customWidth="1"/>
    <col min="15373" max="15374" width="9" style="5" bestFit="1" customWidth="1"/>
    <col min="15375" max="15376" width="7.25" style="5" customWidth="1"/>
    <col min="15377" max="15378" width="17.5" style="5" customWidth="1"/>
    <col min="15379" max="15380" width="11" style="5" customWidth="1"/>
    <col min="15381" max="15382" width="15.375" style="5" customWidth="1"/>
    <col min="15383" max="15384" width="5.375" style="5" bestFit="1" customWidth="1"/>
    <col min="15385" max="15386" width="7.125" style="5" bestFit="1" customWidth="1"/>
    <col min="15387" max="15391" width="7.25" style="5" bestFit="1" customWidth="1"/>
    <col min="15392" max="15393" width="10.125" style="5" bestFit="1" customWidth="1"/>
    <col min="15394" max="15395" width="9" style="5" bestFit="1" customWidth="1"/>
    <col min="15396" max="15397" width="5.375" style="5" bestFit="1" customWidth="1"/>
    <col min="15398" max="15401" width="7.25" style="5" bestFit="1" customWidth="1"/>
    <col min="15402" max="15405" width="9.125" style="5" bestFit="1" customWidth="1"/>
    <col min="15406" max="15407" width="23.75" style="5" bestFit="1" customWidth="1"/>
    <col min="15408" max="15409" width="7.25" style="5" bestFit="1" customWidth="1"/>
    <col min="15410" max="15411" width="11" style="5" bestFit="1" customWidth="1"/>
    <col min="15412" max="15415" width="9.125" style="5" bestFit="1" customWidth="1"/>
    <col min="15416" max="15418" width="7.25" style="5" bestFit="1" customWidth="1"/>
    <col min="15419" max="15420" width="17.5" style="5" bestFit="1" customWidth="1"/>
    <col min="15421" max="15422" width="7.25" style="5" bestFit="1" customWidth="1"/>
    <col min="15423" max="15424" width="23.75" style="5" bestFit="1" customWidth="1"/>
    <col min="15425" max="15426" width="9.125" style="5" bestFit="1" customWidth="1"/>
    <col min="15427" max="15428" width="11" style="5" bestFit="1" customWidth="1"/>
    <col min="15429" max="15430" width="9.125" style="5" bestFit="1" customWidth="1"/>
    <col min="15431" max="15432" width="7.25" style="5" bestFit="1" customWidth="1"/>
    <col min="15433" max="15433" width="55.75" style="5" bestFit="1" customWidth="1"/>
    <col min="15434" max="15616" width="9" style="5"/>
    <col min="15617" max="15617" width="26.25" style="5" bestFit="1" customWidth="1"/>
    <col min="15618" max="15618" width="7.25" style="5" customWidth="1"/>
    <col min="15619" max="15620" width="9" style="5" customWidth="1"/>
    <col min="15621" max="15624" width="7.25" style="5" bestFit="1" customWidth="1"/>
    <col min="15625" max="15625" width="5.375" style="5" bestFit="1" customWidth="1"/>
    <col min="15626" max="15627" width="19.5" style="5" bestFit="1" customWidth="1"/>
    <col min="15628" max="15628" width="5.375" style="5" bestFit="1" customWidth="1"/>
    <col min="15629" max="15630" width="9" style="5" bestFit="1" customWidth="1"/>
    <col min="15631" max="15632" width="7.25" style="5" customWidth="1"/>
    <col min="15633" max="15634" width="17.5" style="5" customWidth="1"/>
    <col min="15635" max="15636" width="11" style="5" customWidth="1"/>
    <col min="15637" max="15638" width="15.375" style="5" customWidth="1"/>
    <col min="15639" max="15640" width="5.375" style="5" bestFit="1" customWidth="1"/>
    <col min="15641" max="15642" width="7.125" style="5" bestFit="1" customWidth="1"/>
    <col min="15643" max="15647" width="7.25" style="5" bestFit="1" customWidth="1"/>
    <col min="15648" max="15649" width="10.125" style="5" bestFit="1" customWidth="1"/>
    <col min="15650" max="15651" width="9" style="5" bestFit="1" customWidth="1"/>
    <col min="15652" max="15653" width="5.375" style="5" bestFit="1" customWidth="1"/>
    <col min="15654" max="15657" width="7.25" style="5" bestFit="1" customWidth="1"/>
    <col min="15658" max="15661" width="9.125" style="5" bestFit="1" customWidth="1"/>
    <col min="15662" max="15663" width="23.75" style="5" bestFit="1" customWidth="1"/>
    <col min="15664" max="15665" width="7.25" style="5" bestFit="1" customWidth="1"/>
    <col min="15666" max="15667" width="11" style="5" bestFit="1" customWidth="1"/>
    <col min="15668" max="15671" width="9.125" style="5" bestFit="1" customWidth="1"/>
    <col min="15672" max="15674" width="7.25" style="5" bestFit="1" customWidth="1"/>
    <col min="15675" max="15676" width="17.5" style="5" bestFit="1" customWidth="1"/>
    <col min="15677" max="15678" width="7.25" style="5" bestFit="1" customWidth="1"/>
    <col min="15679" max="15680" width="23.75" style="5" bestFit="1" customWidth="1"/>
    <col min="15681" max="15682" width="9.125" style="5" bestFit="1" customWidth="1"/>
    <col min="15683" max="15684" width="11" style="5" bestFit="1" customWidth="1"/>
    <col min="15685" max="15686" width="9.125" style="5" bestFit="1" customWidth="1"/>
    <col min="15687" max="15688" width="7.25" style="5" bestFit="1" customWidth="1"/>
    <col min="15689" max="15689" width="55.75" style="5" bestFit="1" customWidth="1"/>
    <col min="15690" max="15872" width="9" style="5"/>
    <col min="15873" max="15873" width="26.25" style="5" bestFit="1" customWidth="1"/>
    <col min="15874" max="15874" width="7.25" style="5" customWidth="1"/>
    <col min="15875" max="15876" width="9" style="5" customWidth="1"/>
    <col min="15877" max="15880" width="7.25" style="5" bestFit="1" customWidth="1"/>
    <col min="15881" max="15881" width="5.375" style="5" bestFit="1" customWidth="1"/>
    <col min="15882" max="15883" width="19.5" style="5" bestFit="1" customWidth="1"/>
    <col min="15884" max="15884" width="5.375" style="5" bestFit="1" customWidth="1"/>
    <col min="15885" max="15886" width="9" style="5" bestFit="1" customWidth="1"/>
    <col min="15887" max="15888" width="7.25" style="5" customWidth="1"/>
    <col min="15889" max="15890" width="17.5" style="5" customWidth="1"/>
    <col min="15891" max="15892" width="11" style="5" customWidth="1"/>
    <col min="15893" max="15894" width="15.375" style="5" customWidth="1"/>
    <col min="15895" max="15896" width="5.375" style="5" bestFit="1" customWidth="1"/>
    <col min="15897" max="15898" width="7.125" style="5" bestFit="1" customWidth="1"/>
    <col min="15899" max="15903" width="7.25" style="5" bestFit="1" customWidth="1"/>
    <col min="15904" max="15905" width="10.125" style="5" bestFit="1" customWidth="1"/>
    <col min="15906" max="15907" width="9" style="5" bestFit="1" customWidth="1"/>
    <col min="15908" max="15909" width="5.375" style="5" bestFit="1" customWidth="1"/>
    <col min="15910" max="15913" width="7.25" style="5" bestFit="1" customWidth="1"/>
    <col min="15914" max="15917" width="9.125" style="5" bestFit="1" customWidth="1"/>
    <col min="15918" max="15919" width="23.75" style="5" bestFit="1" customWidth="1"/>
    <col min="15920" max="15921" width="7.25" style="5" bestFit="1" customWidth="1"/>
    <col min="15922" max="15923" width="11" style="5" bestFit="1" customWidth="1"/>
    <col min="15924" max="15927" width="9.125" style="5" bestFit="1" customWidth="1"/>
    <col min="15928" max="15930" width="7.25" style="5" bestFit="1" customWidth="1"/>
    <col min="15931" max="15932" width="17.5" style="5" bestFit="1" customWidth="1"/>
    <col min="15933" max="15934" width="7.25" style="5" bestFit="1" customWidth="1"/>
    <col min="15935" max="15936" width="23.75" style="5" bestFit="1" customWidth="1"/>
    <col min="15937" max="15938" width="9.125" style="5" bestFit="1" customWidth="1"/>
    <col min="15939" max="15940" width="11" style="5" bestFit="1" customWidth="1"/>
    <col min="15941" max="15942" width="9.125" style="5" bestFit="1" customWidth="1"/>
    <col min="15943" max="15944" width="7.25" style="5" bestFit="1" customWidth="1"/>
    <col min="15945" max="15945" width="55.75" style="5" bestFit="1" customWidth="1"/>
    <col min="15946" max="16128" width="9" style="5"/>
    <col min="16129" max="16129" width="26.25" style="5" bestFit="1" customWidth="1"/>
    <col min="16130" max="16130" width="7.25" style="5" customWidth="1"/>
    <col min="16131" max="16132" width="9" style="5" customWidth="1"/>
    <col min="16133" max="16136" width="7.25" style="5" bestFit="1" customWidth="1"/>
    <col min="16137" max="16137" width="5.375" style="5" bestFit="1" customWidth="1"/>
    <col min="16138" max="16139" width="19.5" style="5" bestFit="1" customWidth="1"/>
    <col min="16140" max="16140" width="5.375" style="5" bestFit="1" customWidth="1"/>
    <col min="16141" max="16142" width="9" style="5" bestFit="1" customWidth="1"/>
    <col min="16143" max="16144" width="7.25" style="5" customWidth="1"/>
    <col min="16145" max="16146" width="17.5" style="5" customWidth="1"/>
    <col min="16147" max="16148" width="11" style="5" customWidth="1"/>
    <col min="16149" max="16150" width="15.375" style="5" customWidth="1"/>
    <col min="16151" max="16152" width="5.375" style="5" bestFit="1" customWidth="1"/>
    <col min="16153" max="16154" width="7.125" style="5" bestFit="1" customWidth="1"/>
    <col min="16155" max="16159" width="7.25" style="5" bestFit="1" customWidth="1"/>
    <col min="16160" max="16161" width="10.125" style="5" bestFit="1" customWidth="1"/>
    <col min="16162" max="16163" width="9" style="5" bestFit="1" customWidth="1"/>
    <col min="16164" max="16165" width="5.375" style="5" bestFit="1" customWidth="1"/>
    <col min="16166" max="16169" width="7.25" style="5" bestFit="1" customWidth="1"/>
    <col min="16170" max="16173" width="9.125" style="5" bestFit="1" customWidth="1"/>
    <col min="16174" max="16175" width="23.75" style="5" bestFit="1" customWidth="1"/>
    <col min="16176" max="16177" width="7.25" style="5" bestFit="1" customWidth="1"/>
    <col min="16178" max="16179" width="11" style="5" bestFit="1" customWidth="1"/>
    <col min="16180" max="16183" width="9.125" style="5" bestFit="1" customWidth="1"/>
    <col min="16184" max="16186" width="7.25" style="5" bestFit="1" customWidth="1"/>
    <col min="16187" max="16188" width="17.5" style="5" bestFit="1" customWidth="1"/>
    <col min="16189" max="16190" width="7.25" style="5" bestFit="1" customWidth="1"/>
    <col min="16191" max="16192" width="23.75" style="5" bestFit="1" customWidth="1"/>
    <col min="16193" max="16194" width="9.125" style="5" bestFit="1" customWidth="1"/>
    <col min="16195" max="16196" width="11" style="5" bestFit="1" customWidth="1"/>
    <col min="16197" max="16198" width="9.125" style="5" bestFit="1" customWidth="1"/>
    <col min="16199" max="16200" width="7.25" style="5" bestFit="1" customWidth="1"/>
    <col min="16201" max="16201" width="55.75" style="5" bestFit="1" customWidth="1"/>
    <col min="16202" max="16384" width="9" style="5"/>
  </cols>
  <sheetData>
    <row r="1" spans="1:16201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3870</v>
      </c>
    </row>
    <row r="2" spans="1:16201" ht="13.5" customHeight="1">
      <c r="A2" s="9" t="str">
        <f>HYPERLINK("http://kyu.snu.ac.kr/sdhj/index.jsp?type=hj/GK14739_00IH_0001_0001a.jpg","1861_수현내면_0001a")</f>
        <v>1861_수현내면_0001a</v>
      </c>
      <c r="B2" s="4">
        <v>1861</v>
      </c>
      <c r="C2" s="4" t="s">
        <v>3871</v>
      </c>
      <c r="D2" s="4" t="s">
        <v>3872</v>
      </c>
      <c r="E2" s="4">
        <v>1</v>
      </c>
      <c r="F2" s="5">
        <v>1</v>
      </c>
      <c r="G2" s="5" t="s">
        <v>72</v>
      </c>
      <c r="H2" s="5" t="s">
        <v>73</v>
      </c>
      <c r="I2" s="5">
        <v>1</v>
      </c>
      <c r="J2" s="5" t="s">
        <v>74</v>
      </c>
      <c r="K2" s="5" t="s">
        <v>75</v>
      </c>
      <c r="L2" s="5">
        <v>1</v>
      </c>
      <c r="M2" s="4" t="s">
        <v>76</v>
      </c>
      <c r="N2" s="4" t="s">
        <v>77</v>
      </c>
      <c r="T2" s="5" t="s">
        <v>3873</v>
      </c>
      <c r="W2" s="5" t="s">
        <v>78</v>
      </c>
      <c r="X2" s="5" t="s">
        <v>79</v>
      </c>
      <c r="Y2" s="5" t="s">
        <v>80</v>
      </c>
      <c r="Z2" s="5" t="s">
        <v>81</v>
      </c>
      <c r="AC2" s="5">
        <v>54</v>
      </c>
      <c r="AD2" s="5" t="s">
        <v>82</v>
      </c>
      <c r="AE2" s="5" t="s">
        <v>83</v>
      </c>
      <c r="AJ2" s="5" t="s">
        <v>84</v>
      </c>
      <c r="AK2" s="5" t="s">
        <v>85</v>
      </c>
      <c r="AL2" s="5" t="s">
        <v>86</v>
      </c>
      <c r="AM2" s="5" t="s">
        <v>87</v>
      </c>
      <c r="AT2" s="5" t="s">
        <v>88</v>
      </c>
      <c r="AU2" s="5" t="s">
        <v>89</v>
      </c>
      <c r="AV2" s="5" t="s">
        <v>90</v>
      </c>
      <c r="AW2" s="5" t="s">
        <v>91</v>
      </c>
      <c r="BG2" s="5" t="s">
        <v>88</v>
      </c>
      <c r="BH2" s="5" t="s">
        <v>89</v>
      </c>
      <c r="BI2" s="5" t="s">
        <v>92</v>
      </c>
      <c r="BJ2" s="5" t="s">
        <v>93</v>
      </c>
      <c r="BK2" s="5" t="s">
        <v>88</v>
      </c>
      <c r="BL2" s="5" t="s">
        <v>89</v>
      </c>
      <c r="BM2" s="5" t="s">
        <v>94</v>
      </c>
      <c r="BN2" s="5" t="s">
        <v>95</v>
      </c>
      <c r="BO2" s="5" t="s">
        <v>88</v>
      </c>
      <c r="BP2" s="5" t="s">
        <v>89</v>
      </c>
      <c r="BQ2" s="5" t="s">
        <v>96</v>
      </c>
      <c r="BR2" s="5" t="s">
        <v>3874</v>
      </c>
      <c r="BS2" s="5" t="s">
        <v>97</v>
      </c>
      <c r="BT2" s="5" t="s">
        <v>98</v>
      </c>
    </row>
    <row r="3" spans="1:16201" ht="13.5" customHeight="1">
      <c r="A3" s="9" t="str">
        <f>HYPERLINK("http://kyu.snu.ac.kr/sdhj/index.jsp?type=hj/GK14739_00IH_0001_0001a.jpg","1861_수현내면_0001a")</f>
        <v>1861_수현내면_0001a</v>
      </c>
      <c r="B3" s="4">
        <v>1861</v>
      </c>
      <c r="C3" s="4" t="s">
        <v>3875</v>
      </c>
      <c r="D3" s="4" t="s">
        <v>3876</v>
      </c>
      <c r="E3" s="4">
        <v>2</v>
      </c>
      <c r="F3" s="5">
        <v>1</v>
      </c>
      <c r="G3" s="5" t="s">
        <v>72</v>
      </c>
      <c r="H3" s="5" t="s">
        <v>73</v>
      </c>
      <c r="I3" s="5">
        <v>1</v>
      </c>
      <c r="L3" s="5">
        <v>2</v>
      </c>
      <c r="M3" s="4" t="s">
        <v>99</v>
      </c>
      <c r="N3" s="4" t="s">
        <v>100</v>
      </c>
      <c r="T3" s="5" t="s">
        <v>3877</v>
      </c>
      <c r="U3" s="5" t="s">
        <v>101</v>
      </c>
      <c r="V3" s="5" t="s">
        <v>102</v>
      </c>
      <c r="W3" s="5" t="s">
        <v>103</v>
      </c>
      <c r="X3" s="5" t="s">
        <v>104</v>
      </c>
      <c r="Y3" s="5" t="s">
        <v>105</v>
      </c>
      <c r="Z3" s="5" t="s">
        <v>106</v>
      </c>
      <c r="AC3" s="5">
        <v>42</v>
      </c>
      <c r="AD3" s="5" t="s">
        <v>107</v>
      </c>
      <c r="AE3" s="5" t="s">
        <v>108</v>
      </c>
      <c r="AJ3" s="5" t="s">
        <v>35</v>
      </c>
      <c r="AK3" s="5" t="s">
        <v>36</v>
      </c>
      <c r="AL3" s="5" t="s">
        <v>109</v>
      </c>
      <c r="AM3" s="5" t="s">
        <v>110</v>
      </c>
      <c r="AT3" s="5" t="s">
        <v>111</v>
      </c>
      <c r="AU3" s="5" t="s">
        <v>112</v>
      </c>
      <c r="AV3" s="5" t="s">
        <v>113</v>
      </c>
      <c r="AW3" s="5" t="s">
        <v>114</v>
      </c>
      <c r="AX3" s="5" t="s">
        <v>111</v>
      </c>
      <c r="AY3" s="5" t="s">
        <v>112</v>
      </c>
      <c r="AZ3" s="5" t="s">
        <v>115</v>
      </c>
      <c r="BA3" s="5" t="s">
        <v>3878</v>
      </c>
      <c r="BG3" s="5" t="s">
        <v>111</v>
      </c>
      <c r="BH3" s="5" t="s">
        <v>112</v>
      </c>
      <c r="BI3" s="5" t="s">
        <v>3835</v>
      </c>
      <c r="BJ3" s="5" t="s">
        <v>116</v>
      </c>
      <c r="BK3" s="5" t="s">
        <v>111</v>
      </c>
      <c r="BL3" s="5" t="s">
        <v>112</v>
      </c>
      <c r="BM3" s="5" t="s">
        <v>117</v>
      </c>
      <c r="BN3" s="5" t="s">
        <v>118</v>
      </c>
      <c r="BO3" s="5" t="s">
        <v>111</v>
      </c>
      <c r="BP3" s="5" t="s">
        <v>112</v>
      </c>
      <c r="BQ3" s="5" t="s">
        <v>119</v>
      </c>
      <c r="BR3" s="5" t="s">
        <v>120</v>
      </c>
      <c r="BS3" s="5" t="s">
        <v>121</v>
      </c>
      <c r="BT3" s="5" t="s">
        <v>122</v>
      </c>
    </row>
    <row r="4" spans="1:16201" ht="13.5" customHeight="1">
      <c r="A4" s="9" t="str">
        <f>HYPERLINK("http://kyu.snu.ac.kr/sdhj/index.jsp?type=hj/GK14739_00IH_0001_0001a.jpg","1861_수현내면_0001a")</f>
        <v>1861_수현내면_0001a</v>
      </c>
      <c r="B4" s="4">
        <v>1861</v>
      </c>
      <c r="C4" s="4" t="s">
        <v>3879</v>
      </c>
      <c r="D4" s="4" t="s">
        <v>3880</v>
      </c>
      <c r="E4" s="4">
        <v>3</v>
      </c>
      <c r="F4" s="5">
        <v>1</v>
      </c>
      <c r="G4" s="5" t="s">
        <v>72</v>
      </c>
      <c r="H4" s="5" t="s">
        <v>73</v>
      </c>
      <c r="I4" s="5">
        <v>1</v>
      </c>
      <c r="L4" s="5">
        <v>2</v>
      </c>
      <c r="M4" s="4" t="s">
        <v>99</v>
      </c>
      <c r="N4" s="4" t="s">
        <v>100</v>
      </c>
      <c r="S4" s="5" t="s">
        <v>123</v>
      </c>
      <c r="T4" s="5" t="s">
        <v>124</v>
      </c>
      <c r="W4" s="5" t="s">
        <v>125</v>
      </c>
      <c r="X4" s="5" t="s">
        <v>3881</v>
      </c>
      <c r="Y4" s="5" t="s">
        <v>126</v>
      </c>
      <c r="Z4" s="5" t="s">
        <v>127</v>
      </c>
      <c r="AC4" s="5">
        <v>47</v>
      </c>
      <c r="AD4" s="5" t="s">
        <v>128</v>
      </c>
      <c r="AE4" s="5" t="s">
        <v>129</v>
      </c>
      <c r="AJ4" s="5" t="s">
        <v>84</v>
      </c>
      <c r="AK4" s="5" t="s">
        <v>85</v>
      </c>
      <c r="AL4" s="5" t="s">
        <v>130</v>
      </c>
      <c r="AM4" s="5" t="s">
        <v>131</v>
      </c>
      <c r="AT4" s="5" t="s">
        <v>111</v>
      </c>
      <c r="AU4" s="5" t="s">
        <v>112</v>
      </c>
      <c r="AV4" s="5" t="s">
        <v>132</v>
      </c>
      <c r="AW4" s="5" t="s">
        <v>133</v>
      </c>
      <c r="BG4" s="5" t="s">
        <v>111</v>
      </c>
      <c r="BH4" s="5" t="s">
        <v>112</v>
      </c>
      <c r="BI4" s="5" t="s">
        <v>134</v>
      </c>
      <c r="BJ4" s="5" t="s">
        <v>135</v>
      </c>
      <c r="BK4" s="5" t="s">
        <v>111</v>
      </c>
      <c r="BL4" s="5" t="s">
        <v>112</v>
      </c>
      <c r="BM4" s="5" t="s">
        <v>136</v>
      </c>
      <c r="BN4" s="5" t="s">
        <v>137</v>
      </c>
      <c r="BO4" s="5" t="s">
        <v>111</v>
      </c>
      <c r="BP4" s="5" t="s">
        <v>112</v>
      </c>
      <c r="BQ4" s="5" t="s">
        <v>138</v>
      </c>
      <c r="BR4" s="5" t="s">
        <v>139</v>
      </c>
      <c r="BS4" s="5" t="s">
        <v>140</v>
      </c>
      <c r="BT4" s="5" t="s">
        <v>141</v>
      </c>
    </row>
    <row r="5" spans="1:16201" ht="13.5" customHeight="1">
      <c r="A5" s="9" t="str">
        <f>HYPERLINK("http://kyu.snu.ac.kr/sdhj/index.jsp?type=hj/GK14739_00IH_0001_0001a.jpg","1861_수현내면_0001a")</f>
        <v>1861_수현내면_0001a</v>
      </c>
      <c r="B5" s="4">
        <v>1861</v>
      </c>
      <c r="C5" s="4" t="s">
        <v>3882</v>
      </c>
      <c r="D5" s="4" t="s">
        <v>3883</v>
      </c>
      <c r="E5" s="4">
        <v>4</v>
      </c>
      <c r="F5" s="5">
        <v>1</v>
      </c>
      <c r="G5" s="5" t="s">
        <v>72</v>
      </c>
      <c r="H5" s="5" t="s">
        <v>73</v>
      </c>
      <c r="I5" s="5">
        <v>1</v>
      </c>
      <c r="L5" s="5">
        <v>2</v>
      </c>
      <c r="M5" s="4" t="s">
        <v>99</v>
      </c>
      <c r="N5" s="4" t="s">
        <v>100</v>
      </c>
      <c r="S5" s="5" t="s">
        <v>142</v>
      </c>
      <c r="T5" s="5" t="s">
        <v>143</v>
      </c>
      <c r="W5" s="5" t="s">
        <v>144</v>
      </c>
      <c r="X5" s="5" t="s">
        <v>3884</v>
      </c>
      <c r="Y5" s="5" t="s">
        <v>126</v>
      </c>
      <c r="Z5" s="5" t="s">
        <v>127</v>
      </c>
      <c r="AC5" s="5">
        <v>65</v>
      </c>
      <c r="AD5" s="5" t="s">
        <v>145</v>
      </c>
      <c r="AE5" s="5" t="s">
        <v>146</v>
      </c>
    </row>
    <row r="6" spans="1:16201" ht="13.5" customHeight="1">
      <c r="A6" s="9" t="str">
        <f>HYPERLINK("http://kyu.snu.ac.kr/sdhj/index.jsp?type=hj/GK14739_00IH_0001_0001a.jpg","1861_수현내면_0001a")</f>
        <v>1861_수현내면_0001a</v>
      </c>
      <c r="B6" s="4">
        <v>1861</v>
      </c>
      <c r="C6" s="4" t="s">
        <v>3885</v>
      </c>
      <c r="D6" s="4" t="s">
        <v>3886</v>
      </c>
      <c r="E6" s="4">
        <v>5</v>
      </c>
      <c r="F6" s="5">
        <v>1</v>
      </c>
      <c r="G6" s="5" t="s">
        <v>72</v>
      </c>
      <c r="H6" s="5" t="s">
        <v>73</v>
      </c>
      <c r="I6" s="5">
        <v>1</v>
      </c>
      <c r="L6" s="5">
        <v>2</v>
      </c>
      <c r="M6" s="4" t="s">
        <v>99</v>
      </c>
      <c r="N6" s="4" t="s">
        <v>100</v>
      </c>
      <c r="S6" s="5" t="s">
        <v>147</v>
      </c>
      <c r="T6" s="5" t="s">
        <v>148</v>
      </c>
      <c r="Y6" s="5" t="s">
        <v>149</v>
      </c>
      <c r="Z6" s="5" t="s">
        <v>150</v>
      </c>
      <c r="AC6" s="5">
        <v>23</v>
      </c>
      <c r="AD6" s="5" t="s">
        <v>151</v>
      </c>
      <c r="AE6" s="5" t="s">
        <v>152</v>
      </c>
    </row>
    <row r="7" spans="1:16201" ht="13.5" customHeight="1">
      <c r="A7" s="9" t="str">
        <f>HYPERLINK("http://kyu.snu.ac.kr/sdhj/index.jsp?type=hj/GK14739_00IH_0001_0001a.jpg","1861_수현내면_0001a")</f>
        <v>1861_수현내면_0001a</v>
      </c>
      <c r="B7" s="4">
        <v>1861</v>
      </c>
      <c r="C7" s="4" t="s">
        <v>3885</v>
      </c>
      <c r="D7" s="4" t="s">
        <v>3886</v>
      </c>
      <c r="E7" s="4">
        <v>6</v>
      </c>
      <c r="F7" s="5">
        <v>1</v>
      </c>
      <c r="G7" s="5" t="s">
        <v>72</v>
      </c>
      <c r="H7" s="5" t="s">
        <v>73</v>
      </c>
      <c r="I7" s="5">
        <v>1</v>
      </c>
      <c r="L7" s="5">
        <v>2</v>
      </c>
      <c r="M7" s="4" t="s">
        <v>99</v>
      </c>
      <c r="N7" s="4" t="s">
        <v>100</v>
      </c>
      <c r="S7" s="5" t="s">
        <v>153</v>
      </c>
      <c r="T7" s="5" t="s">
        <v>154</v>
      </c>
      <c r="W7" s="5" t="s">
        <v>155</v>
      </c>
      <c r="X7" s="5" t="s">
        <v>156</v>
      </c>
      <c r="Y7" s="5" t="s">
        <v>126</v>
      </c>
      <c r="Z7" s="5" t="s">
        <v>127</v>
      </c>
      <c r="AC7" s="5">
        <v>24</v>
      </c>
      <c r="AD7" s="5" t="s">
        <v>157</v>
      </c>
      <c r="AE7" s="5" t="s">
        <v>158</v>
      </c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</row>
    <row r="8" spans="1:16201" ht="13.5" customHeight="1">
      <c r="A8" s="9" t="str">
        <f>HYPERLINK("http://kyu.snu.ac.kr/sdhj/index.jsp?type=hj/GK14739_00IH_0001_0001a.jpg","1861_수현내면_0001a")</f>
        <v>1861_수현내면_0001a</v>
      </c>
      <c r="B8" s="4">
        <v>1861</v>
      </c>
      <c r="C8" s="4" t="s">
        <v>3885</v>
      </c>
      <c r="D8" s="4" t="s">
        <v>3886</v>
      </c>
      <c r="E8" s="4">
        <v>7</v>
      </c>
      <c r="F8" s="5">
        <v>1</v>
      </c>
      <c r="G8" s="5" t="s">
        <v>72</v>
      </c>
      <c r="H8" s="5" t="s">
        <v>73</v>
      </c>
      <c r="I8" s="5">
        <v>1</v>
      </c>
      <c r="L8" s="5">
        <v>2</v>
      </c>
      <c r="M8" s="4" t="s">
        <v>99</v>
      </c>
      <c r="N8" s="4" t="s">
        <v>100</v>
      </c>
      <c r="T8" s="5" t="s">
        <v>3887</v>
      </c>
      <c r="U8" s="5" t="s">
        <v>159</v>
      </c>
      <c r="V8" s="5" t="s">
        <v>160</v>
      </c>
      <c r="Y8" s="5" t="s">
        <v>161</v>
      </c>
      <c r="Z8" s="5" t="s">
        <v>162</v>
      </c>
      <c r="AD8" s="5" t="s">
        <v>163</v>
      </c>
      <c r="AE8" s="5" t="s">
        <v>164</v>
      </c>
    </row>
    <row r="9" spans="1:16201" ht="13.5" customHeight="1">
      <c r="A9" s="9" t="str">
        <f>HYPERLINK("http://kyu.snu.ac.kr/sdhj/index.jsp?type=hj/GK14739_00IH_0001_0001a.jpg","1861_수현내면_0001a")</f>
        <v>1861_수현내면_0001a</v>
      </c>
      <c r="B9" s="4">
        <v>1861</v>
      </c>
      <c r="C9" s="4" t="s">
        <v>3885</v>
      </c>
      <c r="D9" s="4" t="s">
        <v>3886</v>
      </c>
      <c r="E9" s="4">
        <v>8</v>
      </c>
      <c r="F9" s="5">
        <v>1</v>
      </c>
      <c r="G9" s="5" t="s">
        <v>72</v>
      </c>
      <c r="H9" s="5" t="s">
        <v>73</v>
      </c>
      <c r="I9" s="5">
        <v>1</v>
      </c>
      <c r="L9" s="5">
        <v>2</v>
      </c>
      <c r="M9" s="4" t="s">
        <v>99</v>
      </c>
      <c r="N9" s="4" t="s">
        <v>100</v>
      </c>
      <c r="T9" s="5" t="s">
        <v>3887</v>
      </c>
      <c r="U9" s="5" t="s">
        <v>165</v>
      </c>
      <c r="V9" s="5" t="s">
        <v>166</v>
      </c>
      <c r="Y9" s="5" t="s">
        <v>167</v>
      </c>
      <c r="Z9" s="5" t="s">
        <v>168</v>
      </c>
      <c r="AD9" s="5" t="s">
        <v>169</v>
      </c>
      <c r="AE9" s="5" t="s">
        <v>170</v>
      </c>
    </row>
    <row r="10" spans="1:16201" ht="13.5" customHeight="1">
      <c r="A10" s="9" t="str">
        <f>HYPERLINK("http://kyu.snu.ac.kr/sdhj/index.jsp?type=hj/GK14739_00IH_0001_0001a.jpg","1861_수현내면_0001a")</f>
        <v>1861_수현내면_0001a</v>
      </c>
      <c r="B10" s="4">
        <v>1861</v>
      </c>
      <c r="C10" s="4" t="s">
        <v>3885</v>
      </c>
      <c r="D10" s="4" t="s">
        <v>3886</v>
      </c>
      <c r="E10" s="4">
        <v>9</v>
      </c>
      <c r="F10" s="5">
        <v>1</v>
      </c>
      <c r="G10" s="5" t="s">
        <v>72</v>
      </c>
      <c r="H10" s="5" t="s">
        <v>73</v>
      </c>
      <c r="I10" s="5">
        <v>1</v>
      </c>
      <c r="L10" s="5">
        <v>2</v>
      </c>
      <c r="M10" s="4" t="s">
        <v>99</v>
      </c>
      <c r="N10" s="4" t="s">
        <v>100</v>
      </c>
      <c r="T10" s="5" t="s">
        <v>3887</v>
      </c>
      <c r="U10" s="5" t="s">
        <v>159</v>
      </c>
      <c r="V10" s="5" t="s">
        <v>160</v>
      </c>
      <c r="Y10" s="5" t="s">
        <v>171</v>
      </c>
      <c r="Z10" s="5" t="s">
        <v>172</v>
      </c>
      <c r="AD10" s="5" t="s">
        <v>173</v>
      </c>
      <c r="AE10" s="5" t="s">
        <v>174</v>
      </c>
      <c r="BB10" s="5" t="s">
        <v>159</v>
      </c>
      <c r="BC10" s="5" t="s">
        <v>160</v>
      </c>
      <c r="BD10" s="5" t="s">
        <v>161</v>
      </c>
      <c r="BE10" s="5" t="s">
        <v>162</v>
      </c>
      <c r="BF10" s="5" t="s">
        <v>3888</v>
      </c>
    </row>
    <row r="11" spans="1:16201" ht="13.5" customHeight="1">
      <c r="A11" s="9" t="str">
        <f>HYPERLINK("http://kyu.snu.ac.kr/sdhj/index.jsp?type=hj/GK14739_00IH_0001_0001a.jpg","1861_수현내면_0001a")</f>
        <v>1861_수현내면_0001a</v>
      </c>
      <c r="B11" s="4">
        <v>1861</v>
      </c>
      <c r="C11" s="4" t="s">
        <v>3885</v>
      </c>
      <c r="D11" s="4" t="s">
        <v>3886</v>
      </c>
      <c r="E11" s="4">
        <v>10</v>
      </c>
      <c r="F11" s="5">
        <v>1</v>
      </c>
      <c r="G11" s="5" t="s">
        <v>72</v>
      </c>
      <c r="H11" s="5" t="s">
        <v>73</v>
      </c>
      <c r="I11" s="5">
        <v>1</v>
      </c>
      <c r="L11" s="5">
        <v>3</v>
      </c>
      <c r="M11" s="4" t="s">
        <v>3889</v>
      </c>
      <c r="N11" s="4" t="s">
        <v>3890</v>
      </c>
      <c r="Q11" s="5" t="s">
        <v>175</v>
      </c>
      <c r="R11" s="5" t="s">
        <v>176</v>
      </c>
      <c r="T11" s="5" t="s">
        <v>3891</v>
      </c>
      <c r="W11" s="5" t="s">
        <v>3892</v>
      </c>
      <c r="X11" s="5" t="s">
        <v>3893</v>
      </c>
      <c r="Y11" s="5" t="s">
        <v>177</v>
      </c>
      <c r="Z11" s="5" t="s">
        <v>178</v>
      </c>
      <c r="AC11" s="5">
        <v>25</v>
      </c>
      <c r="AD11" s="5" t="s">
        <v>169</v>
      </c>
      <c r="AE11" s="5" t="s">
        <v>170</v>
      </c>
      <c r="AJ11" s="5" t="s">
        <v>35</v>
      </c>
      <c r="AK11" s="5" t="s">
        <v>36</v>
      </c>
      <c r="AL11" s="5" t="s">
        <v>109</v>
      </c>
      <c r="AM11" s="5" t="s">
        <v>110</v>
      </c>
      <c r="AT11" s="5" t="s">
        <v>111</v>
      </c>
      <c r="AU11" s="5" t="s">
        <v>112</v>
      </c>
      <c r="AV11" s="5" t="s">
        <v>179</v>
      </c>
      <c r="AW11" s="5" t="s">
        <v>180</v>
      </c>
      <c r="BG11" s="5" t="s">
        <v>111</v>
      </c>
      <c r="BH11" s="5" t="s">
        <v>112</v>
      </c>
      <c r="BI11" s="5" t="s">
        <v>181</v>
      </c>
      <c r="BJ11" s="5" t="s">
        <v>182</v>
      </c>
      <c r="BK11" s="5" t="s">
        <v>111</v>
      </c>
      <c r="BL11" s="5" t="s">
        <v>112</v>
      </c>
      <c r="BM11" s="5" t="s">
        <v>183</v>
      </c>
      <c r="BN11" s="5" t="s">
        <v>184</v>
      </c>
      <c r="BO11" s="5" t="s">
        <v>111</v>
      </c>
      <c r="BP11" s="5" t="s">
        <v>112</v>
      </c>
      <c r="BQ11" s="5" t="s">
        <v>185</v>
      </c>
      <c r="BR11" s="5" t="s">
        <v>186</v>
      </c>
      <c r="BS11" s="5" t="s">
        <v>187</v>
      </c>
      <c r="BT11" s="5" t="s">
        <v>188</v>
      </c>
    </row>
    <row r="12" spans="1:16201" ht="13.5" customHeight="1">
      <c r="A12" s="9" t="str">
        <f>HYPERLINK("http://kyu.snu.ac.kr/sdhj/index.jsp?type=hj/GK14739_00IH_0001_0001a.jpg","1861_수현내면_0001a")</f>
        <v>1861_수현내면_0001a</v>
      </c>
      <c r="B12" s="4">
        <v>1861</v>
      </c>
      <c r="C12" s="4" t="s">
        <v>3894</v>
      </c>
      <c r="D12" s="4" t="s">
        <v>3895</v>
      </c>
      <c r="E12" s="4">
        <v>11</v>
      </c>
      <c r="F12" s="5">
        <v>1</v>
      </c>
      <c r="G12" s="5" t="s">
        <v>72</v>
      </c>
      <c r="H12" s="5" t="s">
        <v>73</v>
      </c>
      <c r="I12" s="5">
        <v>1</v>
      </c>
      <c r="L12" s="5">
        <v>3</v>
      </c>
      <c r="M12" s="4" t="s">
        <v>177</v>
      </c>
      <c r="N12" s="4" t="s">
        <v>178</v>
      </c>
      <c r="S12" s="5" t="s">
        <v>123</v>
      </c>
      <c r="T12" s="5" t="s">
        <v>124</v>
      </c>
      <c r="W12" s="5" t="s">
        <v>144</v>
      </c>
      <c r="X12" s="5" t="s">
        <v>3896</v>
      </c>
      <c r="Y12" s="5" t="s">
        <v>126</v>
      </c>
      <c r="Z12" s="5" t="s">
        <v>127</v>
      </c>
      <c r="AC12" s="5">
        <v>26</v>
      </c>
      <c r="AD12" s="5" t="s">
        <v>173</v>
      </c>
      <c r="AE12" s="5" t="s">
        <v>174</v>
      </c>
      <c r="AJ12" s="5" t="s">
        <v>84</v>
      </c>
      <c r="AK12" s="5" t="s">
        <v>85</v>
      </c>
      <c r="AL12" s="5" t="s">
        <v>189</v>
      </c>
      <c r="AM12" s="5" t="s">
        <v>190</v>
      </c>
      <c r="AT12" s="5" t="s">
        <v>101</v>
      </c>
      <c r="AU12" s="5" t="s">
        <v>102</v>
      </c>
      <c r="AV12" s="5" t="s">
        <v>191</v>
      </c>
      <c r="AW12" s="5" t="s">
        <v>192</v>
      </c>
      <c r="BG12" s="5" t="s">
        <v>111</v>
      </c>
      <c r="BH12" s="5" t="s">
        <v>112</v>
      </c>
      <c r="BI12" s="5" t="s">
        <v>193</v>
      </c>
      <c r="BJ12" s="5" t="s">
        <v>194</v>
      </c>
      <c r="BK12" s="5" t="s">
        <v>111</v>
      </c>
      <c r="BL12" s="5" t="s">
        <v>112</v>
      </c>
      <c r="BM12" s="5" t="s">
        <v>195</v>
      </c>
      <c r="BN12" s="5" t="s">
        <v>196</v>
      </c>
      <c r="BO12" s="5" t="s">
        <v>111</v>
      </c>
      <c r="BP12" s="5" t="s">
        <v>112</v>
      </c>
      <c r="BQ12" s="5" t="s">
        <v>197</v>
      </c>
      <c r="BR12" s="5" t="s">
        <v>198</v>
      </c>
      <c r="BS12" s="5" t="s">
        <v>199</v>
      </c>
      <c r="BT12" s="5" t="s">
        <v>200</v>
      </c>
    </row>
    <row r="13" spans="1:16201" ht="13.5" customHeight="1">
      <c r="A13" s="9" t="str">
        <f>HYPERLINK("http://kyu.snu.ac.kr/sdhj/index.jsp?type=hj/GK14739_00IH_0001_0001a.jpg","1861_수현내면_0001a")</f>
        <v>1861_수현내면_0001a</v>
      </c>
      <c r="B13" s="4">
        <v>1861</v>
      </c>
      <c r="C13" s="4" t="s">
        <v>3897</v>
      </c>
      <c r="D13" s="4" t="s">
        <v>3898</v>
      </c>
      <c r="E13" s="4">
        <v>12</v>
      </c>
      <c r="F13" s="5">
        <v>1</v>
      </c>
      <c r="G13" s="5" t="s">
        <v>72</v>
      </c>
      <c r="H13" s="5" t="s">
        <v>73</v>
      </c>
      <c r="I13" s="5">
        <v>1</v>
      </c>
      <c r="L13" s="5">
        <v>3</v>
      </c>
      <c r="M13" s="4" t="s">
        <v>177</v>
      </c>
      <c r="N13" s="4" t="s">
        <v>178</v>
      </c>
      <c r="S13" s="5" t="s">
        <v>201</v>
      </c>
      <c r="T13" s="5" t="s">
        <v>202</v>
      </c>
      <c r="Y13" s="5" t="s">
        <v>203</v>
      </c>
      <c r="Z13" s="5" t="s">
        <v>204</v>
      </c>
      <c r="AC13" s="5">
        <v>22</v>
      </c>
      <c r="AD13" s="5" t="s">
        <v>205</v>
      </c>
      <c r="AE13" s="5" t="s">
        <v>206</v>
      </c>
    </row>
    <row r="14" spans="1:16201" ht="13.5" customHeight="1">
      <c r="A14" s="9" t="str">
        <f>HYPERLINK("http://kyu.snu.ac.kr/sdhj/index.jsp?type=hj/GK14739_00IH_0001_0001a.jpg","1861_수현내면_0001a")</f>
        <v>1861_수현내면_0001a</v>
      </c>
      <c r="B14" s="4">
        <v>1861</v>
      </c>
      <c r="C14" s="4" t="s">
        <v>3899</v>
      </c>
      <c r="D14" s="4" t="s">
        <v>3900</v>
      </c>
      <c r="E14" s="4">
        <v>13</v>
      </c>
      <c r="F14" s="5">
        <v>1</v>
      </c>
      <c r="G14" s="5" t="s">
        <v>72</v>
      </c>
      <c r="H14" s="5" t="s">
        <v>73</v>
      </c>
      <c r="I14" s="5">
        <v>1</v>
      </c>
      <c r="L14" s="5">
        <v>3</v>
      </c>
      <c r="M14" s="4" t="s">
        <v>177</v>
      </c>
      <c r="N14" s="4" t="s">
        <v>178</v>
      </c>
      <c r="S14" s="5" t="s">
        <v>207</v>
      </c>
      <c r="T14" s="5" t="s">
        <v>208</v>
      </c>
      <c r="W14" s="5" t="s">
        <v>209</v>
      </c>
      <c r="X14" s="5" t="s">
        <v>210</v>
      </c>
      <c r="Y14" s="5" t="s">
        <v>126</v>
      </c>
      <c r="Z14" s="5" t="s">
        <v>127</v>
      </c>
      <c r="AC14" s="5">
        <v>22</v>
      </c>
      <c r="AD14" s="5" t="s">
        <v>205</v>
      </c>
      <c r="AE14" s="5" t="s">
        <v>206</v>
      </c>
    </row>
    <row r="15" spans="1:16201" ht="13.5" customHeight="1">
      <c r="A15" s="9" t="str">
        <f>HYPERLINK("http://kyu.snu.ac.kr/sdhj/index.jsp?type=hj/GK14739_00IH_0001_0001a.jpg","1861_수현내면_0001a")</f>
        <v>1861_수현내면_0001a</v>
      </c>
      <c r="B15" s="4">
        <v>1861</v>
      </c>
      <c r="C15" s="4" t="s">
        <v>3899</v>
      </c>
      <c r="D15" s="4" t="s">
        <v>3900</v>
      </c>
      <c r="E15" s="4">
        <v>14</v>
      </c>
      <c r="F15" s="5">
        <v>1</v>
      </c>
      <c r="G15" s="5" t="s">
        <v>72</v>
      </c>
      <c r="H15" s="5" t="s">
        <v>73</v>
      </c>
      <c r="I15" s="5">
        <v>1</v>
      </c>
      <c r="L15" s="5">
        <v>3</v>
      </c>
      <c r="M15" s="4" t="s">
        <v>177</v>
      </c>
      <c r="N15" s="4" t="s">
        <v>178</v>
      </c>
      <c r="T15" s="5" t="s">
        <v>3901</v>
      </c>
      <c r="U15" s="5" t="s">
        <v>165</v>
      </c>
      <c r="V15" s="5" t="s">
        <v>166</v>
      </c>
      <c r="Y15" s="5" t="s">
        <v>211</v>
      </c>
      <c r="Z15" s="5" t="s">
        <v>212</v>
      </c>
      <c r="AC15" s="5">
        <v>77</v>
      </c>
      <c r="AD15" s="5" t="s">
        <v>213</v>
      </c>
      <c r="AE15" s="5" t="s">
        <v>214</v>
      </c>
    </row>
    <row r="16" spans="1:16201" ht="13.5" customHeight="1">
      <c r="A16" s="9" t="str">
        <f>HYPERLINK("http://kyu.snu.ac.kr/sdhj/index.jsp?type=hj/GK14739_00IH_0001_0001a.jpg","1861_수현내면_0001a")</f>
        <v>1861_수현내면_0001a</v>
      </c>
      <c r="B16" s="4">
        <v>1861</v>
      </c>
      <c r="C16" s="4" t="s">
        <v>3899</v>
      </c>
      <c r="D16" s="4" t="s">
        <v>3900</v>
      </c>
      <c r="E16" s="4">
        <v>15</v>
      </c>
      <c r="F16" s="5">
        <v>1</v>
      </c>
      <c r="G16" s="5" t="s">
        <v>72</v>
      </c>
      <c r="H16" s="5" t="s">
        <v>73</v>
      </c>
      <c r="I16" s="5">
        <v>1</v>
      </c>
      <c r="L16" s="5">
        <v>3</v>
      </c>
      <c r="M16" s="4" t="s">
        <v>177</v>
      </c>
      <c r="N16" s="4" t="s">
        <v>178</v>
      </c>
      <c r="T16" s="5" t="s">
        <v>3901</v>
      </c>
      <c r="U16" s="5" t="s">
        <v>159</v>
      </c>
      <c r="V16" s="5" t="s">
        <v>160</v>
      </c>
      <c r="Y16" s="5" t="s">
        <v>215</v>
      </c>
      <c r="Z16" s="5" t="s">
        <v>216</v>
      </c>
      <c r="AC16" s="5">
        <v>38</v>
      </c>
      <c r="AD16" s="5" t="s">
        <v>217</v>
      </c>
      <c r="AE16" s="5" t="s">
        <v>218</v>
      </c>
    </row>
    <row r="17" spans="1:72" ht="13.5" customHeight="1">
      <c r="A17" s="9" t="str">
        <f>HYPERLINK("http://kyu.snu.ac.kr/sdhj/index.jsp?type=hj/GK14739_00IH_0001_0001a.jpg","1861_수현내면_0001a")</f>
        <v>1861_수현내면_0001a</v>
      </c>
      <c r="B17" s="4">
        <v>1861</v>
      </c>
      <c r="C17" s="4" t="s">
        <v>3899</v>
      </c>
      <c r="D17" s="4" t="s">
        <v>3900</v>
      </c>
      <c r="E17" s="4">
        <v>16</v>
      </c>
      <c r="F17" s="5">
        <v>1</v>
      </c>
      <c r="G17" s="5" t="s">
        <v>72</v>
      </c>
      <c r="H17" s="5" t="s">
        <v>73</v>
      </c>
      <c r="I17" s="5">
        <v>1</v>
      </c>
      <c r="L17" s="5">
        <v>3</v>
      </c>
      <c r="M17" s="4" t="s">
        <v>177</v>
      </c>
      <c r="N17" s="4" t="s">
        <v>178</v>
      </c>
      <c r="T17" s="5" t="s">
        <v>3901</v>
      </c>
      <c r="U17" s="5" t="s">
        <v>159</v>
      </c>
      <c r="V17" s="5" t="s">
        <v>160</v>
      </c>
      <c r="Y17" s="5" t="s">
        <v>219</v>
      </c>
      <c r="Z17" s="5" t="s">
        <v>220</v>
      </c>
      <c r="AC17" s="5">
        <v>23</v>
      </c>
      <c r="AD17" s="5" t="s">
        <v>151</v>
      </c>
      <c r="AE17" s="5" t="s">
        <v>152</v>
      </c>
    </row>
    <row r="18" spans="1:72" ht="13.5" customHeight="1">
      <c r="A18" s="9" t="str">
        <f>HYPERLINK("http://kyu.snu.ac.kr/sdhj/index.jsp?type=hj/GK14739_00IH_0001_0001a.jpg","1861_수현내면_0001a")</f>
        <v>1861_수현내면_0001a</v>
      </c>
      <c r="B18" s="4">
        <v>1861</v>
      </c>
      <c r="C18" s="4" t="s">
        <v>3899</v>
      </c>
      <c r="D18" s="4" t="s">
        <v>3900</v>
      </c>
      <c r="E18" s="4">
        <v>17</v>
      </c>
      <c r="F18" s="5">
        <v>1</v>
      </c>
      <c r="G18" s="5" t="s">
        <v>72</v>
      </c>
      <c r="H18" s="5" t="s">
        <v>73</v>
      </c>
      <c r="I18" s="5">
        <v>1</v>
      </c>
      <c r="L18" s="5">
        <v>4</v>
      </c>
      <c r="M18" s="4" t="s">
        <v>221</v>
      </c>
      <c r="N18" s="4" t="s">
        <v>222</v>
      </c>
      <c r="T18" s="5" t="s">
        <v>3891</v>
      </c>
      <c r="U18" s="5" t="s">
        <v>223</v>
      </c>
      <c r="V18" s="5" t="s">
        <v>224</v>
      </c>
      <c r="Y18" s="5" t="s">
        <v>221</v>
      </c>
      <c r="Z18" s="5" t="s">
        <v>222</v>
      </c>
      <c r="AC18" s="5">
        <v>38</v>
      </c>
      <c r="AD18" s="5" t="s">
        <v>225</v>
      </c>
      <c r="AE18" s="5" t="s">
        <v>226</v>
      </c>
      <c r="AT18" s="5" t="s">
        <v>88</v>
      </c>
      <c r="AU18" s="5" t="s">
        <v>89</v>
      </c>
      <c r="AV18" s="5" t="s">
        <v>227</v>
      </c>
      <c r="AW18" s="5" t="s">
        <v>3902</v>
      </c>
      <c r="BG18" s="5" t="s">
        <v>88</v>
      </c>
      <c r="BH18" s="5" t="s">
        <v>89</v>
      </c>
      <c r="BI18" s="5" t="s">
        <v>228</v>
      </c>
      <c r="BJ18" s="5" t="s">
        <v>229</v>
      </c>
      <c r="BK18" s="5" t="s">
        <v>88</v>
      </c>
      <c r="BL18" s="5" t="s">
        <v>89</v>
      </c>
      <c r="BM18" s="5" t="s">
        <v>230</v>
      </c>
      <c r="BN18" s="5" t="s">
        <v>231</v>
      </c>
      <c r="BO18" s="5" t="s">
        <v>88</v>
      </c>
      <c r="BP18" s="5" t="s">
        <v>89</v>
      </c>
      <c r="BQ18" s="5" t="s">
        <v>232</v>
      </c>
      <c r="BR18" s="5" t="s">
        <v>233</v>
      </c>
      <c r="BS18" s="5" t="s">
        <v>234</v>
      </c>
      <c r="BT18" s="5" t="s">
        <v>3903</v>
      </c>
    </row>
    <row r="19" spans="1:72" ht="13.5" customHeight="1">
      <c r="A19" s="9" t="str">
        <f>HYPERLINK("http://kyu.snu.ac.kr/sdhj/index.jsp?type=hj/GK14739_00IH_0001_0001a.jpg","1861_수현내면_0001a")</f>
        <v>1861_수현내면_0001a</v>
      </c>
      <c r="B19" s="4">
        <v>1861</v>
      </c>
      <c r="C19" s="4" t="s">
        <v>3904</v>
      </c>
      <c r="D19" s="4" t="s">
        <v>3905</v>
      </c>
      <c r="E19" s="4">
        <v>18</v>
      </c>
      <c r="F19" s="5">
        <v>1</v>
      </c>
      <c r="G19" s="5" t="s">
        <v>72</v>
      </c>
      <c r="H19" s="5" t="s">
        <v>73</v>
      </c>
      <c r="I19" s="5">
        <v>1</v>
      </c>
      <c r="L19" s="5">
        <v>4</v>
      </c>
      <c r="M19" s="4" t="s">
        <v>221</v>
      </c>
      <c r="N19" s="4" t="s">
        <v>222</v>
      </c>
      <c r="S19" s="5" t="s">
        <v>123</v>
      </c>
      <c r="T19" s="5" t="s">
        <v>124</v>
      </c>
      <c r="U19" s="5" t="s">
        <v>235</v>
      </c>
      <c r="V19" s="5" t="s">
        <v>236</v>
      </c>
      <c r="Y19" s="5" t="s">
        <v>237</v>
      </c>
      <c r="Z19" s="5" t="s">
        <v>238</v>
      </c>
      <c r="AC19" s="5">
        <v>36</v>
      </c>
      <c r="AD19" s="5" t="s">
        <v>169</v>
      </c>
      <c r="AE19" s="5" t="s">
        <v>170</v>
      </c>
    </row>
    <row r="20" spans="1:72" ht="13.5" customHeight="1">
      <c r="A20" s="9" t="str">
        <f>HYPERLINK("http://kyu.snu.ac.kr/sdhj/index.jsp?type=hj/GK14739_00IH_0001_0001a.jpg","1861_수현내면_0001a")</f>
        <v>1861_수현내면_0001a</v>
      </c>
      <c r="B20" s="4">
        <v>1861</v>
      </c>
      <c r="C20" s="4" t="s">
        <v>3899</v>
      </c>
      <c r="D20" s="4" t="s">
        <v>3900</v>
      </c>
      <c r="E20" s="4">
        <v>19</v>
      </c>
      <c r="F20" s="5">
        <v>1</v>
      </c>
      <c r="G20" s="5" t="s">
        <v>72</v>
      </c>
      <c r="H20" s="5" t="s">
        <v>73</v>
      </c>
      <c r="I20" s="5">
        <v>1</v>
      </c>
      <c r="L20" s="5">
        <v>5</v>
      </c>
      <c r="M20" s="4" t="s">
        <v>239</v>
      </c>
      <c r="N20" s="4" t="s">
        <v>240</v>
      </c>
      <c r="T20" s="5" t="s">
        <v>3906</v>
      </c>
      <c r="U20" s="5" t="s">
        <v>101</v>
      </c>
      <c r="V20" s="5" t="s">
        <v>102</v>
      </c>
      <c r="W20" s="5" t="s">
        <v>103</v>
      </c>
      <c r="X20" s="5" t="s">
        <v>104</v>
      </c>
      <c r="Y20" s="5" t="s">
        <v>241</v>
      </c>
      <c r="Z20" s="5" t="s">
        <v>242</v>
      </c>
      <c r="AC20" s="5">
        <v>57</v>
      </c>
      <c r="AD20" s="5" t="s">
        <v>243</v>
      </c>
      <c r="AE20" s="5" t="s">
        <v>244</v>
      </c>
      <c r="AJ20" s="5" t="s">
        <v>35</v>
      </c>
      <c r="AK20" s="5" t="s">
        <v>36</v>
      </c>
      <c r="AL20" s="5" t="s">
        <v>109</v>
      </c>
      <c r="AM20" s="5" t="s">
        <v>110</v>
      </c>
      <c r="AT20" s="5" t="s">
        <v>111</v>
      </c>
      <c r="AU20" s="5" t="s">
        <v>112</v>
      </c>
      <c r="AV20" s="5" t="s">
        <v>245</v>
      </c>
      <c r="AW20" s="5" t="s">
        <v>246</v>
      </c>
      <c r="BG20" s="5" t="s">
        <v>111</v>
      </c>
      <c r="BH20" s="5" t="s">
        <v>112</v>
      </c>
      <c r="BI20" s="5" t="s">
        <v>247</v>
      </c>
      <c r="BJ20" s="5" t="s">
        <v>248</v>
      </c>
      <c r="BK20" s="5" t="s">
        <v>111</v>
      </c>
      <c r="BL20" s="5" t="s">
        <v>112</v>
      </c>
      <c r="BM20" s="5" t="s">
        <v>249</v>
      </c>
      <c r="BN20" s="5" t="s">
        <v>250</v>
      </c>
      <c r="BO20" s="5" t="s">
        <v>111</v>
      </c>
      <c r="BP20" s="5" t="s">
        <v>112</v>
      </c>
      <c r="BQ20" s="5" t="s">
        <v>251</v>
      </c>
      <c r="BR20" s="5" t="s">
        <v>252</v>
      </c>
      <c r="BS20" s="5" t="s">
        <v>253</v>
      </c>
      <c r="BT20" s="5" t="s">
        <v>3907</v>
      </c>
    </row>
    <row r="21" spans="1:72" ht="13.5" customHeight="1">
      <c r="A21" s="9" t="str">
        <f>HYPERLINK("http://kyu.snu.ac.kr/sdhj/index.jsp?type=hj/GK14739_00IH_0001_0001a.jpg","1861_수현내면_0001a")</f>
        <v>1861_수현내면_0001a</v>
      </c>
      <c r="B21" s="4">
        <v>1861</v>
      </c>
      <c r="C21" s="4" t="s">
        <v>3849</v>
      </c>
      <c r="D21" s="4" t="s">
        <v>3855</v>
      </c>
      <c r="E21" s="4">
        <v>20</v>
      </c>
      <c r="F21" s="5">
        <v>1</v>
      </c>
      <c r="G21" s="5" t="s">
        <v>72</v>
      </c>
      <c r="H21" s="5" t="s">
        <v>73</v>
      </c>
      <c r="I21" s="5">
        <v>1</v>
      </c>
      <c r="L21" s="5">
        <v>5</v>
      </c>
      <c r="M21" s="4" t="s">
        <v>239</v>
      </c>
      <c r="N21" s="4" t="s">
        <v>240</v>
      </c>
      <c r="S21" s="5" t="s">
        <v>201</v>
      </c>
      <c r="T21" s="5" t="s">
        <v>202</v>
      </c>
      <c r="U21" s="5" t="s">
        <v>101</v>
      </c>
      <c r="V21" s="5" t="s">
        <v>102</v>
      </c>
      <c r="Y21" s="5" t="s">
        <v>254</v>
      </c>
      <c r="Z21" s="5" t="s">
        <v>255</v>
      </c>
      <c r="AC21" s="5">
        <v>54</v>
      </c>
      <c r="AD21" s="5" t="s">
        <v>82</v>
      </c>
      <c r="AE21" s="5" t="s">
        <v>83</v>
      </c>
    </row>
    <row r="22" spans="1:72" ht="13.5" customHeight="1">
      <c r="A22" s="9" t="str">
        <f>HYPERLINK("http://kyu.snu.ac.kr/sdhj/index.jsp?type=hj/GK14739_00IH_0001_0001a.jpg","1861_수현내면_0001a")</f>
        <v>1861_수현내면_0001a</v>
      </c>
      <c r="B22" s="4">
        <v>1861</v>
      </c>
      <c r="C22" s="4" t="s">
        <v>3858</v>
      </c>
      <c r="D22" s="4" t="s">
        <v>3908</v>
      </c>
      <c r="E22" s="4">
        <v>21</v>
      </c>
      <c r="F22" s="5">
        <v>1</v>
      </c>
      <c r="G22" s="5" t="s">
        <v>72</v>
      </c>
      <c r="H22" s="5" t="s">
        <v>73</v>
      </c>
      <c r="I22" s="5">
        <v>1</v>
      </c>
      <c r="L22" s="5">
        <v>5</v>
      </c>
      <c r="M22" s="4" t="s">
        <v>239</v>
      </c>
      <c r="N22" s="4" t="s">
        <v>240</v>
      </c>
      <c r="S22" s="5" t="s">
        <v>207</v>
      </c>
      <c r="T22" s="5" t="s">
        <v>208</v>
      </c>
      <c r="W22" s="5" t="s">
        <v>256</v>
      </c>
      <c r="X22" s="5" t="s">
        <v>257</v>
      </c>
      <c r="Y22" s="5" t="s">
        <v>126</v>
      </c>
      <c r="Z22" s="5" t="s">
        <v>127</v>
      </c>
      <c r="AC22" s="5">
        <v>41</v>
      </c>
      <c r="AD22" s="5" t="s">
        <v>258</v>
      </c>
      <c r="AE22" s="5" t="s">
        <v>259</v>
      </c>
    </row>
    <row r="23" spans="1:72" ht="13.5" customHeight="1">
      <c r="A23" s="9" t="str">
        <f>HYPERLINK("http://kyu.snu.ac.kr/sdhj/index.jsp?type=hj/GK14739_00IH_0001_0001a.jpg","1861_수현내면_0001a")</f>
        <v>1861_수현내면_0001a</v>
      </c>
      <c r="B23" s="4">
        <v>1861</v>
      </c>
      <c r="C23" s="4" t="s">
        <v>3858</v>
      </c>
      <c r="D23" s="4" t="s">
        <v>3908</v>
      </c>
      <c r="E23" s="4">
        <v>22</v>
      </c>
      <c r="F23" s="5">
        <v>1</v>
      </c>
      <c r="G23" s="5" t="s">
        <v>72</v>
      </c>
      <c r="H23" s="5" t="s">
        <v>73</v>
      </c>
      <c r="I23" s="5">
        <v>1</v>
      </c>
      <c r="L23" s="5">
        <v>5</v>
      </c>
      <c r="M23" s="4" t="s">
        <v>239</v>
      </c>
      <c r="N23" s="4" t="s">
        <v>240</v>
      </c>
      <c r="S23" s="5" t="s">
        <v>260</v>
      </c>
      <c r="T23" s="5" t="s">
        <v>261</v>
      </c>
      <c r="Y23" s="5" t="s">
        <v>262</v>
      </c>
      <c r="Z23" s="5" t="s">
        <v>263</v>
      </c>
      <c r="AC23" s="5">
        <v>21</v>
      </c>
      <c r="AD23" s="5" t="s">
        <v>264</v>
      </c>
      <c r="AE23" s="5" t="s">
        <v>265</v>
      </c>
    </row>
    <row r="24" spans="1:72" ht="13.5" customHeight="1">
      <c r="A24" s="9" t="str">
        <f>HYPERLINK("http://kyu.snu.ac.kr/sdhj/index.jsp?type=hj/GK14739_00IH_0001_0001a.jpg","1861_수현내면_0001a")</f>
        <v>1861_수현내면_0001a</v>
      </c>
      <c r="B24" s="4">
        <v>1861</v>
      </c>
      <c r="C24" s="4" t="s">
        <v>3858</v>
      </c>
      <c r="D24" s="4" t="s">
        <v>3908</v>
      </c>
      <c r="E24" s="4">
        <v>23</v>
      </c>
      <c r="F24" s="5">
        <v>1</v>
      </c>
      <c r="G24" s="5" t="s">
        <v>72</v>
      </c>
      <c r="H24" s="5" t="s">
        <v>73</v>
      </c>
      <c r="I24" s="5">
        <v>1</v>
      </c>
      <c r="L24" s="5">
        <v>5</v>
      </c>
      <c r="M24" s="4" t="s">
        <v>239</v>
      </c>
      <c r="N24" s="4" t="s">
        <v>240</v>
      </c>
      <c r="S24" s="5" t="s">
        <v>260</v>
      </c>
      <c r="T24" s="5" t="s">
        <v>261</v>
      </c>
      <c r="Y24" s="5" t="s">
        <v>266</v>
      </c>
      <c r="Z24" s="5" t="s">
        <v>267</v>
      </c>
      <c r="AC24" s="5">
        <v>9</v>
      </c>
      <c r="AD24" s="5" t="s">
        <v>268</v>
      </c>
      <c r="AE24" s="5" t="s">
        <v>269</v>
      </c>
    </row>
    <row r="25" spans="1:72" ht="13.5" customHeight="1">
      <c r="A25" s="9" t="str">
        <f>HYPERLINK("http://kyu.snu.ac.kr/sdhj/index.jsp?type=hj/GK14739_00IH_0001_0001a.jpg","1861_수현내면_0001a")</f>
        <v>1861_수현내면_0001a</v>
      </c>
      <c r="B25" s="4">
        <v>1861</v>
      </c>
      <c r="C25" s="4" t="s">
        <v>3858</v>
      </c>
      <c r="D25" s="4" t="s">
        <v>3908</v>
      </c>
      <c r="E25" s="4">
        <v>24</v>
      </c>
      <c r="F25" s="5">
        <v>1</v>
      </c>
      <c r="G25" s="5" t="s">
        <v>72</v>
      </c>
      <c r="H25" s="5" t="s">
        <v>73</v>
      </c>
      <c r="I25" s="5">
        <v>1</v>
      </c>
      <c r="L25" s="5">
        <v>5</v>
      </c>
      <c r="M25" s="4" t="s">
        <v>239</v>
      </c>
      <c r="N25" s="4" t="s">
        <v>240</v>
      </c>
      <c r="T25" s="5" t="s">
        <v>3909</v>
      </c>
      <c r="U25" s="5" t="s">
        <v>165</v>
      </c>
      <c r="V25" s="5" t="s">
        <v>166</v>
      </c>
      <c r="Y25" s="5" t="s">
        <v>270</v>
      </c>
      <c r="Z25" s="5" t="s">
        <v>271</v>
      </c>
      <c r="AD25" s="5" t="s">
        <v>272</v>
      </c>
      <c r="AE25" s="5" t="s">
        <v>273</v>
      </c>
    </row>
    <row r="26" spans="1:72" ht="13.5" customHeight="1">
      <c r="A26" s="9" t="str">
        <f>HYPERLINK("http://kyu.snu.ac.kr/sdhj/index.jsp?type=hj/GK14739_00IH_0001_0001a.jpg","1861_수현내면_0001a")</f>
        <v>1861_수현내면_0001a</v>
      </c>
      <c r="B26" s="4">
        <v>1861</v>
      </c>
      <c r="C26" s="4" t="s">
        <v>3858</v>
      </c>
      <c r="D26" s="4" t="s">
        <v>3908</v>
      </c>
      <c r="E26" s="4">
        <v>25</v>
      </c>
      <c r="F26" s="5">
        <v>1</v>
      </c>
      <c r="G26" s="5" t="s">
        <v>72</v>
      </c>
      <c r="H26" s="5" t="s">
        <v>73</v>
      </c>
      <c r="I26" s="5">
        <v>1</v>
      </c>
      <c r="L26" s="5">
        <v>5</v>
      </c>
      <c r="M26" s="4" t="s">
        <v>239</v>
      </c>
      <c r="N26" s="4" t="s">
        <v>240</v>
      </c>
      <c r="T26" s="5" t="s">
        <v>3909</v>
      </c>
      <c r="U26" s="5" t="s">
        <v>159</v>
      </c>
      <c r="V26" s="5" t="s">
        <v>160</v>
      </c>
      <c r="Y26" s="5" t="s">
        <v>274</v>
      </c>
      <c r="Z26" s="5" t="s">
        <v>275</v>
      </c>
      <c r="AD26" s="5" t="s">
        <v>276</v>
      </c>
      <c r="AE26" s="5" t="s">
        <v>277</v>
      </c>
    </row>
    <row r="27" spans="1:72" ht="13.5" customHeight="1">
      <c r="A27" s="9" t="str">
        <f>HYPERLINK("http://kyu.snu.ac.kr/sdhj/index.jsp?type=hj/GK14739_00IH_0001_0001a.jpg","1861_수현내면_0001a")</f>
        <v>1861_수현내면_0001a</v>
      </c>
      <c r="B27" s="4">
        <v>1861</v>
      </c>
      <c r="C27" s="4" t="s">
        <v>3858</v>
      </c>
      <c r="D27" s="4" t="s">
        <v>3908</v>
      </c>
      <c r="E27" s="4">
        <v>26</v>
      </c>
      <c r="F27" s="5">
        <v>1</v>
      </c>
      <c r="G27" s="5" t="s">
        <v>72</v>
      </c>
      <c r="H27" s="5" t="s">
        <v>73</v>
      </c>
      <c r="I27" s="5">
        <v>1</v>
      </c>
      <c r="L27" s="5">
        <v>5</v>
      </c>
      <c r="M27" s="4" t="s">
        <v>239</v>
      </c>
      <c r="N27" s="4" t="s">
        <v>240</v>
      </c>
      <c r="T27" s="5" t="s">
        <v>3909</v>
      </c>
      <c r="U27" s="5" t="s">
        <v>159</v>
      </c>
      <c r="V27" s="5" t="s">
        <v>160</v>
      </c>
      <c r="Y27" s="5" t="s">
        <v>278</v>
      </c>
      <c r="Z27" s="5" t="s">
        <v>279</v>
      </c>
      <c r="AD27" s="5" t="s">
        <v>213</v>
      </c>
      <c r="AE27" s="5" t="s">
        <v>214</v>
      </c>
    </row>
    <row r="28" spans="1:72" ht="13.5" customHeight="1">
      <c r="A28" s="9" t="str">
        <f>HYPERLINK("http://kyu.snu.ac.kr/sdhj/index.jsp?type=hj/GK14739_00IH_0001_0001a.jpg","1861_수현내면_0001a")</f>
        <v>1861_수현내면_0001a</v>
      </c>
      <c r="B28" s="4">
        <v>1861</v>
      </c>
      <c r="C28" s="4" t="s">
        <v>3858</v>
      </c>
      <c r="D28" s="4" t="s">
        <v>3908</v>
      </c>
      <c r="E28" s="4">
        <v>27</v>
      </c>
      <c r="F28" s="5">
        <v>1</v>
      </c>
      <c r="G28" s="5" t="s">
        <v>72</v>
      </c>
      <c r="H28" s="5" t="s">
        <v>73</v>
      </c>
      <c r="I28" s="5">
        <v>1</v>
      </c>
      <c r="L28" s="5">
        <v>5</v>
      </c>
      <c r="M28" s="4" t="s">
        <v>239</v>
      </c>
      <c r="N28" s="4" t="s">
        <v>240</v>
      </c>
      <c r="T28" s="5" t="s">
        <v>3909</v>
      </c>
      <c r="U28" s="5" t="s">
        <v>159</v>
      </c>
      <c r="V28" s="5" t="s">
        <v>160</v>
      </c>
      <c r="Y28" s="5" t="s">
        <v>280</v>
      </c>
      <c r="Z28" s="5" t="s">
        <v>281</v>
      </c>
      <c r="AD28" s="5" t="s">
        <v>264</v>
      </c>
      <c r="AE28" s="5" t="s">
        <v>265</v>
      </c>
    </row>
    <row r="29" spans="1:72" ht="13.5" customHeight="1">
      <c r="A29" s="9" t="str">
        <f>HYPERLINK("http://kyu.snu.ac.kr/sdhj/index.jsp?type=hj/GK14739_00IH_0001_0001b.jpg","1861_수현내면_0001b")</f>
        <v>1861_수현내면_0001b</v>
      </c>
      <c r="B29" s="4">
        <v>1861</v>
      </c>
      <c r="C29" s="4" t="s">
        <v>3858</v>
      </c>
      <c r="D29" s="4" t="s">
        <v>3908</v>
      </c>
      <c r="E29" s="4">
        <v>28</v>
      </c>
      <c r="F29" s="5">
        <v>1</v>
      </c>
      <c r="G29" s="5" t="s">
        <v>72</v>
      </c>
      <c r="H29" s="5" t="s">
        <v>73</v>
      </c>
      <c r="I29" s="5">
        <v>2</v>
      </c>
      <c r="J29" s="5" t="s">
        <v>282</v>
      </c>
      <c r="K29" s="5" t="s">
        <v>283</v>
      </c>
      <c r="L29" s="5">
        <v>1</v>
      </c>
      <c r="M29" s="4" t="s">
        <v>284</v>
      </c>
      <c r="N29" s="4" t="s">
        <v>285</v>
      </c>
      <c r="O29" s="5" t="s">
        <v>14</v>
      </c>
      <c r="P29" s="5" t="s">
        <v>15</v>
      </c>
      <c r="T29" s="5" t="s">
        <v>3891</v>
      </c>
      <c r="U29" s="5" t="s">
        <v>235</v>
      </c>
      <c r="V29" s="5" t="s">
        <v>236</v>
      </c>
      <c r="Y29" s="5" t="s">
        <v>284</v>
      </c>
      <c r="Z29" s="5" t="s">
        <v>285</v>
      </c>
      <c r="AC29" s="5">
        <v>58</v>
      </c>
      <c r="AD29" s="5" t="s">
        <v>286</v>
      </c>
      <c r="AE29" s="5" t="s">
        <v>287</v>
      </c>
      <c r="AT29" s="5" t="s">
        <v>88</v>
      </c>
      <c r="AU29" s="5" t="s">
        <v>89</v>
      </c>
      <c r="AV29" s="5" t="s">
        <v>288</v>
      </c>
      <c r="AW29" s="5" t="s">
        <v>289</v>
      </c>
      <c r="BG29" s="5" t="s">
        <v>88</v>
      </c>
      <c r="BH29" s="5" t="s">
        <v>89</v>
      </c>
      <c r="BI29" s="5" t="s">
        <v>290</v>
      </c>
      <c r="BJ29" s="5" t="s">
        <v>291</v>
      </c>
      <c r="BK29" s="5" t="s">
        <v>88</v>
      </c>
      <c r="BL29" s="5" t="s">
        <v>89</v>
      </c>
      <c r="BM29" s="5" t="s">
        <v>292</v>
      </c>
      <c r="BN29" s="5" t="s">
        <v>293</v>
      </c>
      <c r="BO29" s="5" t="s">
        <v>88</v>
      </c>
      <c r="BP29" s="5" t="s">
        <v>89</v>
      </c>
      <c r="BQ29" s="5" t="s">
        <v>294</v>
      </c>
      <c r="BR29" s="5" t="s">
        <v>295</v>
      </c>
      <c r="BS29" s="5" t="s">
        <v>234</v>
      </c>
      <c r="BT29" s="5" t="s">
        <v>3910</v>
      </c>
    </row>
    <row r="30" spans="1:72" ht="13.5" customHeight="1">
      <c r="A30" s="9" t="str">
        <f>HYPERLINK("http://kyu.snu.ac.kr/sdhj/index.jsp?type=hj/GK14739_00IH_0001_0001b.jpg","1861_수현내면_0001b")</f>
        <v>1861_수현내면_0001b</v>
      </c>
      <c r="B30" s="4">
        <v>1861</v>
      </c>
      <c r="C30" s="4" t="s">
        <v>3911</v>
      </c>
      <c r="D30" s="4" t="s">
        <v>3912</v>
      </c>
      <c r="E30" s="4">
        <v>29</v>
      </c>
      <c r="F30" s="5">
        <v>1</v>
      </c>
      <c r="G30" s="5" t="s">
        <v>72</v>
      </c>
      <c r="H30" s="5" t="s">
        <v>73</v>
      </c>
      <c r="I30" s="5">
        <v>2</v>
      </c>
      <c r="L30" s="5">
        <v>2</v>
      </c>
      <c r="M30" s="4" t="s">
        <v>296</v>
      </c>
      <c r="N30" s="4" t="s">
        <v>297</v>
      </c>
      <c r="Q30" s="5" t="s">
        <v>298</v>
      </c>
      <c r="R30" s="5" t="s">
        <v>299</v>
      </c>
      <c r="T30" s="5" t="s">
        <v>3891</v>
      </c>
      <c r="W30" s="5" t="s">
        <v>144</v>
      </c>
      <c r="X30" s="5" t="s">
        <v>3896</v>
      </c>
      <c r="Y30" s="5" t="s">
        <v>126</v>
      </c>
      <c r="Z30" s="5" t="s">
        <v>127</v>
      </c>
      <c r="AC30" s="5">
        <v>38</v>
      </c>
      <c r="AD30" s="5" t="s">
        <v>225</v>
      </c>
      <c r="AE30" s="5" t="s">
        <v>226</v>
      </c>
      <c r="AJ30" s="5" t="s">
        <v>84</v>
      </c>
      <c r="AK30" s="5" t="s">
        <v>85</v>
      </c>
      <c r="AL30" s="5" t="s">
        <v>189</v>
      </c>
      <c r="AM30" s="5" t="s">
        <v>190</v>
      </c>
      <c r="AT30" s="5" t="s">
        <v>111</v>
      </c>
      <c r="AU30" s="5" t="s">
        <v>112</v>
      </c>
      <c r="AV30" s="5" t="s">
        <v>300</v>
      </c>
      <c r="AW30" s="5" t="s">
        <v>301</v>
      </c>
      <c r="BG30" s="5" t="s">
        <v>111</v>
      </c>
      <c r="BH30" s="5" t="s">
        <v>112</v>
      </c>
      <c r="BI30" s="5" t="s">
        <v>302</v>
      </c>
      <c r="BJ30" s="5" t="s">
        <v>303</v>
      </c>
      <c r="BK30" s="5" t="s">
        <v>111</v>
      </c>
      <c r="BL30" s="5" t="s">
        <v>112</v>
      </c>
      <c r="BM30" s="5" t="s">
        <v>304</v>
      </c>
      <c r="BN30" s="5" t="s">
        <v>305</v>
      </c>
      <c r="BO30" s="5" t="s">
        <v>111</v>
      </c>
      <c r="BP30" s="5" t="s">
        <v>112</v>
      </c>
      <c r="BQ30" s="5" t="s">
        <v>306</v>
      </c>
      <c r="BR30" s="5" t="s">
        <v>3913</v>
      </c>
      <c r="BS30" s="5" t="s">
        <v>307</v>
      </c>
      <c r="BT30" s="5" t="s">
        <v>308</v>
      </c>
    </row>
    <row r="31" spans="1:72" ht="13.5" customHeight="1">
      <c r="A31" s="9" t="str">
        <f>HYPERLINK("http://kyu.snu.ac.kr/sdhj/index.jsp?type=hj/GK14739_00IH_0001_0001b.jpg","1861_수현내면_0001b")</f>
        <v>1861_수현내면_0001b</v>
      </c>
      <c r="B31" s="4">
        <v>1861</v>
      </c>
      <c r="C31" s="4" t="s">
        <v>3914</v>
      </c>
      <c r="D31" s="4" t="s">
        <v>3915</v>
      </c>
      <c r="E31" s="4">
        <v>30</v>
      </c>
      <c r="F31" s="5">
        <v>1</v>
      </c>
      <c r="G31" s="5" t="s">
        <v>72</v>
      </c>
      <c r="H31" s="5" t="s">
        <v>73</v>
      </c>
      <c r="I31" s="5">
        <v>2</v>
      </c>
      <c r="L31" s="5">
        <v>2</v>
      </c>
      <c r="M31" s="4" t="s">
        <v>296</v>
      </c>
      <c r="N31" s="4" t="s">
        <v>297</v>
      </c>
      <c r="S31" s="5" t="s">
        <v>147</v>
      </c>
      <c r="T31" s="5" t="s">
        <v>148</v>
      </c>
      <c r="Y31" s="5" t="s">
        <v>309</v>
      </c>
      <c r="Z31" s="5" t="s">
        <v>310</v>
      </c>
      <c r="AC31" s="5">
        <v>12</v>
      </c>
      <c r="AD31" s="5" t="s">
        <v>311</v>
      </c>
      <c r="AE31" s="5" t="s">
        <v>312</v>
      </c>
    </row>
    <row r="32" spans="1:72" ht="13.5" customHeight="1">
      <c r="A32" s="9" t="str">
        <f>HYPERLINK("http://kyu.snu.ac.kr/sdhj/index.jsp?type=hj/GK14739_00IH_0001_0001b.jpg","1861_수현내면_0001b")</f>
        <v>1861_수현내면_0001b</v>
      </c>
      <c r="B32" s="4">
        <v>1861</v>
      </c>
      <c r="C32" s="4" t="s">
        <v>3899</v>
      </c>
      <c r="D32" s="4" t="s">
        <v>3900</v>
      </c>
      <c r="E32" s="4">
        <v>31</v>
      </c>
      <c r="F32" s="5">
        <v>1</v>
      </c>
      <c r="G32" s="5" t="s">
        <v>72</v>
      </c>
      <c r="H32" s="5" t="s">
        <v>73</v>
      </c>
      <c r="I32" s="5">
        <v>2</v>
      </c>
      <c r="L32" s="5">
        <v>2</v>
      </c>
      <c r="M32" s="4" t="s">
        <v>296</v>
      </c>
      <c r="N32" s="4" t="s">
        <v>297</v>
      </c>
      <c r="T32" s="5" t="s">
        <v>3901</v>
      </c>
      <c r="U32" s="5" t="s">
        <v>165</v>
      </c>
      <c r="V32" s="5" t="s">
        <v>166</v>
      </c>
      <c r="Y32" s="5" t="s">
        <v>313</v>
      </c>
      <c r="Z32" s="5" t="s">
        <v>314</v>
      </c>
      <c r="AD32" s="5" t="s">
        <v>315</v>
      </c>
      <c r="AE32" s="5" t="s">
        <v>316</v>
      </c>
    </row>
    <row r="33" spans="1:72" ht="13.5" customHeight="1">
      <c r="A33" s="9" t="str">
        <f>HYPERLINK("http://kyu.snu.ac.kr/sdhj/index.jsp?type=hj/GK14739_00IH_0001_0001b.jpg","1861_수현내면_0001b")</f>
        <v>1861_수현내면_0001b</v>
      </c>
      <c r="B33" s="4">
        <v>1861</v>
      </c>
      <c r="C33" s="4" t="s">
        <v>3899</v>
      </c>
      <c r="D33" s="4" t="s">
        <v>3900</v>
      </c>
      <c r="E33" s="4">
        <v>32</v>
      </c>
      <c r="F33" s="5">
        <v>1</v>
      </c>
      <c r="G33" s="5" t="s">
        <v>72</v>
      </c>
      <c r="H33" s="5" t="s">
        <v>73</v>
      </c>
      <c r="I33" s="5">
        <v>2</v>
      </c>
      <c r="L33" s="5">
        <v>2</v>
      </c>
      <c r="M33" s="4" t="s">
        <v>296</v>
      </c>
      <c r="N33" s="4" t="s">
        <v>297</v>
      </c>
      <c r="T33" s="5" t="s">
        <v>3901</v>
      </c>
      <c r="U33" s="5" t="s">
        <v>159</v>
      </c>
      <c r="V33" s="5" t="s">
        <v>160</v>
      </c>
      <c r="Y33" s="5" t="s">
        <v>317</v>
      </c>
      <c r="Z33" s="5" t="s">
        <v>318</v>
      </c>
      <c r="AD33" s="5" t="s">
        <v>272</v>
      </c>
      <c r="AE33" s="5" t="s">
        <v>273</v>
      </c>
    </row>
    <row r="34" spans="1:72" ht="13.5" customHeight="1">
      <c r="A34" s="9" t="str">
        <f>HYPERLINK("http://kyu.snu.ac.kr/sdhj/index.jsp?type=hj/GK14739_00IH_0001_0001b.jpg","1861_수현내면_0001b")</f>
        <v>1861_수현내면_0001b</v>
      </c>
      <c r="B34" s="4">
        <v>1861</v>
      </c>
      <c r="C34" s="4" t="s">
        <v>3899</v>
      </c>
      <c r="D34" s="4" t="s">
        <v>3900</v>
      </c>
      <c r="E34" s="4">
        <v>33</v>
      </c>
      <c r="F34" s="5">
        <v>1</v>
      </c>
      <c r="G34" s="5" t="s">
        <v>72</v>
      </c>
      <c r="H34" s="5" t="s">
        <v>73</v>
      </c>
      <c r="I34" s="5">
        <v>2</v>
      </c>
      <c r="L34" s="5">
        <v>2</v>
      </c>
      <c r="M34" s="4" t="s">
        <v>296</v>
      </c>
      <c r="N34" s="4" t="s">
        <v>297</v>
      </c>
      <c r="T34" s="5" t="s">
        <v>3901</v>
      </c>
      <c r="U34" s="5" t="s">
        <v>159</v>
      </c>
      <c r="V34" s="5" t="s">
        <v>160</v>
      </c>
      <c r="Y34" s="5" t="s">
        <v>319</v>
      </c>
      <c r="Z34" s="5" t="s">
        <v>320</v>
      </c>
      <c r="AD34" s="5" t="s">
        <v>311</v>
      </c>
      <c r="AE34" s="5" t="s">
        <v>312</v>
      </c>
    </row>
    <row r="35" spans="1:72" ht="13.5" customHeight="1">
      <c r="A35" s="9" t="str">
        <f>HYPERLINK("http://kyu.snu.ac.kr/sdhj/index.jsp?type=hj/GK14739_00IH_0001_0001b.jpg","1861_수현내면_0001b")</f>
        <v>1861_수현내면_0001b</v>
      </c>
      <c r="B35" s="4">
        <v>1861</v>
      </c>
      <c r="C35" s="4" t="s">
        <v>3899</v>
      </c>
      <c r="D35" s="4" t="s">
        <v>3900</v>
      </c>
      <c r="E35" s="4">
        <v>34</v>
      </c>
      <c r="F35" s="5">
        <v>1</v>
      </c>
      <c r="G35" s="5" t="s">
        <v>72</v>
      </c>
      <c r="H35" s="5" t="s">
        <v>73</v>
      </c>
      <c r="I35" s="5">
        <v>2</v>
      </c>
      <c r="L35" s="5">
        <v>3</v>
      </c>
      <c r="M35" s="4" t="s">
        <v>321</v>
      </c>
      <c r="N35" s="4" t="s">
        <v>322</v>
      </c>
      <c r="T35" s="5" t="s">
        <v>3891</v>
      </c>
      <c r="U35" s="5" t="s">
        <v>223</v>
      </c>
      <c r="V35" s="5" t="s">
        <v>224</v>
      </c>
      <c r="Y35" s="5" t="s">
        <v>321</v>
      </c>
      <c r="Z35" s="5" t="s">
        <v>322</v>
      </c>
      <c r="AC35" s="5">
        <v>58</v>
      </c>
      <c r="AD35" s="5" t="s">
        <v>286</v>
      </c>
      <c r="AE35" s="5" t="s">
        <v>287</v>
      </c>
      <c r="AT35" s="5" t="s">
        <v>88</v>
      </c>
      <c r="AU35" s="5" t="s">
        <v>89</v>
      </c>
      <c r="AV35" s="5" t="s">
        <v>323</v>
      </c>
      <c r="AW35" s="5" t="s">
        <v>324</v>
      </c>
      <c r="BG35" s="5" t="s">
        <v>88</v>
      </c>
      <c r="BH35" s="5" t="s">
        <v>89</v>
      </c>
      <c r="BI35" s="5" t="s">
        <v>325</v>
      </c>
      <c r="BJ35" s="5" t="s">
        <v>326</v>
      </c>
      <c r="BK35" s="5" t="s">
        <v>88</v>
      </c>
      <c r="BL35" s="5" t="s">
        <v>89</v>
      </c>
      <c r="BM35" s="5" t="s">
        <v>327</v>
      </c>
      <c r="BN35" s="5" t="s">
        <v>328</v>
      </c>
      <c r="BO35" s="5" t="s">
        <v>88</v>
      </c>
      <c r="BP35" s="5" t="s">
        <v>89</v>
      </c>
      <c r="BQ35" s="5" t="s">
        <v>3916</v>
      </c>
      <c r="BR35" s="5" t="s">
        <v>329</v>
      </c>
    </row>
    <row r="36" spans="1:72" ht="13.5" customHeight="1">
      <c r="A36" s="9" t="str">
        <f>HYPERLINK("http://kyu.snu.ac.kr/sdhj/index.jsp?type=hj/GK14739_00IH_0001_0001b.jpg","1861_수현내면_0001b")</f>
        <v>1861_수현내면_0001b</v>
      </c>
      <c r="B36" s="4">
        <v>1861</v>
      </c>
      <c r="C36" s="4" t="s">
        <v>3852</v>
      </c>
      <c r="D36" s="4" t="s">
        <v>3917</v>
      </c>
      <c r="E36" s="4">
        <v>35</v>
      </c>
      <c r="F36" s="5">
        <v>1</v>
      </c>
      <c r="G36" s="5" t="s">
        <v>72</v>
      </c>
      <c r="H36" s="5" t="s">
        <v>73</v>
      </c>
      <c r="I36" s="5">
        <v>2</v>
      </c>
      <c r="L36" s="5">
        <v>3</v>
      </c>
      <c r="M36" s="4" t="s">
        <v>321</v>
      </c>
      <c r="N36" s="4" t="s">
        <v>322</v>
      </c>
      <c r="S36" s="5" t="s">
        <v>123</v>
      </c>
      <c r="T36" s="5" t="s">
        <v>124</v>
      </c>
      <c r="W36" s="5" t="s">
        <v>125</v>
      </c>
      <c r="X36" s="5" t="s">
        <v>3918</v>
      </c>
      <c r="Y36" s="5" t="s">
        <v>80</v>
      </c>
      <c r="Z36" s="5" t="s">
        <v>81</v>
      </c>
      <c r="AC36" s="5">
        <v>56</v>
      </c>
      <c r="AD36" s="5" t="s">
        <v>330</v>
      </c>
      <c r="AE36" s="5" t="s">
        <v>331</v>
      </c>
      <c r="AJ36" s="5" t="s">
        <v>35</v>
      </c>
      <c r="AK36" s="5" t="s">
        <v>36</v>
      </c>
      <c r="AL36" s="5" t="s">
        <v>234</v>
      </c>
      <c r="AM36" s="5" t="s">
        <v>3919</v>
      </c>
    </row>
    <row r="37" spans="1:72" ht="13.5" customHeight="1">
      <c r="A37" s="9" t="str">
        <f>HYPERLINK("http://kyu.snu.ac.kr/sdhj/index.jsp?type=hj/GK14739_00IH_0001_0001b.jpg","1861_수현내면_0001b")</f>
        <v>1861_수현내면_0001b</v>
      </c>
      <c r="B37" s="4">
        <v>1861</v>
      </c>
      <c r="C37" s="4" t="s">
        <v>3899</v>
      </c>
      <c r="D37" s="4" t="s">
        <v>3900</v>
      </c>
      <c r="E37" s="4">
        <v>36</v>
      </c>
      <c r="F37" s="5">
        <v>1</v>
      </c>
      <c r="G37" s="5" t="s">
        <v>72</v>
      </c>
      <c r="H37" s="5" t="s">
        <v>73</v>
      </c>
      <c r="I37" s="5">
        <v>2</v>
      </c>
      <c r="L37" s="5">
        <v>4</v>
      </c>
      <c r="M37" s="4" t="s">
        <v>332</v>
      </c>
      <c r="N37" s="4" t="s">
        <v>333</v>
      </c>
      <c r="T37" s="5" t="s">
        <v>3920</v>
      </c>
      <c r="U37" s="5" t="s">
        <v>101</v>
      </c>
      <c r="V37" s="5" t="s">
        <v>102</v>
      </c>
      <c r="W37" s="5" t="s">
        <v>103</v>
      </c>
      <c r="X37" s="5" t="s">
        <v>104</v>
      </c>
      <c r="Y37" s="5" t="s">
        <v>334</v>
      </c>
      <c r="Z37" s="5" t="s">
        <v>335</v>
      </c>
      <c r="AC37" s="5">
        <v>39</v>
      </c>
      <c r="AD37" s="5" t="s">
        <v>336</v>
      </c>
      <c r="AE37" s="5" t="s">
        <v>337</v>
      </c>
      <c r="AJ37" s="5" t="s">
        <v>35</v>
      </c>
      <c r="AK37" s="5" t="s">
        <v>36</v>
      </c>
      <c r="AL37" s="5" t="s">
        <v>109</v>
      </c>
      <c r="AM37" s="5" t="s">
        <v>110</v>
      </c>
      <c r="AT37" s="5" t="s">
        <v>111</v>
      </c>
      <c r="AU37" s="5" t="s">
        <v>112</v>
      </c>
      <c r="AV37" s="5" t="s">
        <v>338</v>
      </c>
      <c r="AW37" s="5" t="s">
        <v>339</v>
      </c>
      <c r="BG37" s="5" t="s">
        <v>111</v>
      </c>
      <c r="BH37" s="5" t="s">
        <v>112</v>
      </c>
      <c r="BI37" s="5" t="s">
        <v>340</v>
      </c>
      <c r="BJ37" s="5" t="s">
        <v>341</v>
      </c>
      <c r="BK37" s="5" t="s">
        <v>111</v>
      </c>
      <c r="BL37" s="5" t="s">
        <v>112</v>
      </c>
      <c r="BM37" s="5" t="s">
        <v>342</v>
      </c>
      <c r="BN37" s="5" t="s">
        <v>343</v>
      </c>
      <c r="BO37" s="5" t="s">
        <v>111</v>
      </c>
      <c r="BP37" s="5" t="s">
        <v>112</v>
      </c>
      <c r="BQ37" s="5" t="s">
        <v>344</v>
      </c>
      <c r="BR37" s="5" t="s">
        <v>345</v>
      </c>
      <c r="BS37" s="5" t="s">
        <v>97</v>
      </c>
      <c r="BT37" s="5" t="s">
        <v>98</v>
      </c>
    </row>
    <row r="38" spans="1:72" ht="13.5" customHeight="1">
      <c r="A38" s="9" t="str">
        <f>HYPERLINK("http://kyu.snu.ac.kr/sdhj/index.jsp?type=hj/GK14739_00IH_0001_0001b.jpg","1861_수현내면_0001b")</f>
        <v>1861_수현내면_0001b</v>
      </c>
      <c r="B38" s="4">
        <v>1861</v>
      </c>
      <c r="C38" s="4" t="s">
        <v>3921</v>
      </c>
      <c r="D38" s="4" t="s">
        <v>3922</v>
      </c>
      <c r="E38" s="4">
        <v>37</v>
      </c>
      <c r="F38" s="5">
        <v>1</v>
      </c>
      <c r="G38" s="5" t="s">
        <v>72</v>
      </c>
      <c r="H38" s="5" t="s">
        <v>73</v>
      </c>
      <c r="I38" s="5">
        <v>2</v>
      </c>
      <c r="L38" s="5">
        <v>4</v>
      </c>
      <c r="M38" s="4" t="s">
        <v>332</v>
      </c>
      <c r="N38" s="4" t="s">
        <v>333</v>
      </c>
      <c r="S38" s="5" t="s">
        <v>123</v>
      </c>
      <c r="T38" s="5" t="s">
        <v>124</v>
      </c>
      <c r="W38" s="5" t="s">
        <v>125</v>
      </c>
      <c r="X38" s="5" t="s">
        <v>3923</v>
      </c>
      <c r="Y38" s="5" t="s">
        <v>126</v>
      </c>
      <c r="Z38" s="5" t="s">
        <v>127</v>
      </c>
      <c r="AC38" s="5">
        <v>36</v>
      </c>
      <c r="AD38" s="5" t="s">
        <v>346</v>
      </c>
      <c r="AE38" s="5" t="s">
        <v>347</v>
      </c>
      <c r="AJ38" s="5" t="s">
        <v>84</v>
      </c>
      <c r="AK38" s="5" t="s">
        <v>85</v>
      </c>
      <c r="AL38" s="5" t="s">
        <v>234</v>
      </c>
      <c r="AM38" s="5" t="s">
        <v>3924</v>
      </c>
      <c r="AT38" s="5" t="s">
        <v>111</v>
      </c>
      <c r="AU38" s="5" t="s">
        <v>112</v>
      </c>
      <c r="AV38" s="5" t="s">
        <v>348</v>
      </c>
      <c r="AW38" s="5" t="s">
        <v>349</v>
      </c>
      <c r="BG38" s="5" t="s">
        <v>111</v>
      </c>
      <c r="BH38" s="5" t="s">
        <v>112</v>
      </c>
      <c r="BI38" s="5" t="s">
        <v>350</v>
      </c>
      <c r="BJ38" s="5" t="s">
        <v>351</v>
      </c>
      <c r="BK38" s="5" t="s">
        <v>111</v>
      </c>
      <c r="BL38" s="5" t="s">
        <v>112</v>
      </c>
      <c r="BM38" s="5" t="s">
        <v>352</v>
      </c>
      <c r="BN38" s="5" t="s">
        <v>353</v>
      </c>
      <c r="BO38" s="5" t="s">
        <v>111</v>
      </c>
      <c r="BP38" s="5" t="s">
        <v>112</v>
      </c>
      <c r="BQ38" s="5" t="s">
        <v>354</v>
      </c>
      <c r="BR38" s="5" t="s">
        <v>355</v>
      </c>
      <c r="BS38" s="5" t="s">
        <v>97</v>
      </c>
      <c r="BT38" s="5" t="s">
        <v>98</v>
      </c>
    </row>
    <row r="39" spans="1:72" ht="13.5" customHeight="1">
      <c r="A39" s="9" t="str">
        <f>HYPERLINK("http://kyu.snu.ac.kr/sdhj/index.jsp?type=hj/GK14739_00IH_0001_0001b.jpg","1861_수현내면_0001b")</f>
        <v>1861_수현내면_0001b</v>
      </c>
      <c r="B39" s="4">
        <v>1861</v>
      </c>
      <c r="C39" s="4" t="s">
        <v>3861</v>
      </c>
      <c r="D39" s="4" t="s">
        <v>3925</v>
      </c>
      <c r="E39" s="4">
        <v>38</v>
      </c>
      <c r="F39" s="5">
        <v>1</v>
      </c>
      <c r="G39" s="5" t="s">
        <v>72</v>
      </c>
      <c r="H39" s="5" t="s">
        <v>73</v>
      </c>
      <c r="I39" s="5">
        <v>2</v>
      </c>
      <c r="L39" s="5">
        <v>4</v>
      </c>
      <c r="M39" s="4" t="s">
        <v>332</v>
      </c>
      <c r="N39" s="4" t="s">
        <v>333</v>
      </c>
      <c r="T39" s="5" t="s">
        <v>3926</v>
      </c>
      <c r="U39" s="5" t="s">
        <v>159</v>
      </c>
      <c r="V39" s="5" t="s">
        <v>160</v>
      </c>
      <c r="Y39" s="5" t="s">
        <v>356</v>
      </c>
      <c r="Z39" s="5" t="s">
        <v>357</v>
      </c>
      <c r="AD39" s="5" t="s">
        <v>205</v>
      </c>
      <c r="AE39" s="5" t="s">
        <v>206</v>
      </c>
    </row>
    <row r="40" spans="1:72" ht="13.5" customHeight="1">
      <c r="A40" s="9" t="str">
        <f>HYPERLINK("http://kyu.snu.ac.kr/sdhj/index.jsp?type=hj/GK14739_00IH_0001_0001b.jpg","1861_수현내면_0001b")</f>
        <v>1861_수현내면_0001b</v>
      </c>
      <c r="B40" s="4">
        <v>1861</v>
      </c>
      <c r="C40" s="4" t="s">
        <v>3927</v>
      </c>
      <c r="D40" s="4" t="s">
        <v>3928</v>
      </c>
      <c r="E40" s="4">
        <v>39</v>
      </c>
      <c r="F40" s="5">
        <v>1</v>
      </c>
      <c r="G40" s="5" t="s">
        <v>72</v>
      </c>
      <c r="H40" s="5" t="s">
        <v>73</v>
      </c>
      <c r="I40" s="5">
        <v>2</v>
      </c>
      <c r="L40" s="5">
        <v>4</v>
      </c>
      <c r="M40" s="4" t="s">
        <v>332</v>
      </c>
      <c r="N40" s="4" t="s">
        <v>333</v>
      </c>
      <c r="T40" s="5" t="s">
        <v>3926</v>
      </c>
      <c r="U40" s="5" t="s">
        <v>159</v>
      </c>
      <c r="V40" s="5" t="s">
        <v>160</v>
      </c>
      <c r="Y40" s="5" t="s">
        <v>358</v>
      </c>
      <c r="Z40" s="5" t="s">
        <v>359</v>
      </c>
      <c r="AD40" s="5" t="s">
        <v>336</v>
      </c>
      <c r="AE40" s="5" t="s">
        <v>337</v>
      </c>
    </row>
    <row r="41" spans="1:72" ht="13.5" customHeight="1">
      <c r="A41" s="9" t="str">
        <f>HYPERLINK("http://kyu.snu.ac.kr/sdhj/index.jsp?type=hj/GK14739_00IH_0001_0001b.jpg","1861_수현내면_0001b")</f>
        <v>1861_수현내면_0001b</v>
      </c>
      <c r="B41" s="4">
        <v>1861</v>
      </c>
      <c r="C41" s="4" t="s">
        <v>3927</v>
      </c>
      <c r="D41" s="4" t="s">
        <v>3928</v>
      </c>
      <c r="E41" s="4">
        <v>40</v>
      </c>
      <c r="F41" s="5">
        <v>1</v>
      </c>
      <c r="G41" s="5" t="s">
        <v>72</v>
      </c>
      <c r="H41" s="5" t="s">
        <v>73</v>
      </c>
      <c r="I41" s="5">
        <v>2</v>
      </c>
      <c r="L41" s="5">
        <v>4</v>
      </c>
      <c r="M41" s="4" t="s">
        <v>332</v>
      </c>
      <c r="N41" s="4" t="s">
        <v>333</v>
      </c>
      <c r="T41" s="5" t="s">
        <v>3926</v>
      </c>
      <c r="U41" s="5" t="s">
        <v>159</v>
      </c>
      <c r="V41" s="5" t="s">
        <v>160</v>
      </c>
      <c r="Y41" s="5" t="s">
        <v>360</v>
      </c>
      <c r="Z41" s="5" t="s">
        <v>361</v>
      </c>
      <c r="AD41" s="5" t="s">
        <v>362</v>
      </c>
      <c r="AE41" s="5" t="s">
        <v>363</v>
      </c>
    </row>
    <row r="42" spans="1:72" ht="13.5" customHeight="1">
      <c r="A42" s="9" t="str">
        <f>HYPERLINK("http://kyu.snu.ac.kr/sdhj/index.jsp?type=hj/GK14739_00IH_0001_0001b.jpg","1861_수현내면_0001b")</f>
        <v>1861_수현내면_0001b</v>
      </c>
      <c r="B42" s="4">
        <v>1861</v>
      </c>
      <c r="C42" s="4" t="s">
        <v>3927</v>
      </c>
      <c r="D42" s="4" t="s">
        <v>3928</v>
      </c>
      <c r="E42" s="4">
        <v>41</v>
      </c>
      <c r="F42" s="5">
        <v>1</v>
      </c>
      <c r="G42" s="5" t="s">
        <v>72</v>
      </c>
      <c r="H42" s="5" t="s">
        <v>73</v>
      </c>
      <c r="I42" s="5">
        <v>2</v>
      </c>
      <c r="L42" s="5">
        <v>5</v>
      </c>
      <c r="M42" s="4" t="s">
        <v>364</v>
      </c>
      <c r="N42" s="4" t="s">
        <v>365</v>
      </c>
      <c r="T42" s="5" t="s">
        <v>3891</v>
      </c>
      <c r="U42" s="5" t="s">
        <v>366</v>
      </c>
      <c r="V42" s="5" t="s">
        <v>367</v>
      </c>
      <c r="Y42" s="5" t="s">
        <v>364</v>
      </c>
      <c r="Z42" s="5" t="s">
        <v>365</v>
      </c>
      <c r="AC42" s="5">
        <v>39</v>
      </c>
      <c r="AD42" s="5" t="s">
        <v>336</v>
      </c>
      <c r="AE42" s="5" t="s">
        <v>337</v>
      </c>
      <c r="AT42" s="5" t="s">
        <v>88</v>
      </c>
      <c r="AU42" s="5" t="s">
        <v>89</v>
      </c>
      <c r="AV42" s="5" t="s">
        <v>368</v>
      </c>
      <c r="AW42" s="5" t="s">
        <v>369</v>
      </c>
      <c r="BG42" s="5" t="s">
        <v>88</v>
      </c>
      <c r="BH42" s="5" t="s">
        <v>89</v>
      </c>
      <c r="BI42" s="5" t="s">
        <v>370</v>
      </c>
      <c r="BJ42" s="5" t="s">
        <v>371</v>
      </c>
      <c r="BK42" s="5" t="s">
        <v>88</v>
      </c>
      <c r="BL42" s="5" t="s">
        <v>89</v>
      </c>
      <c r="BM42" s="5" t="s">
        <v>372</v>
      </c>
      <c r="BN42" s="5" t="s">
        <v>373</v>
      </c>
      <c r="BO42" s="5" t="s">
        <v>88</v>
      </c>
      <c r="BP42" s="5" t="s">
        <v>89</v>
      </c>
      <c r="BQ42" s="5" t="s">
        <v>374</v>
      </c>
      <c r="BR42" s="5" t="s">
        <v>375</v>
      </c>
      <c r="BS42" s="5" t="s">
        <v>86</v>
      </c>
      <c r="BT42" s="5" t="s">
        <v>87</v>
      </c>
    </row>
    <row r="43" spans="1:72" ht="13.5" customHeight="1">
      <c r="A43" s="9" t="str">
        <f>HYPERLINK("http://kyu.snu.ac.kr/sdhj/index.jsp?type=hj/GK14739_00IH_0001_0001b.jpg","1861_수현내면_0001b")</f>
        <v>1861_수현내면_0001b</v>
      </c>
      <c r="B43" s="4">
        <v>1861</v>
      </c>
      <c r="C43" s="4" t="s">
        <v>3929</v>
      </c>
      <c r="D43" s="4" t="s">
        <v>3930</v>
      </c>
      <c r="E43" s="4">
        <v>42</v>
      </c>
      <c r="F43" s="5">
        <v>1</v>
      </c>
      <c r="G43" s="5" t="s">
        <v>72</v>
      </c>
      <c r="H43" s="5" t="s">
        <v>73</v>
      </c>
      <c r="I43" s="5">
        <v>2</v>
      </c>
      <c r="L43" s="5">
        <v>5</v>
      </c>
      <c r="M43" s="4" t="s">
        <v>364</v>
      </c>
      <c r="N43" s="4" t="s">
        <v>365</v>
      </c>
      <c r="S43" s="5" t="s">
        <v>123</v>
      </c>
      <c r="T43" s="5" t="s">
        <v>124</v>
      </c>
      <c r="W43" s="5" t="s">
        <v>376</v>
      </c>
      <c r="X43" s="5" t="s">
        <v>377</v>
      </c>
      <c r="Y43" s="5" t="s">
        <v>80</v>
      </c>
      <c r="Z43" s="5" t="s">
        <v>81</v>
      </c>
      <c r="AC43" s="5">
        <v>38</v>
      </c>
      <c r="AD43" s="5" t="s">
        <v>225</v>
      </c>
      <c r="AE43" s="5" t="s">
        <v>226</v>
      </c>
      <c r="AJ43" s="5" t="s">
        <v>84</v>
      </c>
      <c r="AK43" s="5" t="s">
        <v>85</v>
      </c>
      <c r="AL43" s="5" t="s">
        <v>97</v>
      </c>
      <c r="AM43" s="5" t="s">
        <v>98</v>
      </c>
    </row>
    <row r="44" spans="1:72" ht="13.5" customHeight="1">
      <c r="A44" s="9" t="str">
        <f>HYPERLINK("http://kyu.snu.ac.kr/sdhj/index.jsp?type=hj/GK14739_00IH_0001_0001b.jpg","1861_수현내면_0001b")</f>
        <v>1861_수현내면_0001b</v>
      </c>
      <c r="B44" s="4">
        <v>1861</v>
      </c>
      <c r="C44" s="4" t="s">
        <v>3899</v>
      </c>
      <c r="D44" s="4" t="s">
        <v>3900</v>
      </c>
      <c r="E44" s="4">
        <v>43</v>
      </c>
      <c r="F44" s="5">
        <v>1</v>
      </c>
      <c r="G44" s="5" t="s">
        <v>72</v>
      </c>
      <c r="H44" s="5" t="s">
        <v>73</v>
      </c>
      <c r="I44" s="5">
        <v>3</v>
      </c>
      <c r="J44" s="5" t="s">
        <v>378</v>
      </c>
      <c r="K44" s="5" t="s">
        <v>379</v>
      </c>
      <c r="L44" s="5">
        <v>1</v>
      </c>
      <c r="M44" s="4" t="s">
        <v>380</v>
      </c>
      <c r="N44" s="4" t="s">
        <v>381</v>
      </c>
      <c r="T44" s="5" t="s">
        <v>3931</v>
      </c>
      <c r="U44" s="5" t="s">
        <v>101</v>
      </c>
      <c r="V44" s="5" t="s">
        <v>102</v>
      </c>
      <c r="W44" s="5" t="s">
        <v>103</v>
      </c>
      <c r="X44" s="5" t="s">
        <v>104</v>
      </c>
      <c r="Y44" s="5" t="s">
        <v>382</v>
      </c>
      <c r="Z44" s="5" t="s">
        <v>383</v>
      </c>
      <c r="AC44" s="5">
        <v>37</v>
      </c>
      <c r="AD44" s="5" t="s">
        <v>362</v>
      </c>
      <c r="AE44" s="5" t="s">
        <v>363</v>
      </c>
      <c r="AJ44" s="5" t="s">
        <v>35</v>
      </c>
      <c r="AK44" s="5" t="s">
        <v>36</v>
      </c>
      <c r="AL44" s="5" t="s">
        <v>109</v>
      </c>
      <c r="AM44" s="5" t="s">
        <v>110</v>
      </c>
      <c r="AT44" s="5" t="s">
        <v>111</v>
      </c>
      <c r="AU44" s="5" t="s">
        <v>112</v>
      </c>
      <c r="AV44" s="5" t="s">
        <v>384</v>
      </c>
      <c r="AW44" s="5" t="s">
        <v>385</v>
      </c>
      <c r="BG44" s="5" t="s">
        <v>111</v>
      </c>
      <c r="BH44" s="5" t="s">
        <v>112</v>
      </c>
      <c r="BI44" s="5" t="s">
        <v>386</v>
      </c>
      <c r="BJ44" s="5" t="s">
        <v>387</v>
      </c>
      <c r="BK44" s="5" t="s">
        <v>111</v>
      </c>
      <c r="BL44" s="5" t="s">
        <v>112</v>
      </c>
      <c r="BM44" s="5" t="s">
        <v>388</v>
      </c>
      <c r="BN44" s="5" t="s">
        <v>389</v>
      </c>
      <c r="BO44" s="5" t="s">
        <v>111</v>
      </c>
      <c r="BP44" s="5" t="s">
        <v>112</v>
      </c>
      <c r="BQ44" s="5" t="s">
        <v>390</v>
      </c>
      <c r="BR44" s="5" t="s">
        <v>3932</v>
      </c>
      <c r="BS44" s="5" t="s">
        <v>189</v>
      </c>
      <c r="BT44" s="5" t="s">
        <v>190</v>
      </c>
    </row>
    <row r="45" spans="1:72" ht="13.5" customHeight="1">
      <c r="A45" s="9" t="str">
        <f>HYPERLINK("http://kyu.snu.ac.kr/sdhj/index.jsp?type=hj/GK14739_00IH_0001_0001b.jpg","1861_수현내면_0001b")</f>
        <v>1861_수현내면_0001b</v>
      </c>
      <c r="B45" s="4">
        <v>1861</v>
      </c>
      <c r="C45" s="4" t="s">
        <v>3914</v>
      </c>
      <c r="D45" s="4" t="s">
        <v>3915</v>
      </c>
      <c r="E45" s="4">
        <v>44</v>
      </c>
      <c r="F45" s="5">
        <v>1</v>
      </c>
      <c r="G45" s="5" t="s">
        <v>72</v>
      </c>
      <c r="H45" s="5" t="s">
        <v>73</v>
      </c>
      <c r="I45" s="5">
        <v>3</v>
      </c>
      <c r="L45" s="5">
        <v>1</v>
      </c>
      <c r="M45" s="4" t="s">
        <v>380</v>
      </c>
      <c r="N45" s="4" t="s">
        <v>381</v>
      </c>
      <c r="S45" s="5" t="s">
        <v>123</v>
      </c>
      <c r="T45" s="5" t="s">
        <v>124</v>
      </c>
      <c r="W45" s="5" t="s">
        <v>209</v>
      </c>
      <c r="X45" s="5" t="s">
        <v>210</v>
      </c>
      <c r="Y45" s="5" t="s">
        <v>126</v>
      </c>
      <c r="Z45" s="5" t="s">
        <v>127</v>
      </c>
      <c r="AC45" s="5">
        <v>37</v>
      </c>
      <c r="AD45" s="5" t="s">
        <v>362</v>
      </c>
      <c r="AE45" s="5" t="s">
        <v>363</v>
      </c>
      <c r="AJ45" s="5" t="s">
        <v>84</v>
      </c>
      <c r="AK45" s="5" t="s">
        <v>85</v>
      </c>
      <c r="AL45" s="5" t="s">
        <v>391</v>
      </c>
      <c r="AM45" s="5" t="s">
        <v>392</v>
      </c>
      <c r="AT45" s="5" t="s">
        <v>111</v>
      </c>
      <c r="AU45" s="5" t="s">
        <v>112</v>
      </c>
      <c r="AV45" s="5" t="s">
        <v>393</v>
      </c>
      <c r="AW45" s="5" t="s">
        <v>394</v>
      </c>
      <c r="BG45" s="5" t="s">
        <v>111</v>
      </c>
      <c r="BH45" s="5" t="s">
        <v>112</v>
      </c>
      <c r="BI45" s="5" t="s">
        <v>395</v>
      </c>
      <c r="BJ45" s="5" t="s">
        <v>396</v>
      </c>
      <c r="BK45" s="5" t="s">
        <v>111</v>
      </c>
      <c r="BL45" s="5" t="s">
        <v>112</v>
      </c>
      <c r="BM45" s="5" t="s">
        <v>397</v>
      </c>
      <c r="BN45" s="5" t="s">
        <v>398</v>
      </c>
      <c r="BO45" s="5" t="s">
        <v>111</v>
      </c>
      <c r="BP45" s="5" t="s">
        <v>112</v>
      </c>
      <c r="BQ45" s="5" t="s">
        <v>399</v>
      </c>
      <c r="BR45" s="5" t="s">
        <v>3933</v>
      </c>
      <c r="BS45" s="5" t="s">
        <v>400</v>
      </c>
      <c r="BT45" s="5" t="s">
        <v>401</v>
      </c>
    </row>
    <row r="46" spans="1:72" ht="13.5" customHeight="1">
      <c r="A46" s="9" t="str">
        <f>HYPERLINK("http://kyu.snu.ac.kr/sdhj/index.jsp?type=hj/GK14739_00IH_0001_0001b.jpg","1861_수현내면_0001b")</f>
        <v>1861_수현내면_0001b</v>
      </c>
      <c r="B46" s="4">
        <v>1861</v>
      </c>
      <c r="C46" s="4" t="s">
        <v>3934</v>
      </c>
      <c r="D46" s="4" t="s">
        <v>3935</v>
      </c>
      <c r="E46" s="4">
        <v>45</v>
      </c>
      <c r="F46" s="5">
        <v>1</v>
      </c>
      <c r="G46" s="5" t="s">
        <v>72</v>
      </c>
      <c r="H46" s="5" t="s">
        <v>73</v>
      </c>
      <c r="I46" s="5">
        <v>3</v>
      </c>
      <c r="L46" s="5">
        <v>1</v>
      </c>
      <c r="M46" s="4" t="s">
        <v>380</v>
      </c>
      <c r="N46" s="4" t="s">
        <v>381</v>
      </c>
      <c r="S46" s="5" t="s">
        <v>201</v>
      </c>
      <c r="T46" s="5" t="s">
        <v>202</v>
      </c>
      <c r="Y46" s="5" t="s">
        <v>402</v>
      </c>
      <c r="Z46" s="5" t="s">
        <v>403</v>
      </c>
      <c r="AA46" s="5" t="s">
        <v>404</v>
      </c>
      <c r="AB46" s="5" t="s">
        <v>405</v>
      </c>
      <c r="AC46" s="5">
        <v>33</v>
      </c>
      <c r="AD46" s="5" t="s">
        <v>406</v>
      </c>
      <c r="AE46" s="5" t="s">
        <v>407</v>
      </c>
    </row>
    <row r="47" spans="1:72" ht="13.5" customHeight="1">
      <c r="A47" s="9" t="str">
        <f>HYPERLINK("http://kyu.snu.ac.kr/sdhj/index.jsp?type=hj/GK14739_00IH_0001_0001b.jpg","1861_수현내면_0001b")</f>
        <v>1861_수현내면_0001b</v>
      </c>
      <c r="B47" s="4">
        <v>1861</v>
      </c>
      <c r="C47" s="4" t="s">
        <v>3936</v>
      </c>
      <c r="D47" s="4" t="s">
        <v>3937</v>
      </c>
      <c r="E47" s="4">
        <v>46</v>
      </c>
      <c r="F47" s="5">
        <v>1</v>
      </c>
      <c r="G47" s="5" t="s">
        <v>72</v>
      </c>
      <c r="H47" s="5" t="s">
        <v>73</v>
      </c>
      <c r="I47" s="5">
        <v>3</v>
      </c>
      <c r="L47" s="5">
        <v>1</v>
      </c>
      <c r="M47" s="4" t="s">
        <v>380</v>
      </c>
      <c r="N47" s="4" t="s">
        <v>381</v>
      </c>
      <c r="S47" s="5" t="s">
        <v>207</v>
      </c>
      <c r="T47" s="5" t="s">
        <v>208</v>
      </c>
      <c r="W47" s="5" t="s">
        <v>144</v>
      </c>
      <c r="X47" s="5" t="s">
        <v>3938</v>
      </c>
      <c r="Y47" s="5" t="s">
        <v>126</v>
      </c>
      <c r="Z47" s="5" t="s">
        <v>127</v>
      </c>
      <c r="AC47" s="5">
        <v>22</v>
      </c>
      <c r="AD47" s="5" t="s">
        <v>205</v>
      </c>
      <c r="AE47" s="5" t="s">
        <v>206</v>
      </c>
    </row>
    <row r="48" spans="1:72" ht="13.5" customHeight="1">
      <c r="A48" s="9" t="str">
        <f>HYPERLINK("http://kyu.snu.ac.kr/sdhj/index.jsp?type=hj/GK14739_00IH_0001_0002a.jpg","1861_수현내면_0002a")</f>
        <v>1861_수현내면_0002a</v>
      </c>
      <c r="B48" s="4">
        <v>1861</v>
      </c>
      <c r="C48" s="4" t="s">
        <v>3936</v>
      </c>
      <c r="D48" s="4" t="s">
        <v>3937</v>
      </c>
      <c r="E48" s="4">
        <v>47</v>
      </c>
      <c r="F48" s="5">
        <v>1</v>
      </c>
      <c r="G48" s="5" t="s">
        <v>72</v>
      </c>
      <c r="H48" s="5" t="s">
        <v>73</v>
      </c>
      <c r="I48" s="5">
        <v>3</v>
      </c>
      <c r="L48" s="5">
        <v>1</v>
      </c>
      <c r="M48" s="4" t="s">
        <v>380</v>
      </c>
      <c r="N48" s="4" t="s">
        <v>381</v>
      </c>
      <c r="S48" s="5" t="s">
        <v>201</v>
      </c>
      <c r="T48" s="5" t="s">
        <v>202</v>
      </c>
      <c r="Y48" s="5" t="s">
        <v>408</v>
      </c>
      <c r="Z48" s="5" t="s">
        <v>409</v>
      </c>
      <c r="AC48" s="5">
        <v>20</v>
      </c>
      <c r="AD48" s="5" t="s">
        <v>410</v>
      </c>
      <c r="AE48" s="5" t="s">
        <v>411</v>
      </c>
    </row>
    <row r="49" spans="1:72" ht="13.5" customHeight="1">
      <c r="A49" s="9" t="str">
        <f>HYPERLINK("http://kyu.snu.ac.kr/sdhj/index.jsp?type=hj/GK14739_00IH_0001_0002a.jpg","1861_수현내면_0002a")</f>
        <v>1861_수현내면_0002a</v>
      </c>
      <c r="B49" s="4">
        <v>1861</v>
      </c>
      <c r="C49" s="4" t="s">
        <v>3936</v>
      </c>
      <c r="D49" s="4" t="s">
        <v>3937</v>
      </c>
      <c r="E49" s="4">
        <v>48</v>
      </c>
      <c r="F49" s="5">
        <v>1</v>
      </c>
      <c r="G49" s="5" t="s">
        <v>72</v>
      </c>
      <c r="H49" s="5" t="s">
        <v>73</v>
      </c>
      <c r="I49" s="5">
        <v>3</v>
      </c>
      <c r="L49" s="5">
        <v>1</v>
      </c>
      <c r="M49" s="4" t="s">
        <v>380</v>
      </c>
      <c r="N49" s="4" t="s">
        <v>381</v>
      </c>
      <c r="T49" s="5" t="s">
        <v>3939</v>
      </c>
      <c r="U49" s="5" t="s">
        <v>165</v>
      </c>
      <c r="V49" s="5" t="s">
        <v>166</v>
      </c>
      <c r="Y49" s="5" t="s">
        <v>412</v>
      </c>
      <c r="Z49" s="5" t="s">
        <v>413</v>
      </c>
      <c r="AD49" s="5" t="s">
        <v>414</v>
      </c>
      <c r="AE49" s="5" t="s">
        <v>415</v>
      </c>
    </row>
    <row r="50" spans="1:72" ht="13.5" customHeight="1">
      <c r="A50" s="9" t="str">
        <f>HYPERLINK("http://kyu.snu.ac.kr/sdhj/index.jsp?type=hj/GK14739_00IH_0001_0002a.jpg","1861_수현내면_0002a")</f>
        <v>1861_수현내면_0002a</v>
      </c>
      <c r="B50" s="4">
        <v>1861</v>
      </c>
      <c r="C50" s="4" t="s">
        <v>3936</v>
      </c>
      <c r="D50" s="4" t="s">
        <v>3937</v>
      </c>
      <c r="E50" s="4">
        <v>49</v>
      </c>
      <c r="F50" s="5">
        <v>1</v>
      </c>
      <c r="G50" s="5" t="s">
        <v>72</v>
      </c>
      <c r="H50" s="5" t="s">
        <v>73</v>
      </c>
      <c r="I50" s="5">
        <v>3</v>
      </c>
      <c r="L50" s="5">
        <v>1</v>
      </c>
      <c r="M50" s="4" t="s">
        <v>380</v>
      </c>
      <c r="N50" s="4" t="s">
        <v>381</v>
      </c>
      <c r="T50" s="5" t="s">
        <v>3939</v>
      </c>
      <c r="U50" s="5" t="s">
        <v>159</v>
      </c>
      <c r="V50" s="5" t="s">
        <v>160</v>
      </c>
      <c r="Y50" s="5" t="s">
        <v>416</v>
      </c>
      <c r="Z50" s="5" t="s">
        <v>417</v>
      </c>
      <c r="AD50" s="5" t="s">
        <v>276</v>
      </c>
      <c r="AE50" s="5" t="s">
        <v>277</v>
      </c>
    </row>
    <row r="51" spans="1:72" ht="13.5" customHeight="1">
      <c r="A51" s="9" t="str">
        <f>HYPERLINK("http://kyu.snu.ac.kr/sdhj/index.jsp?type=hj/GK14739_00IH_0001_0002a.jpg","1861_수현내면_0002a")</f>
        <v>1861_수현내면_0002a</v>
      </c>
      <c r="B51" s="4">
        <v>1861</v>
      </c>
      <c r="C51" s="4" t="s">
        <v>3936</v>
      </c>
      <c r="D51" s="4" t="s">
        <v>3937</v>
      </c>
      <c r="E51" s="4">
        <v>50</v>
      </c>
      <c r="F51" s="5">
        <v>1</v>
      </c>
      <c r="G51" s="5" t="s">
        <v>72</v>
      </c>
      <c r="H51" s="5" t="s">
        <v>73</v>
      </c>
      <c r="I51" s="5">
        <v>3</v>
      </c>
      <c r="L51" s="5">
        <v>2</v>
      </c>
      <c r="M51" s="4" t="s">
        <v>418</v>
      </c>
      <c r="N51" s="4" t="s">
        <v>419</v>
      </c>
      <c r="T51" s="5" t="s">
        <v>3891</v>
      </c>
      <c r="U51" s="5" t="s">
        <v>223</v>
      </c>
      <c r="V51" s="5" t="s">
        <v>224</v>
      </c>
      <c r="Y51" s="5" t="s">
        <v>418</v>
      </c>
      <c r="Z51" s="5" t="s">
        <v>419</v>
      </c>
      <c r="AC51" s="5">
        <v>36</v>
      </c>
      <c r="AD51" s="5" t="s">
        <v>420</v>
      </c>
      <c r="AE51" s="5" t="s">
        <v>421</v>
      </c>
      <c r="AT51" s="5" t="s">
        <v>88</v>
      </c>
      <c r="AU51" s="5" t="s">
        <v>89</v>
      </c>
      <c r="AV51" s="5" t="s">
        <v>422</v>
      </c>
      <c r="AW51" s="5" t="s">
        <v>423</v>
      </c>
      <c r="BG51" s="5" t="s">
        <v>88</v>
      </c>
      <c r="BH51" s="5" t="s">
        <v>89</v>
      </c>
      <c r="BI51" s="5" t="s">
        <v>424</v>
      </c>
      <c r="BJ51" s="5" t="s">
        <v>425</v>
      </c>
      <c r="BK51" s="5" t="s">
        <v>111</v>
      </c>
      <c r="BL51" s="5" t="s">
        <v>112</v>
      </c>
      <c r="BM51" s="5" t="s">
        <v>426</v>
      </c>
      <c r="BN51" s="5" t="s">
        <v>427</v>
      </c>
      <c r="BO51" s="5" t="s">
        <v>223</v>
      </c>
      <c r="BP51" s="5" t="s">
        <v>224</v>
      </c>
      <c r="BQ51" s="5" t="s">
        <v>428</v>
      </c>
      <c r="BR51" s="5" t="s">
        <v>429</v>
      </c>
    </row>
    <row r="52" spans="1:72" ht="13.5" customHeight="1">
      <c r="A52" s="9" t="str">
        <f>HYPERLINK("http://kyu.snu.ac.kr/sdhj/index.jsp?type=hj/GK14739_00IH_0001_0002a.jpg","1861_수현내면_0002a")</f>
        <v>1861_수현내면_0002a</v>
      </c>
      <c r="B52" s="4">
        <v>1861</v>
      </c>
      <c r="C52" s="4" t="s">
        <v>3899</v>
      </c>
      <c r="D52" s="4" t="s">
        <v>3900</v>
      </c>
      <c r="E52" s="4">
        <v>51</v>
      </c>
      <c r="F52" s="5">
        <v>1</v>
      </c>
      <c r="G52" s="5" t="s">
        <v>72</v>
      </c>
      <c r="H52" s="5" t="s">
        <v>73</v>
      </c>
      <c r="I52" s="5">
        <v>3</v>
      </c>
      <c r="L52" s="5">
        <v>2</v>
      </c>
      <c r="M52" s="4" t="s">
        <v>418</v>
      </c>
      <c r="N52" s="4" t="s">
        <v>419</v>
      </c>
      <c r="S52" s="5" t="s">
        <v>123</v>
      </c>
      <c r="T52" s="5" t="s">
        <v>124</v>
      </c>
      <c r="W52" s="5" t="s">
        <v>144</v>
      </c>
      <c r="X52" s="5" t="s">
        <v>3896</v>
      </c>
      <c r="Y52" s="5" t="s">
        <v>22</v>
      </c>
      <c r="Z52" s="5" t="s">
        <v>23</v>
      </c>
      <c r="AC52" s="5">
        <v>33</v>
      </c>
      <c r="AD52" s="5" t="s">
        <v>336</v>
      </c>
      <c r="AE52" s="5" t="s">
        <v>337</v>
      </c>
    </row>
    <row r="53" spans="1:72" ht="13.5" customHeight="1">
      <c r="A53" s="9" t="str">
        <f>HYPERLINK("http://kyu.snu.ac.kr/sdhj/index.jsp?type=hj/GK14739_00IH_0001_0002a.jpg","1861_수현내면_0002a")</f>
        <v>1861_수현내면_0002a</v>
      </c>
      <c r="B53" s="4">
        <v>1861</v>
      </c>
      <c r="C53" s="4" t="s">
        <v>3899</v>
      </c>
      <c r="D53" s="4" t="s">
        <v>3900</v>
      </c>
      <c r="E53" s="4">
        <v>52</v>
      </c>
      <c r="F53" s="5">
        <v>1</v>
      </c>
      <c r="G53" s="5" t="s">
        <v>72</v>
      </c>
      <c r="H53" s="5" t="s">
        <v>73</v>
      </c>
      <c r="I53" s="5">
        <v>3</v>
      </c>
      <c r="L53" s="5">
        <v>2</v>
      </c>
      <c r="M53" s="4" t="s">
        <v>418</v>
      </c>
      <c r="N53" s="4" t="s">
        <v>419</v>
      </c>
      <c r="S53" s="5" t="s">
        <v>430</v>
      </c>
      <c r="T53" s="5" t="s">
        <v>431</v>
      </c>
      <c r="U53" s="5" t="s">
        <v>235</v>
      </c>
      <c r="V53" s="5" t="s">
        <v>236</v>
      </c>
      <c r="W53" s="5" t="s">
        <v>125</v>
      </c>
      <c r="X53" s="5" t="s">
        <v>3918</v>
      </c>
      <c r="Y53" s="5" t="s">
        <v>22</v>
      </c>
      <c r="Z53" s="5" t="s">
        <v>23</v>
      </c>
      <c r="AC53" s="5">
        <v>69</v>
      </c>
      <c r="AD53" s="5" t="s">
        <v>432</v>
      </c>
      <c r="AE53" s="5" t="s">
        <v>433</v>
      </c>
    </row>
    <row r="54" spans="1:72" ht="13.5" customHeight="1">
      <c r="A54" s="9" t="str">
        <f>HYPERLINK("http://kyu.snu.ac.kr/sdhj/index.jsp?type=hj/GK14739_00IH_0001_0002a.jpg","1861_수현내면_0002a")</f>
        <v>1861_수현내면_0002a</v>
      </c>
      <c r="B54" s="4">
        <v>1861</v>
      </c>
      <c r="C54" s="4" t="s">
        <v>3899</v>
      </c>
      <c r="D54" s="4" t="s">
        <v>3900</v>
      </c>
      <c r="E54" s="4">
        <v>53</v>
      </c>
      <c r="F54" s="5">
        <v>1</v>
      </c>
      <c r="G54" s="5" t="s">
        <v>72</v>
      </c>
      <c r="H54" s="5" t="s">
        <v>73</v>
      </c>
      <c r="I54" s="5">
        <v>3</v>
      </c>
      <c r="L54" s="5">
        <v>3</v>
      </c>
      <c r="M54" s="4" t="s">
        <v>434</v>
      </c>
      <c r="N54" s="4" t="s">
        <v>435</v>
      </c>
      <c r="T54" s="5" t="s">
        <v>3940</v>
      </c>
      <c r="U54" s="5" t="s">
        <v>101</v>
      </c>
      <c r="V54" s="5" t="s">
        <v>102</v>
      </c>
      <c r="W54" s="5" t="s">
        <v>103</v>
      </c>
      <c r="X54" s="5" t="s">
        <v>104</v>
      </c>
      <c r="Y54" s="5" t="s">
        <v>436</v>
      </c>
      <c r="Z54" s="5" t="s">
        <v>437</v>
      </c>
      <c r="AC54" s="5">
        <v>31</v>
      </c>
      <c r="AD54" s="5" t="s">
        <v>438</v>
      </c>
      <c r="AE54" s="5" t="s">
        <v>439</v>
      </c>
      <c r="AJ54" s="5" t="s">
        <v>35</v>
      </c>
      <c r="AK54" s="5" t="s">
        <v>36</v>
      </c>
      <c r="AL54" s="5" t="s">
        <v>97</v>
      </c>
      <c r="AM54" s="5" t="s">
        <v>98</v>
      </c>
      <c r="AT54" s="5" t="s">
        <v>111</v>
      </c>
      <c r="AU54" s="5" t="s">
        <v>112</v>
      </c>
      <c r="AV54" s="5" t="s">
        <v>440</v>
      </c>
      <c r="AW54" s="5" t="s">
        <v>441</v>
      </c>
      <c r="BG54" s="5" t="s">
        <v>111</v>
      </c>
      <c r="BH54" s="5" t="s">
        <v>112</v>
      </c>
      <c r="BI54" s="5" t="s">
        <v>442</v>
      </c>
      <c r="BJ54" s="5" t="s">
        <v>443</v>
      </c>
      <c r="BK54" s="5" t="s">
        <v>111</v>
      </c>
      <c r="BL54" s="5" t="s">
        <v>112</v>
      </c>
      <c r="BM54" s="5" t="s">
        <v>444</v>
      </c>
      <c r="BN54" s="5" t="s">
        <v>3941</v>
      </c>
      <c r="BO54" s="5" t="s">
        <v>111</v>
      </c>
      <c r="BP54" s="5" t="s">
        <v>112</v>
      </c>
      <c r="BQ54" s="5" t="s">
        <v>445</v>
      </c>
      <c r="BR54" s="5" t="s">
        <v>446</v>
      </c>
      <c r="BS54" s="5" t="s">
        <v>447</v>
      </c>
      <c r="BT54" s="5" t="s">
        <v>448</v>
      </c>
    </row>
    <row r="55" spans="1:72" ht="13.5" customHeight="1">
      <c r="A55" s="9" t="str">
        <f>HYPERLINK("http://kyu.snu.ac.kr/sdhj/index.jsp?type=hj/GK14739_00IH_0001_0002a.jpg","1861_수현내면_0002a")</f>
        <v>1861_수현내면_0002a</v>
      </c>
      <c r="B55" s="4">
        <v>1861</v>
      </c>
      <c r="C55" s="4" t="s">
        <v>3942</v>
      </c>
      <c r="D55" s="4" t="s">
        <v>3943</v>
      </c>
      <c r="E55" s="4">
        <v>54</v>
      </c>
      <c r="F55" s="5">
        <v>1</v>
      </c>
      <c r="G55" s="5" t="s">
        <v>72</v>
      </c>
      <c r="H55" s="5" t="s">
        <v>73</v>
      </c>
      <c r="I55" s="5">
        <v>3</v>
      </c>
      <c r="L55" s="5">
        <v>3</v>
      </c>
      <c r="M55" s="4" t="s">
        <v>434</v>
      </c>
      <c r="N55" s="4" t="s">
        <v>435</v>
      </c>
      <c r="S55" s="5" t="s">
        <v>123</v>
      </c>
      <c r="T55" s="5" t="s">
        <v>124</v>
      </c>
      <c r="W55" s="5" t="s">
        <v>449</v>
      </c>
      <c r="X55" s="5" t="s">
        <v>450</v>
      </c>
      <c r="Y55" s="5" t="s">
        <v>126</v>
      </c>
      <c r="Z55" s="5" t="s">
        <v>127</v>
      </c>
      <c r="AC55" s="5">
        <v>24</v>
      </c>
      <c r="AD55" s="5" t="s">
        <v>157</v>
      </c>
      <c r="AE55" s="5" t="s">
        <v>158</v>
      </c>
      <c r="AJ55" s="5" t="s">
        <v>84</v>
      </c>
      <c r="AK55" s="5" t="s">
        <v>85</v>
      </c>
      <c r="AL55" s="5" t="s">
        <v>451</v>
      </c>
      <c r="AM55" s="5" t="s">
        <v>452</v>
      </c>
      <c r="AT55" s="5" t="s">
        <v>111</v>
      </c>
      <c r="AU55" s="5" t="s">
        <v>112</v>
      </c>
      <c r="AV55" s="5" t="s">
        <v>453</v>
      </c>
      <c r="AW55" s="5" t="s">
        <v>454</v>
      </c>
      <c r="BG55" s="5" t="s">
        <v>111</v>
      </c>
      <c r="BH55" s="5" t="s">
        <v>112</v>
      </c>
      <c r="BI55" s="5" t="s">
        <v>455</v>
      </c>
      <c r="BJ55" s="5" t="s">
        <v>456</v>
      </c>
      <c r="BK55" s="5" t="s">
        <v>111</v>
      </c>
      <c r="BL55" s="5" t="s">
        <v>112</v>
      </c>
      <c r="BM55" s="5" t="s">
        <v>3837</v>
      </c>
      <c r="BN55" s="5" t="s">
        <v>3944</v>
      </c>
      <c r="BO55" s="5" t="s">
        <v>111</v>
      </c>
      <c r="BP55" s="5" t="s">
        <v>112</v>
      </c>
      <c r="BQ55" s="5" t="s">
        <v>457</v>
      </c>
      <c r="BR55" s="5" t="s">
        <v>458</v>
      </c>
      <c r="BS55" s="5" t="s">
        <v>459</v>
      </c>
      <c r="BT55" s="5" t="s">
        <v>460</v>
      </c>
    </row>
    <row r="56" spans="1:72" ht="13.5" customHeight="1">
      <c r="A56" s="9" t="str">
        <f>HYPERLINK("http://kyu.snu.ac.kr/sdhj/index.jsp?type=hj/GK14739_00IH_0001_0002a.jpg","1861_수현내면_0002a")</f>
        <v>1861_수현내면_0002a</v>
      </c>
      <c r="B56" s="4">
        <v>1861</v>
      </c>
      <c r="C56" s="4" t="s">
        <v>3854</v>
      </c>
      <c r="D56" s="4" t="s">
        <v>3945</v>
      </c>
      <c r="E56" s="4">
        <v>55</v>
      </c>
      <c r="F56" s="5">
        <v>1</v>
      </c>
      <c r="G56" s="5" t="s">
        <v>72</v>
      </c>
      <c r="H56" s="5" t="s">
        <v>73</v>
      </c>
      <c r="I56" s="5">
        <v>3</v>
      </c>
      <c r="L56" s="5">
        <v>3</v>
      </c>
      <c r="M56" s="4" t="s">
        <v>434</v>
      </c>
      <c r="N56" s="4" t="s">
        <v>435</v>
      </c>
      <c r="S56" s="5" t="s">
        <v>142</v>
      </c>
      <c r="T56" s="5" t="s">
        <v>143</v>
      </c>
      <c r="W56" s="5" t="s">
        <v>256</v>
      </c>
      <c r="X56" s="5" t="s">
        <v>257</v>
      </c>
      <c r="Y56" s="5" t="s">
        <v>126</v>
      </c>
      <c r="Z56" s="5" t="s">
        <v>127</v>
      </c>
      <c r="AC56" s="5">
        <v>58</v>
      </c>
      <c r="AD56" s="5" t="s">
        <v>461</v>
      </c>
      <c r="AE56" s="5" t="s">
        <v>462</v>
      </c>
    </row>
    <row r="57" spans="1:72" ht="13.5" customHeight="1">
      <c r="A57" s="9" t="str">
        <f>HYPERLINK("http://kyu.snu.ac.kr/sdhj/index.jsp?type=hj/GK14739_00IH_0001_0002a.jpg","1861_수현내면_0002a")</f>
        <v>1861_수현내면_0002a</v>
      </c>
      <c r="B57" s="4">
        <v>1861</v>
      </c>
      <c r="C57" s="4" t="s">
        <v>3946</v>
      </c>
      <c r="D57" s="4" t="s">
        <v>3947</v>
      </c>
      <c r="E57" s="4">
        <v>56</v>
      </c>
      <c r="F57" s="5">
        <v>1</v>
      </c>
      <c r="G57" s="5" t="s">
        <v>72</v>
      </c>
      <c r="H57" s="5" t="s">
        <v>73</v>
      </c>
      <c r="I57" s="5">
        <v>3</v>
      </c>
      <c r="L57" s="5">
        <v>3</v>
      </c>
      <c r="M57" s="4" t="s">
        <v>434</v>
      </c>
      <c r="N57" s="4" t="s">
        <v>435</v>
      </c>
      <c r="S57" s="5" t="s">
        <v>201</v>
      </c>
      <c r="T57" s="5" t="s">
        <v>202</v>
      </c>
      <c r="Y57" s="5" t="s">
        <v>463</v>
      </c>
      <c r="Z57" s="5" t="s">
        <v>464</v>
      </c>
      <c r="AC57" s="5">
        <v>26</v>
      </c>
      <c r="AD57" s="5" t="s">
        <v>420</v>
      </c>
      <c r="AE57" s="5" t="s">
        <v>421</v>
      </c>
    </row>
    <row r="58" spans="1:72" ht="13.5" customHeight="1">
      <c r="A58" s="9" t="str">
        <f>HYPERLINK("http://kyu.snu.ac.kr/sdhj/index.jsp?type=hj/GK14739_00IH_0001_0002a.jpg","1861_수현내면_0002a")</f>
        <v>1861_수현내면_0002a</v>
      </c>
      <c r="B58" s="4">
        <v>1861</v>
      </c>
      <c r="C58" s="4" t="s">
        <v>3946</v>
      </c>
      <c r="D58" s="4" t="s">
        <v>3947</v>
      </c>
      <c r="E58" s="4">
        <v>57</v>
      </c>
      <c r="F58" s="5">
        <v>1</v>
      </c>
      <c r="G58" s="5" t="s">
        <v>72</v>
      </c>
      <c r="H58" s="5" t="s">
        <v>73</v>
      </c>
      <c r="I58" s="5">
        <v>3</v>
      </c>
      <c r="L58" s="5">
        <v>3</v>
      </c>
      <c r="M58" s="4" t="s">
        <v>434</v>
      </c>
      <c r="N58" s="4" t="s">
        <v>435</v>
      </c>
      <c r="T58" s="5" t="s">
        <v>3948</v>
      </c>
      <c r="U58" s="5" t="s">
        <v>159</v>
      </c>
      <c r="V58" s="5" t="s">
        <v>160</v>
      </c>
      <c r="Y58" s="5" t="s">
        <v>3949</v>
      </c>
      <c r="Z58" s="5" t="s">
        <v>465</v>
      </c>
      <c r="AC58" s="5">
        <v>15</v>
      </c>
      <c r="AD58" s="5" t="s">
        <v>410</v>
      </c>
      <c r="AE58" s="5" t="s">
        <v>411</v>
      </c>
    </row>
    <row r="59" spans="1:72" ht="13.5" customHeight="1">
      <c r="A59" s="9" t="str">
        <f>HYPERLINK("http://kyu.snu.ac.kr/sdhj/index.jsp?type=hj/GK14739_00IH_0001_0002a.jpg","1861_수현내면_0002a")</f>
        <v>1861_수현내면_0002a</v>
      </c>
      <c r="B59" s="4">
        <v>1861</v>
      </c>
      <c r="C59" s="4" t="s">
        <v>3950</v>
      </c>
      <c r="D59" s="4" t="s">
        <v>3951</v>
      </c>
      <c r="E59" s="4">
        <v>58</v>
      </c>
      <c r="F59" s="5">
        <v>1</v>
      </c>
      <c r="G59" s="5" t="s">
        <v>72</v>
      </c>
      <c r="H59" s="5" t="s">
        <v>73</v>
      </c>
      <c r="I59" s="5">
        <v>3</v>
      </c>
      <c r="L59" s="5">
        <v>3</v>
      </c>
      <c r="M59" s="4" t="s">
        <v>434</v>
      </c>
      <c r="N59" s="4" t="s">
        <v>435</v>
      </c>
      <c r="T59" s="5" t="s">
        <v>3948</v>
      </c>
      <c r="U59" s="5" t="s">
        <v>159</v>
      </c>
      <c r="V59" s="5" t="s">
        <v>160</v>
      </c>
      <c r="Y59" s="5" t="s">
        <v>466</v>
      </c>
      <c r="Z59" s="5" t="s">
        <v>467</v>
      </c>
      <c r="AC59" s="5">
        <v>26</v>
      </c>
      <c r="AD59" s="5" t="s">
        <v>468</v>
      </c>
      <c r="AE59" s="5" t="s">
        <v>469</v>
      </c>
    </row>
    <row r="60" spans="1:72" ht="13.5" customHeight="1">
      <c r="A60" s="9" t="str">
        <f>HYPERLINK("http://kyu.snu.ac.kr/sdhj/index.jsp?type=hj/GK14739_00IH_0001_0002a.jpg","1861_수현내면_0002a")</f>
        <v>1861_수현내면_0002a</v>
      </c>
      <c r="B60" s="4">
        <v>1861</v>
      </c>
      <c r="C60" s="4" t="s">
        <v>3946</v>
      </c>
      <c r="D60" s="4" t="s">
        <v>3947</v>
      </c>
      <c r="E60" s="4">
        <v>59</v>
      </c>
      <c r="F60" s="5">
        <v>1</v>
      </c>
      <c r="G60" s="5" t="s">
        <v>72</v>
      </c>
      <c r="H60" s="5" t="s">
        <v>73</v>
      </c>
      <c r="I60" s="5">
        <v>3</v>
      </c>
      <c r="L60" s="5">
        <v>4</v>
      </c>
      <c r="M60" s="4" t="s">
        <v>470</v>
      </c>
      <c r="N60" s="4" t="s">
        <v>471</v>
      </c>
      <c r="T60" s="5" t="s">
        <v>3906</v>
      </c>
      <c r="U60" s="5" t="s">
        <v>101</v>
      </c>
      <c r="V60" s="5" t="s">
        <v>102</v>
      </c>
      <c r="W60" s="5" t="s">
        <v>103</v>
      </c>
      <c r="X60" s="5" t="s">
        <v>104</v>
      </c>
      <c r="Y60" s="5" t="s">
        <v>472</v>
      </c>
      <c r="Z60" s="5" t="s">
        <v>473</v>
      </c>
      <c r="AC60" s="5">
        <v>61</v>
      </c>
      <c r="AD60" s="5" t="s">
        <v>474</v>
      </c>
      <c r="AE60" s="5" t="s">
        <v>475</v>
      </c>
      <c r="AJ60" s="5" t="s">
        <v>35</v>
      </c>
      <c r="AK60" s="5" t="s">
        <v>36</v>
      </c>
      <c r="AL60" s="5" t="s">
        <v>109</v>
      </c>
      <c r="AM60" s="5" t="s">
        <v>110</v>
      </c>
      <c r="AT60" s="5" t="s">
        <v>111</v>
      </c>
      <c r="AU60" s="5" t="s">
        <v>112</v>
      </c>
      <c r="AV60" s="5" t="s">
        <v>476</v>
      </c>
      <c r="AW60" s="5" t="s">
        <v>477</v>
      </c>
      <c r="AX60" s="5" t="s">
        <v>111</v>
      </c>
      <c r="AY60" s="5" t="s">
        <v>112</v>
      </c>
      <c r="AZ60" s="5" t="s">
        <v>478</v>
      </c>
      <c r="BA60" s="5" t="s">
        <v>479</v>
      </c>
      <c r="BG60" s="5" t="s">
        <v>111</v>
      </c>
      <c r="BH60" s="5" t="s">
        <v>112</v>
      </c>
      <c r="BI60" s="5" t="s">
        <v>480</v>
      </c>
      <c r="BJ60" s="5" t="s">
        <v>481</v>
      </c>
      <c r="BK60" s="5" t="s">
        <v>111</v>
      </c>
      <c r="BL60" s="5" t="s">
        <v>112</v>
      </c>
      <c r="BM60" s="5" t="s">
        <v>482</v>
      </c>
      <c r="BN60" s="5" t="s">
        <v>483</v>
      </c>
      <c r="BO60" s="5" t="s">
        <v>111</v>
      </c>
      <c r="BP60" s="5" t="s">
        <v>112</v>
      </c>
      <c r="BQ60" s="5" t="s">
        <v>484</v>
      </c>
      <c r="BR60" s="5" t="s">
        <v>485</v>
      </c>
      <c r="BS60" s="5" t="s">
        <v>486</v>
      </c>
      <c r="BT60" s="5" t="s">
        <v>3952</v>
      </c>
    </row>
    <row r="61" spans="1:72" ht="13.5" customHeight="1">
      <c r="A61" s="9" t="str">
        <f>HYPERLINK("http://kyu.snu.ac.kr/sdhj/index.jsp?type=hj/GK14739_00IH_0001_0002a.jpg","1861_수현내면_0002a")</f>
        <v>1861_수현내면_0002a</v>
      </c>
      <c r="B61" s="4">
        <v>1861</v>
      </c>
      <c r="C61" s="4" t="s">
        <v>3953</v>
      </c>
      <c r="D61" s="4" t="s">
        <v>3954</v>
      </c>
      <c r="E61" s="4">
        <v>60</v>
      </c>
      <c r="F61" s="5">
        <v>1</v>
      </c>
      <c r="G61" s="5" t="s">
        <v>72</v>
      </c>
      <c r="H61" s="5" t="s">
        <v>73</v>
      </c>
      <c r="I61" s="5">
        <v>3</v>
      </c>
      <c r="L61" s="5">
        <v>4</v>
      </c>
      <c r="M61" s="4" t="s">
        <v>470</v>
      </c>
      <c r="N61" s="4" t="s">
        <v>471</v>
      </c>
      <c r="S61" s="5" t="s">
        <v>147</v>
      </c>
      <c r="T61" s="5" t="s">
        <v>148</v>
      </c>
      <c r="Y61" s="5" t="s">
        <v>487</v>
      </c>
      <c r="Z61" s="5" t="s">
        <v>488</v>
      </c>
      <c r="AA61" s="5" t="s">
        <v>489</v>
      </c>
      <c r="AB61" s="5" t="s">
        <v>490</v>
      </c>
      <c r="AC61" s="5">
        <v>26</v>
      </c>
      <c r="AD61" s="5" t="s">
        <v>420</v>
      </c>
      <c r="AE61" s="5" t="s">
        <v>421</v>
      </c>
    </row>
    <row r="62" spans="1:72" ht="13.5" customHeight="1">
      <c r="A62" s="9" t="str">
        <f>HYPERLINK("http://kyu.snu.ac.kr/sdhj/index.jsp?type=hj/GK14739_00IH_0001_0002a.jpg","1861_수현내면_0002a")</f>
        <v>1861_수현내면_0002a</v>
      </c>
      <c r="B62" s="4">
        <v>1861</v>
      </c>
      <c r="C62" s="4" t="s">
        <v>3858</v>
      </c>
      <c r="D62" s="4" t="s">
        <v>3908</v>
      </c>
      <c r="E62" s="4">
        <v>61</v>
      </c>
      <c r="F62" s="5">
        <v>1</v>
      </c>
      <c r="G62" s="5" t="s">
        <v>72</v>
      </c>
      <c r="H62" s="5" t="s">
        <v>73</v>
      </c>
      <c r="I62" s="5">
        <v>3</v>
      </c>
      <c r="L62" s="5">
        <v>4</v>
      </c>
      <c r="M62" s="4" t="s">
        <v>470</v>
      </c>
      <c r="N62" s="4" t="s">
        <v>471</v>
      </c>
      <c r="S62" s="5" t="s">
        <v>153</v>
      </c>
      <c r="T62" s="5" t="s">
        <v>154</v>
      </c>
      <c r="W62" s="5" t="s">
        <v>125</v>
      </c>
      <c r="X62" s="5" t="s">
        <v>3955</v>
      </c>
      <c r="Y62" s="5" t="s">
        <v>126</v>
      </c>
      <c r="Z62" s="5" t="s">
        <v>127</v>
      </c>
      <c r="AC62" s="5">
        <v>27</v>
      </c>
      <c r="AD62" s="5" t="s">
        <v>491</v>
      </c>
      <c r="AE62" s="5" t="s">
        <v>492</v>
      </c>
    </row>
    <row r="63" spans="1:72" ht="13.5" customHeight="1">
      <c r="A63" s="9" t="str">
        <f>HYPERLINK("http://kyu.snu.ac.kr/sdhj/index.jsp?type=hj/GK14739_00IH_0001_0002a.jpg","1861_수현내면_0002a")</f>
        <v>1861_수현내면_0002a</v>
      </c>
      <c r="B63" s="4">
        <v>1861</v>
      </c>
      <c r="C63" s="4" t="s">
        <v>3858</v>
      </c>
      <c r="D63" s="4" t="s">
        <v>3908</v>
      </c>
      <c r="E63" s="4">
        <v>62</v>
      </c>
      <c r="F63" s="5">
        <v>1</v>
      </c>
      <c r="G63" s="5" t="s">
        <v>72</v>
      </c>
      <c r="H63" s="5" t="s">
        <v>73</v>
      </c>
      <c r="I63" s="5">
        <v>3</v>
      </c>
      <c r="L63" s="5">
        <v>4</v>
      </c>
      <c r="M63" s="4" t="s">
        <v>470</v>
      </c>
      <c r="N63" s="4" t="s">
        <v>471</v>
      </c>
      <c r="T63" s="5" t="s">
        <v>3909</v>
      </c>
      <c r="U63" s="5" t="s">
        <v>159</v>
      </c>
      <c r="V63" s="5" t="s">
        <v>160</v>
      </c>
      <c r="Y63" s="5" t="s">
        <v>493</v>
      </c>
      <c r="Z63" s="5" t="s">
        <v>494</v>
      </c>
      <c r="AD63" s="5" t="s">
        <v>410</v>
      </c>
      <c r="AE63" s="5" t="s">
        <v>411</v>
      </c>
    </row>
    <row r="64" spans="1:72" ht="13.5" customHeight="1">
      <c r="A64" s="9" t="str">
        <f>HYPERLINK("http://kyu.snu.ac.kr/sdhj/index.jsp?type=hj/GK14739_00IH_0001_0002a.jpg","1861_수현내면_0002a")</f>
        <v>1861_수현내면_0002a</v>
      </c>
      <c r="B64" s="4">
        <v>1861</v>
      </c>
      <c r="C64" s="4" t="s">
        <v>3858</v>
      </c>
      <c r="D64" s="4" t="s">
        <v>3908</v>
      </c>
      <c r="E64" s="4">
        <v>63</v>
      </c>
      <c r="F64" s="5">
        <v>1</v>
      </c>
      <c r="G64" s="5" t="s">
        <v>72</v>
      </c>
      <c r="H64" s="5" t="s">
        <v>73</v>
      </c>
      <c r="I64" s="5">
        <v>3</v>
      </c>
      <c r="L64" s="5">
        <v>4</v>
      </c>
      <c r="M64" s="4" t="s">
        <v>470</v>
      </c>
      <c r="N64" s="4" t="s">
        <v>471</v>
      </c>
      <c r="T64" s="5" t="s">
        <v>3909</v>
      </c>
      <c r="U64" s="5" t="s">
        <v>165</v>
      </c>
      <c r="V64" s="5" t="s">
        <v>166</v>
      </c>
      <c r="Y64" s="5" t="s">
        <v>495</v>
      </c>
      <c r="Z64" s="5" t="s">
        <v>496</v>
      </c>
      <c r="AD64" s="5" t="s">
        <v>497</v>
      </c>
      <c r="AE64" s="5" t="s">
        <v>498</v>
      </c>
    </row>
    <row r="65" spans="1:72" ht="13.5" customHeight="1">
      <c r="A65" s="9" t="str">
        <f>HYPERLINK("http://kyu.snu.ac.kr/sdhj/index.jsp?type=hj/GK14739_00IH_0001_0002a.jpg","1861_수현내면_0002a")</f>
        <v>1861_수현내면_0002a</v>
      </c>
      <c r="B65" s="4">
        <v>1861</v>
      </c>
      <c r="C65" s="4" t="s">
        <v>3858</v>
      </c>
      <c r="D65" s="4" t="s">
        <v>3908</v>
      </c>
      <c r="E65" s="4">
        <v>64</v>
      </c>
      <c r="F65" s="5">
        <v>1</v>
      </c>
      <c r="G65" s="5" t="s">
        <v>72</v>
      </c>
      <c r="H65" s="5" t="s">
        <v>73</v>
      </c>
      <c r="I65" s="5">
        <v>3</v>
      </c>
      <c r="L65" s="5">
        <v>4</v>
      </c>
      <c r="M65" s="4" t="s">
        <v>470</v>
      </c>
      <c r="N65" s="4" t="s">
        <v>471</v>
      </c>
      <c r="T65" s="5" t="s">
        <v>3909</v>
      </c>
      <c r="U65" s="5" t="s">
        <v>159</v>
      </c>
      <c r="V65" s="5" t="s">
        <v>160</v>
      </c>
      <c r="Y65" s="5" t="s">
        <v>499</v>
      </c>
      <c r="Z65" s="5" t="s">
        <v>500</v>
      </c>
      <c r="AD65" s="5" t="s">
        <v>225</v>
      </c>
      <c r="AE65" s="5" t="s">
        <v>226</v>
      </c>
    </row>
    <row r="66" spans="1:72" ht="13.5" customHeight="1">
      <c r="A66" s="9" t="str">
        <f>HYPERLINK("http://kyu.snu.ac.kr/sdhj/index.jsp?type=hj/GK14739_00IH_0001_0002a.jpg","1861_수현내면_0002a")</f>
        <v>1861_수현내면_0002a</v>
      </c>
      <c r="B66" s="4">
        <v>1861</v>
      </c>
      <c r="C66" s="4" t="s">
        <v>3858</v>
      </c>
      <c r="D66" s="4" t="s">
        <v>3908</v>
      </c>
      <c r="E66" s="4">
        <v>65</v>
      </c>
      <c r="F66" s="5">
        <v>1</v>
      </c>
      <c r="G66" s="5" t="s">
        <v>72</v>
      </c>
      <c r="H66" s="5" t="s">
        <v>73</v>
      </c>
      <c r="I66" s="5">
        <v>3</v>
      </c>
      <c r="L66" s="5">
        <v>4</v>
      </c>
      <c r="M66" s="4" t="s">
        <v>470</v>
      </c>
      <c r="N66" s="4" t="s">
        <v>471</v>
      </c>
      <c r="T66" s="5" t="s">
        <v>3909</v>
      </c>
      <c r="U66" s="5" t="s">
        <v>159</v>
      </c>
      <c r="V66" s="5" t="s">
        <v>160</v>
      </c>
      <c r="Y66" s="5" t="s">
        <v>501</v>
      </c>
      <c r="Z66" s="5" t="s">
        <v>3956</v>
      </c>
      <c r="AD66" s="5" t="s">
        <v>151</v>
      </c>
      <c r="AE66" s="5" t="s">
        <v>152</v>
      </c>
    </row>
    <row r="67" spans="1:72" ht="13.5" customHeight="1">
      <c r="A67" s="9" t="str">
        <f>HYPERLINK("http://kyu.snu.ac.kr/sdhj/index.jsp?type=hj/GK14739_00IH_0001_0002a.jpg","1861_수현내면_0002a")</f>
        <v>1861_수현내면_0002a</v>
      </c>
      <c r="B67" s="4">
        <v>1861</v>
      </c>
      <c r="C67" s="4" t="s">
        <v>3858</v>
      </c>
      <c r="D67" s="4" t="s">
        <v>3908</v>
      </c>
      <c r="E67" s="4">
        <v>66</v>
      </c>
      <c r="F67" s="5">
        <v>1</v>
      </c>
      <c r="G67" s="5" t="s">
        <v>72</v>
      </c>
      <c r="H67" s="5" t="s">
        <v>73</v>
      </c>
      <c r="I67" s="5">
        <v>3</v>
      </c>
      <c r="L67" s="5">
        <v>5</v>
      </c>
      <c r="M67" s="4" t="s">
        <v>502</v>
      </c>
      <c r="N67" s="4" t="s">
        <v>503</v>
      </c>
      <c r="T67" s="5" t="s">
        <v>3891</v>
      </c>
      <c r="U67" s="5" t="s">
        <v>504</v>
      </c>
      <c r="V67" s="5" t="s">
        <v>505</v>
      </c>
      <c r="W67" s="5" t="s">
        <v>449</v>
      </c>
      <c r="X67" s="5" t="s">
        <v>450</v>
      </c>
      <c r="Y67" s="5" t="s">
        <v>126</v>
      </c>
      <c r="Z67" s="5" t="s">
        <v>127</v>
      </c>
      <c r="AC67" s="5">
        <v>45</v>
      </c>
      <c r="AD67" s="5" t="s">
        <v>506</v>
      </c>
      <c r="AE67" s="5" t="s">
        <v>507</v>
      </c>
      <c r="AJ67" s="5" t="s">
        <v>84</v>
      </c>
      <c r="AK67" s="5" t="s">
        <v>85</v>
      </c>
      <c r="AL67" s="5" t="s">
        <v>508</v>
      </c>
      <c r="AM67" s="5" t="s">
        <v>509</v>
      </c>
      <c r="AT67" s="5" t="s">
        <v>111</v>
      </c>
      <c r="AU67" s="5" t="s">
        <v>112</v>
      </c>
      <c r="AV67" s="5" t="s">
        <v>510</v>
      </c>
      <c r="AW67" s="5" t="s">
        <v>511</v>
      </c>
      <c r="BG67" s="5" t="s">
        <v>512</v>
      </c>
      <c r="BH67" s="5" t="s">
        <v>513</v>
      </c>
      <c r="BI67" s="5" t="s">
        <v>514</v>
      </c>
      <c r="BJ67" s="5" t="s">
        <v>515</v>
      </c>
      <c r="BK67" s="5" t="s">
        <v>111</v>
      </c>
      <c r="BL67" s="5" t="s">
        <v>112</v>
      </c>
      <c r="BM67" s="5" t="s">
        <v>516</v>
      </c>
      <c r="BN67" s="5" t="s">
        <v>517</v>
      </c>
      <c r="BO67" s="5" t="s">
        <v>111</v>
      </c>
      <c r="BP67" s="5" t="s">
        <v>112</v>
      </c>
      <c r="BQ67" s="5" t="s">
        <v>518</v>
      </c>
      <c r="BR67" s="5" t="s">
        <v>519</v>
      </c>
      <c r="BS67" s="5" t="s">
        <v>520</v>
      </c>
      <c r="BT67" s="5" t="s">
        <v>521</v>
      </c>
    </row>
    <row r="68" spans="1:72" ht="13.5" customHeight="1">
      <c r="A68" s="9" t="str">
        <f>HYPERLINK("http://kyu.snu.ac.kr/sdhj/index.jsp?type=hj/GK14739_00IH_0001_0002a.jpg","1861_수현내면_0002a")</f>
        <v>1861_수현내면_0002a</v>
      </c>
      <c r="B68" s="4">
        <v>1861</v>
      </c>
      <c r="C68" s="4" t="s">
        <v>3957</v>
      </c>
      <c r="D68" s="4" t="s">
        <v>3958</v>
      </c>
      <c r="E68" s="4">
        <v>67</v>
      </c>
      <c r="F68" s="5">
        <v>1</v>
      </c>
      <c r="G68" s="5" t="s">
        <v>72</v>
      </c>
      <c r="H68" s="5" t="s">
        <v>73</v>
      </c>
      <c r="I68" s="5">
        <v>3</v>
      </c>
      <c r="L68" s="5">
        <v>5</v>
      </c>
      <c r="M68" s="4" t="s">
        <v>502</v>
      </c>
      <c r="N68" s="4" t="s">
        <v>503</v>
      </c>
      <c r="S68" s="5" t="s">
        <v>147</v>
      </c>
      <c r="T68" s="5" t="s">
        <v>148</v>
      </c>
      <c r="Y68" s="5" t="s">
        <v>522</v>
      </c>
      <c r="Z68" s="5" t="s">
        <v>3959</v>
      </c>
      <c r="AD68" s="5" t="s">
        <v>523</v>
      </c>
      <c r="AE68" s="5" t="s">
        <v>524</v>
      </c>
    </row>
    <row r="69" spans="1:72" ht="13.5" customHeight="1">
      <c r="A69" s="9" t="str">
        <f>HYPERLINK("http://kyu.snu.ac.kr/sdhj/index.jsp?type=hj/GK14739_00IH_0001_0002a.jpg","1861_수현내면_0002a")</f>
        <v>1861_수현내면_0002a</v>
      </c>
      <c r="B69" s="4">
        <v>1861</v>
      </c>
      <c r="C69" s="4" t="s">
        <v>3899</v>
      </c>
      <c r="D69" s="4" t="s">
        <v>3900</v>
      </c>
      <c r="E69" s="4">
        <v>68</v>
      </c>
      <c r="F69" s="5">
        <v>1</v>
      </c>
      <c r="G69" s="5" t="s">
        <v>72</v>
      </c>
      <c r="H69" s="5" t="s">
        <v>73</v>
      </c>
      <c r="I69" s="5">
        <v>3</v>
      </c>
      <c r="L69" s="5">
        <v>5</v>
      </c>
      <c r="M69" s="4" t="s">
        <v>502</v>
      </c>
      <c r="N69" s="4" t="s">
        <v>503</v>
      </c>
      <c r="T69" s="5" t="s">
        <v>3901</v>
      </c>
      <c r="U69" s="5" t="s">
        <v>159</v>
      </c>
      <c r="V69" s="5" t="s">
        <v>160</v>
      </c>
      <c r="Y69" s="5" t="s">
        <v>525</v>
      </c>
      <c r="Z69" s="5" t="s">
        <v>526</v>
      </c>
      <c r="AD69" s="5" t="s">
        <v>276</v>
      </c>
      <c r="AE69" s="5" t="s">
        <v>277</v>
      </c>
    </row>
    <row r="70" spans="1:72" ht="13.5" customHeight="1">
      <c r="A70" s="9" t="str">
        <f>HYPERLINK("http://kyu.snu.ac.kr/sdhj/index.jsp?type=hj/GK14739_00IH_0001_0002a.jpg","1861_수현내면_0002a")</f>
        <v>1861_수현내면_0002a</v>
      </c>
      <c r="B70" s="4">
        <v>1861</v>
      </c>
      <c r="C70" s="4" t="s">
        <v>3899</v>
      </c>
      <c r="D70" s="4" t="s">
        <v>3900</v>
      </c>
      <c r="E70" s="4">
        <v>69</v>
      </c>
      <c r="F70" s="5">
        <v>1</v>
      </c>
      <c r="G70" s="5" t="s">
        <v>72</v>
      </c>
      <c r="H70" s="5" t="s">
        <v>73</v>
      </c>
      <c r="I70" s="5">
        <v>3</v>
      </c>
      <c r="L70" s="5">
        <v>5</v>
      </c>
      <c r="M70" s="4" t="s">
        <v>502</v>
      </c>
      <c r="N70" s="4" t="s">
        <v>503</v>
      </c>
      <c r="T70" s="5" t="s">
        <v>3901</v>
      </c>
      <c r="U70" s="5" t="s">
        <v>159</v>
      </c>
      <c r="V70" s="5" t="s">
        <v>160</v>
      </c>
      <c r="Y70" s="5" t="s">
        <v>527</v>
      </c>
      <c r="Z70" s="5" t="s">
        <v>528</v>
      </c>
      <c r="AD70" s="5" t="s">
        <v>523</v>
      </c>
      <c r="AE70" s="5" t="s">
        <v>524</v>
      </c>
    </row>
    <row r="71" spans="1:72" ht="13.5" customHeight="1">
      <c r="A71" s="9" t="str">
        <f>HYPERLINK("http://kyu.snu.ac.kr/sdhj/index.jsp?type=hj/GK14739_00IH_0001_0002a.jpg","1861_수현내면_0002a")</f>
        <v>1861_수현내면_0002a</v>
      </c>
      <c r="B71" s="4">
        <v>1861</v>
      </c>
      <c r="C71" s="4" t="s">
        <v>3899</v>
      </c>
      <c r="D71" s="4" t="s">
        <v>3900</v>
      </c>
      <c r="E71" s="4">
        <v>70</v>
      </c>
      <c r="F71" s="5">
        <v>1</v>
      </c>
      <c r="G71" s="5" t="s">
        <v>72</v>
      </c>
      <c r="H71" s="5" t="s">
        <v>73</v>
      </c>
      <c r="I71" s="5">
        <v>4</v>
      </c>
      <c r="J71" s="5" t="s">
        <v>529</v>
      </c>
      <c r="K71" s="5" t="s">
        <v>530</v>
      </c>
      <c r="L71" s="5">
        <v>1</v>
      </c>
      <c r="M71" s="4" t="s">
        <v>531</v>
      </c>
      <c r="N71" s="4" t="s">
        <v>532</v>
      </c>
      <c r="T71" s="5" t="s">
        <v>3960</v>
      </c>
      <c r="U71" s="5" t="s">
        <v>101</v>
      </c>
      <c r="V71" s="5" t="s">
        <v>102</v>
      </c>
      <c r="W71" s="5" t="s">
        <v>103</v>
      </c>
      <c r="X71" s="5" t="s">
        <v>104</v>
      </c>
      <c r="Y71" s="5" t="s">
        <v>533</v>
      </c>
      <c r="Z71" s="5" t="s">
        <v>534</v>
      </c>
      <c r="AC71" s="5">
        <v>54</v>
      </c>
      <c r="AD71" s="5" t="s">
        <v>82</v>
      </c>
      <c r="AE71" s="5" t="s">
        <v>83</v>
      </c>
      <c r="AJ71" s="5" t="s">
        <v>35</v>
      </c>
      <c r="AK71" s="5" t="s">
        <v>36</v>
      </c>
      <c r="AL71" s="5" t="s">
        <v>109</v>
      </c>
      <c r="AM71" s="5" t="s">
        <v>110</v>
      </c>
      <c r="AT71" s="5" t="s">
        <v>111</v>
      </c>
      <c r="AU71" s="5" t="s">
        <v>112</v>
      </c>
      <c r="AV71" s="5" t="s">
        <v>535</v>
      </c>
      <c r="AW71" s="5" t="s">
        <v>536</v>
      </c>
      <c r="BG71" s="5" t="s">
        <v>111</v>
      </c>
      <c r="BH71" s="5" t="s">
        <v>112</v>
      </c>
      <c r="BI71" s="5" t="s">
        <v>537</v>
      </c>
      <c r="BJ71" s="5" t="s">
        <v>538</v>
      </c>
      <c r="BK71" s="5" t="s">
        <v>111</v>
      </c>
      <c r="BL71" s="5" t="s">
        <v>112</v>
      </c>
      <c r="BM71" s="5" t="s">
        <v>388</v>
      </c>
      <c r="BN71" s="5" t="s">
        <v>389</v>
      </c>
      <c r="BO71" s="5" t="s">
        <v>111</v>
      </c>
      <c r="BP71" s="5" t="s">
        <v>112</v>
      </c>
      <c r="BQ71" s="5" t="s">
        <v>3840</v>
      </c>
      <c r="BR71" s="5" t="s">
        <v>539</v>
      </c>
      <c r="BS71" s="5" t="s">
        <v>540</v>
      </c>
      <c r="BT71" s="5" t="s">
        <v>541</v>
      </c>
    </row>
    <row r="72" spans="1:72" ht="13.5" customHeight="1">
      <c r="A72" s="9" t="str">
        <f>HYPERLINK("http://kyu.snu.ac.kr/sdhj/index.jsp?type=hj/GK14739_00IH_0001_0002a.jpg","1861_수현내면_0002a")</f>
        <v>1861_수현내면_0002a</v>
      </c>
      <c r="B72" s="4">
        <v>1861</v>
      </c>
      <c r="C72" s="4" t="s">
        <v>3961</v>
      </c>
      <c r="D72" s="4" t="s">
        <v>3962</v>
      </c>
      <c r="E72" s="4">
        <v>71</v>
      </c>
      <c r="F72" s="5">
        <v>1</v>
      </c>
      <c r="G72" s="5" t="s">
        <v>72</v>
      </c>
      <c r="H72" s="5" t="s">
        <v>73</v>
      </c>
      <c r="I72" s="5">
        <v>4</v>
      </c>
      <c r="L72" s="5">
        <v>1</v>
      </c>
      <c r="M72" s="4" t="s">
        <v>531</v>
      </c>
      <c r="N72" s="4" t="s">
        <v>532</v>
      </c>
      <c r="S72" s="5" t="s">
        <v>123</v>
      </c>
      <c r="T72" s="5" t="s">
        <v>124</v>
      </c>
      <c r="W72" s="5" t="s">
        <v>542</v>
      </c>
      <c r="X72" s="5" t="s">
        <v>543</v>
      </c>
      <c r="Y72" s="5" t="s">
        <v>126</v>
      </c>
      <c r="Z72" s="5" t="s">
        <v>127</v>
      </c>
      <c r="AC72" s="5">
        <v>39</v>
      </c>
      <c r="AD72" s="5" t="s">
        <v>336</v>
      </c>
      <c r="AE72" s="5" t="s">
        <v>337</v>
      </c>
      <c r="AJ72" s="5" t="s">
        <v>84</v>
      </c>
      <c r="AK72" s="5" t="s">
        <v>85</v>
      </c>
      <c r="AL72" s="5" t="s">
        <v>544</v>
      </c>
      <c r="AM72" s="5" t="s">
        <v>545</v>
      </c>
      <c r="AT72" s="5" t="s">
        <v>111</v>
      </c>
      <c r="AU72" s="5" t="s">
        <v>112</v>
      </c>
      <c r="AV72" s="5" t="s">
        <v>3963</v>
      </c>
      <c r="AW72" s="5" t="s">
        <v>546</v>
      </c>
      <c r="BG72" s="5" t="s">
        <v>111</v>
      </c>
      <c r="BH72" s="5" t="s">
        <v>112</v>
      </c>
      <c r="BI72" s="5" t="s">
        <v>547</v>
      </c>
      <c r="BJ72" s="5" t="s">
        <v>548</v>
      </c>
      <c r="BK72" s="5" t="s">
        <v>111</v>
      </c>
      <c r="BL72" s="5" t="s">
        <v>112</v>
      </c>
      <c r="BM72" s="5" t="s">
        <v>549</v>
      </c>
      <c r="BN72" s="5" t="s">
        <v>550</v>
      </c>
      <c r="BO72" s="5" t="s">
        <v>111</v>
      </c>
      <c r="BP72" s="5" t="s">
        <v>112</v>
      </c>
      <c r="BQ72" s="5" t="s">
        <v>551</v>
      </c>
      <c r="BR72" s="5" t="s">
        <v>552</v>
      </c>
      <c r="BS72" s="5" t="s">
        <v>553</v>
      </c>
      <c r="BT72" s="5" t="s">
        <v>554</v>
      </c>
    </row>
    <row r="73" spans="1:72" ht="13.5" customHeight="1">
      <c r="A73" s="9" t="str">
        <f>HYPERLINK("http://kyu.snu.ac.kr/sdhj/index.jsp?type=hj/GK14739_00IH_0001_0002a.jpg","1861_수현내면_0002a")</f>
        <v>1861_수현내면_0002a</v>
      </c>
      <c r="B73" s="4">
        <v>1861</v>
      </c>
      <c r="C73" s="4" t="s">
        <v>3964</v>
      </c>
      <c r="D73" s="4" t="s">
        <v>3965</v>
      </c>
      <c r="E73" s="4">
        <v>72</v>
      </c>
      <c r="F73" s="5">
        <v>1</v>
      </c>
      <c r="G73" s="5" t="s">
        <v>72</v>
      </c>
      <c r="H73" s="5" t="s">
        <v>73</v>
      </c>
      <c r="I73" s="5">
        <v>4</v>
      </c>
      <c r="L73" s="5">
        <v>1</v>
      </c>
      <c r="M73" s="4" t="s">
        <v>531</v>
      </c>
      <c r="N73" s="4" t="s">
        <v>532</v>
      </c>
      <c r="S73" s="5" t="s">
        <v>147</v>
      </c>
      <c r="T73" s="5" t="s">
        <v>148</v>
      </c>
      <c r="Y73" s="5" t="s">
        <v>555</v>
      </c>
      <c r="Z73" s="5" t="s">
        <v>556</v>
      </c>
      <c r="AC73" s="5">
        <v>26</v>
      </c>
      <c r="AD73" s="5" t="s">
        <v>420</v>
      </c>
      <c r="AE73" s="5" t="s">
        <v>421</v>
      </c>
    </row>
    <row r="74" spans="1:72" ht="13.5" customHeight="1">
      <c r="A74" s="9" t="str">
        <f>HYPERLINK("http://kyu.snu.ac.kr/sdhj/index.jsp?type=hj/GK14739_00IH_0001_0002a.jpg","1861_수현내면_0002a")</f>
        <v>1861_수현내면_0002a</v>
      </c>
      <c r="B74" s="4">
        <v>1861</v>
      </c>
      <c r="C74" s="4" t="s">
        <v>3894</v>
      </c>
      <c r="D74" s="4" t="s">
        <v>3895</v>
      </c>
      <c r="E74" s="4">
        <v>73</v>
      </c>
      <c r="F74" s="5">
        <v>1</v>
      </c>
      <c r="G74" s="5" t="s">
        <v>72</v>
      </c>
      <c r="H74" s="5" t="s">
        <v>73</v>
      </c>
      <c r="I74" s="5">
        <v>4</v>
      </c>
      <c r="L74" s="5">
        <v>1</v>
      </c>
      <c r="M74" s="4" t="s">
        <v>531</v>
      </c>
      <c r="N74" s="4" t="s">
        <v>532</v>
      </c>
      <c r="S74" s="5" t="s">
        <v>153</v>
      </c>
      <c r="T74" s="5" t="s">
        <v>154</v>
      </c>
      <c r="W74" s="5" t="s">
        <v>557</v>
      </c>
      <c r="X74" s="5" t="s">
        <v>558</v>
      </c>
      <c r="Y74" s="5" t="s">
        <v>126</v>
      </c>
      <c r="Z74" s="5" t="s">
        <v>127</v>
      </c>
      <c r="AC74" s="5">
        <v>29</v>
      </c>
      <c r="AD74" s="5" t="s">
        <v>559</v>
      </c>
      <c r="AE74" s="5" t="s">
        <v>560</v>
      </c>
    </row>
    <row r="75" spans="1:72" ht="13.5" customHeight="1">
      <c r="A75" s="9" t="str">
        <f>HYPERLINK("http://kyu.snu.ac.kr/sdhj/index.jsp?type=hj/GK14739_00IH_0001_0002b.jpg","1861_수현내면_0002b")</f>
        <v>1861_수현내면_0002b</v>
      </c>
      <c r="B75" s="4">
        <v>1861</v>
      </c>
      <c r="C75" s="4" t="s">
        <v>3894</v>
      </c>
      <c r="D75" s="4" t="s">
        <v>3895</v>
      </c>
      <c r="E75" s="4">
        <v>74</v>
      </c>
      <c r="F75" s="5">
        <v>1</v>
      </c>
      <c r="G75" s="5" t="s">
        <v>72</v>
      </c>
      <c r="H75" s="5" t="s">
        <v>73</v>
      </c>
      <c r="I75" s="5">
        <v>4</v>
      </c>
      <c r="L75" s="5">
        <v>1</v>
      </c>
      <c r="M75" s="4" t="s">
        <v>531</v>
      </c>
      <c r="N75" s="4" t="s">
        <v>532</v>
      </c>
      <c r="T75" s="5" t="s">
        <v>3966</v>
      </c>
      <c r="U75" s="5" t="s">
        <v>159</v>
      </c>
      <c r="V75" s="5" t="s">
        <v>160</v>
      </c>
      <c r="Y75" s="5" t="s">
        <v>561</v>
      </c>
      <c r="Z75" s="5" t="s">
        <v>562</v>
      </c>
      <c r="AD75" s="5" t="s">
        <v>432</v>
      </c>
      <c r="AE75" s="5" t="s">
        <v>433</v>
      </c>
    </row>
    <row r="76" spans="1:72" ht="13.5" customHeight="1">
      <c r="A76" s="9" t="str">
        <f>HYPERLINK("http://kyu.snu.ac.kr/sdhj/index.jsp?type=hj/GK14739_00IH_0001_0002b.jpg","1861_수현내면_0002b")</f>
        <v>1861_수현내면_0002b</v>
      </c>
      <c r="B76" s="4">
        <v>1861</v>
      </c>
      <c r="C76" s="4" t="s">
        <v>3894</v>
      </c>
      <c r="D76" s="4" t="s">
        <v>3895</v>
      </c>
      <c r="E76" s="4">
        <v>75</v>
      </c>
      <c r="F76" s="5">
        <v>1</v>
      </c>
      <c r="G76" s="5" t="s">
        <v>72</v>
      </c>
      <c r="H76" s="5" t="s">
        <v>73</v>
      </c>
      <c r="I76" s="5">
        <v>4</v>
      </c>
      <c r="L76" s="5">
        <v>1</v>
      </c>
      <c r="M76" s="4" t="s">
        <v>531</v>
      </c>
      <c r="N76" s="4" t="s">
        <v>532</v>
      </c>
      <c r="T76" s="5" t="s">
        <v>3966</v>
      </c>
      <c r="U76" s="5" t="s">
        <v>159</v>
      </c>
      <c r="V76" s="5" t="s">
        <v>160</v>
      </c>
      <c r="Y76" s="5" t="s">
        <v>525</v>
      </c>
      <c r="Z76" s="5" t="s">
        <v>526</v>
      </c>
      <c r="AD76" s="5" t="s">
        <v>497</v>
      </c>
      <c r="AE76" s="5" t="s">
        <v>498</v>
      </c>
    </row>
    <row r="77" spans="1:72" ht="13.5" customHeight="1">
      <c r="A77" s="9" t="str">
        <f>HYPERLINK("http://kyu.snu.ac.kr/sdhj/index.jsp?type=hj/GK14739_00IH_0001_0002b.jpg","1861_수현내면_0002b")</f>
        <v>1861_수현내면_0002b</v>
      </c>
      <c r="B77" s="4">
        <v>1861</v>
      </c>
      <c r="C77" s="4" t="s">
        <v>3894</v>
      </c>
      <c r="D77" s="4" t="s">
        <v>3895</v>
      </c>
      <c r="E77" s="4">
        <v>76</v>
      </c>
      <c r="F77" s="5">
        <v>1</v>
      </c>
      <c r="G77" s="5" t="s">
        <v>72</v>
      </c>
      <c r="H77" s="5" t="s">
        <v>73</v>
      </c>
      <c r="I77" s="5">
        <v>4</v>
      </c>
      <c r="L77" s="5">
        <v>1</v>
      </c>
      <c r="M77" s="4" t="s">
        <v>531</v>
      </c>
      <c r="N77" s="4" t="s">
        <v>532</v>
      </c>
      <c r="T77" s="5" t="s">
        <v>3966</v>
      </c>
      <c r="U77" s="5" t="s">
        <v>165</v>
      </c>
      <c r="V77" s="5" t="s">
        <v>166</v>
      </c>
      <c r="Y77" s="5" t="s">
        <v>563</v>
      </c>
      <c r="Z77" s="5" t="s">
        <v>564</v>
      </c>
      <c r="AD77" s="5" t="s">
        <v>565</v>
      </c>
      <c r="AE77" s="5" t="s">
        <v>566</v>
      </c>
    </row>
    <row r="78" spans="1:72" ht="13.5" customHeight="1">
      <c r="A78" s="9" t="str">
        <f>HYPERLINK("http://kyu.snu.ac.kr/sdhj/index.jsp?type=hj/GK14739_00IH_0001_0002b.jpg","1861_수현내면_0002b")</f>
        <v>1861_수현내면_0002b</v>
      </c>
      <c r="B78" s="4">
        <v>1861</v>
      </c>
      <c r="C78" s="4" t="s">
        <v>3894</v>
      </c>
      <c r="D78" s="4" t="s">
        <v>3895</v>
      </c>
      <c r="E78" s="4">
        <v>77</v>
      </c>
      <c r="F78" s="5">
        <v>1</v>
      </c>
      <c r="G78" s="5" t="s">
        <v>72</v>
      </c>
      <c r="H78" s="5" t="s">
        <v>73</v>
      </c>
      <c r="I78" s="5">
        <v>4</v>
      </c>
      <c r="L78" s="5">
        <v>1</v>
      </c>
      <c r="M78" s="4" t="s">
        <v>531</v>
      </c>
      <c r="N78" s="4" t="s">
        <v>532</v>
      </c>
      <c r="T78" s="5" t="s">
        <v>3966</v>
      </c>
      <c r="U78" s="5" t="s">
        <v>159</v>
      </c>
      <c r="V78" s="5" t="s">
        <v>160</v>
      </c>
      <c r="Y78" s="5" t="s">
        <v>567</v>
      </c>
      <c r="Z78" s="5" t="s">
        <v>568</v>
      </c>
      <c r="AD78" s="5" t="s">
        <v>474</v>
      </c>
      <c r="AE78" s="5" t="s">
        <v>475</v>
      </c>
    </row>
    <row r="79" spans="1:72" ht="13.5" customHeight="1">
      <c r="A79" s="9" t="str">
        <f>HYPERLINK("http://kyu.snu.ac.kr/sdhj/index.jsp?type=hj/GK14739_00IH_0001_0002b.jpg","1861_수현내면_0002b")</f>
        <v>1861_수현내면_0002b</v>
      </c>
      <c r="B79" s="4">
        <v>1861</v>
      </c>
      <c r="C79" s="4" t="s">
        <v>3894</v>
      </c>
      <c r="D79" s="4" t="s">
        <v>3895</v>
      </c>
      <c r="E79" s="4">
        <v>78</v>
      </c>
      <c r="F79" s="5">
        <v>1</v>
      </c>
      <c r="G79" s="5" t="s">
        <v>72</v>
      </c>
      <c r="H79" s="5" t="s">
        <v>73</v>
      </c>
      <c r="I79" s="5">
        <v>4</v>
      </c>
      <c r="L79" s="5">
        <v>2</v>
      </c>
      <c r="M79" s="4" t="s">
        <v>569</v>
      </c>
      <c r="N79" s="4" t="s">
        <v>570</v>
      </c>
      <c r="T79" s="5" t="s">
        <v>3967</v>
      </c>
      <c r="U79" s="5" t="s">
        <v>101</v>
      </c>
      <c r="V79" s="5" t="s">
        <v>102</v>
      </c>
      <c r="W79" s="5" t="s">
        <v>103</v>
      </c>
      <c r="X79" s="5" t="s">
        <v>104</v>
      </c>
      <c r="Y79" s="5" t="s">
        <v>571</v>
      </c>
      <c r="Z79" s="5" t="s">
        <v>572</v>
      </c>
      <c r="AC79" s="5">
        <v>60</v>
      </c>
      <c r="AD79" s="5" t="s">
        <v>573</v>
      </c>
      <c r="AE79" s="5" t="s">
        <v>574</v>
      </c>
      <c r="AJ79" s="5" t="s">
        <v>35</v>
      </c>
      <c r="AK79" s="5" t="s">
        <v>36</v>
      </c>
      <c r="AL79" s="5" t="s">
        <v>97</v>
      </c>
      <c r="AM79" s="5" t="s">
        <v>98</v>
      </c>
      <c r="AT79" s="5" t="s">
        <v>111</v>
      </c>
      <c r="AU79" s="5" t="s">
        <v>112</v>
      </c>
      <c r="AV79" s="5" t="s">
        <v>575</v>
      </c>
      <c r="AW79" s="5" t="s">
        <v>576</v>
      </c>
      <c r="BG79" s="5" t="s">
        <v>111</v>
      </c>
      <c r="BH79" s="5" t="s">
        <v>112</v>
      </c>
      <c r="BI79" s="5" t="s">
        <v>577</v>
      </c>
      <c r="BJ79" s="5" t="s">
        <v>578</v>
      </c>
      <c r="BK79" s="5" t="s">
        <v>111</v>
      </c>
      <c r="BL79" s="5" t="s">
        <v>112</v>
      </c>
      <c r="BM79" s="5" t="s">
        <v>579</v>
      </c>
      <c r="BN79" s="5" t="s">
        <v>580</v>
      </c>
      <c r="BO79" s="5" t="s">
        <v>111</v>
      </c>
      <c r="BP79" s="5" t="s">
        <v>112</v>
      </c>
      <c r="BQ79" s="5" t="s">
        <v>581</v>
      </c>
      <c r="BR79" s="5" t="s">
        <v>582</v>
      </c>
      <c r="BS79" s="5" t="s">
        <v>447</v>
      </c>
      <c r="BT79" s="5" t="s">
        <v>448</v>
      </c>
    </row>
    <row r="80" spans="1:72" ht="13.5" customHeight="1">
      <c r="A80" s="9" t="str">
        <f>HYPERLINK("http://kyu.snu.ac.kr/sdhj/index.jsp?type=hj/GK14739_00IH_0001_0002b.jpg","1861_수현내면_0002b")</f>
        <v>1861_수현내면_0002b</v>
      </c>
      <c r="B80" s="4">
        <v>1861</v>
      </c>
      <c r="C80" s="4" t="s">
        <v>3968</v>
      </c>
      <c r="D80" s="4" t="s">
        <v>3969</v>
      </c>
      <c r="E80" s="4">
        <v>79</v>
      </c>
      <c r="F80" s="5">
        <v>1</v>
      </c>
      <c r="G80" s="5" t="s">
        <v>72</v>
      </c>
      <c r="H80" s="5" t="s">
        <v>73</v>
      </c>
      <c r="I80" s="5">
        <v>4</v>
      </c>
      <c r="L80" s="5">
        <v>2</v>
      </c>
      <c r="M80" s="4" t="s">
        <v>569</v>
      </c>
      <c r="N80" s="4" t="s">
        <v>570</v>
      </c>
      <c r="S80" s="5" t="s">
        <v>147</v>
      </c>
      <c r="T80" s="5" t="s">
        <v>148</v>
      </c>
      <c r="Y80" s="5" t="s">
        <v>583</v>
      </c>
      <c r="Z80" s="5" t="s">
        <v>584</v>
      </c>
      <c r="AC80" s="5">
        <v>39</v>
      </c>
      <c r="AD80" s="5" t="s">
        <v>336</v>
      </c>
      <c r="AE80" s="5" t="s">
        <v>337</v>
      </c>
    </row>
    <row r="81" spans="1:72" ht="13.5" customHeight="1">
      <c r="A81" s="9" t="str">
        <f>HYPERLINK("http://kyu.snu.ac.kr/sdhj/index.jsp?type=hj/GK14739_00IH_0001_0002b.jpg","1861_수현내면_0002b")</f>
        <v>1861_수현내면_0002b</v>
      </c>
      <c r="B81" s="4">
        <v>1861</v>
      </c>
      <c r="C81" s="4" t="s">
        <v>3852</v>
      </c>
      <c r="D81" s="4" t="s">
        <v>3917</v>
      </c>
      <c r="E81" s="4">
        <v>80</v>
      </c>
      <c r="F81" s="5">
        <v>1</v>
      </c>
      <c r="G81" s="5" t="s">
        <v>72</v>
      </c>
      <c r="H81" s="5" t="s">
        <v>73</v>
      </c>
      <c r="I81" s="5">
        <v>4</v>
      </c>
      <c r="L81" s="5">
        <v>2</v>
      </c>
      <c r="M81" s="4" t="s">
        <v>569</v>
      </c>
      <c r="N81" s="4" t="s">
        <v>570</v>
      </c>
      <c r="S81" s="5" t="s">
        <v>153</v>
      </c>
      <c r="T81" s="5" t="s">
        <v>154</v>
      </c>
      <c r="W81" s="5" t="s">
        <v>585</v>
      </c>
      <c r="X81" s="5" t="s">
        <v>586</v>
      </c>
      <c r="Y81" s="5" t="s">
        <v>126</v>
      </c>
      <c r="Z81" s="5" t="s">
        <v>127</v>
      </c>
      <c r="AC81" s="5">
        <v>31</v>
      </c>
      <c r="AD81" s="5" t="s">
        <v>438</v>
      </c>
      <c r="AE81" s="5" t="s">
        <v>439</v>
      </c>
    </row>
    <row r="82" spans="1:72" ht="13.5" customHeight="1">
      <c r="A82" s="9" t="str">
        <f>HYPERLINK("http://kyu.snu.ac.kr/sdhj/index.jsp?type=hj/GK14739_00IH_0001_0002b.jpg","1861_수현내면_0002b")</f>
        <v>1861_수현내면_0002b</v>
      </c>
      <c r="B82" s="4">
        <v>1861</v>
      </c>
      <c r="C82" s="4" t="s">
        <v>3852</v>
      </c>
      <c r="D82" s="4" t="s">
        <v>3917</v>
      </c>
      <c r="E82" s="4">
        <v>81</v>
      </c>
      <c r="F82" s="5">
        <v>1</v>
      </c>
      <c r="G82" s="5" t="s">
        <v>72</v>
      </c>
      <c r="H82" s="5" t="s">
        <v>73</v>
      </c>
      <c r="I82" s="5">
        <v>4</v>
      </c>
      <c r="L82" s="5">
        <v>2</v>
      </c>
      <c r="M82" s="4" t="s">
        <v>569</v>
      </c>
      <c r="N82" s="4" t="s">
        <v>570</v>
      </c>
      <c r="S82" s="5" t="s">
        <v>147</v>
      </c>
      <c r="T82" s="5" t="s">
        <v>148</v>
      </c>
      <c r="Y82" s="5" t="s">
        <v>587</v>
      </c>
      <c r="Z82" s="5" t="s">
        <v>588</v>
      </c>
      <c r="AC82" s="5">
        <v>23</v>
      </c>
      <c r="AD82" s="5" t="s">
        <v>151</v>
      </c>
      <c r="AE82" s="5" t="s">
        <v>152</v>
      </c>
    </row>
    <row r="83" spans="1:72" ht="13.5" customHeight="1">
      <c r="A83" s="9" t="str">
        <f>HYPERLINK("http://kyu.snu.ac.kr/sdhj/index.jsp?type=hj/GK14739_00IH_0001_0002b.jpg","1861_수현내면_0002b")</f>
        <v>1861_수현내면_0002b</v>
      </c>
      <c r="B83" s="4">
        <v>1861</v>
      </c>
      <c r="C83" s="4" t="s">
        <v>3852</v>
      </c>
      <c r="D83" s="4" t="s">
        <v>3917</v>
      </c>
      <c r="E83" s="4">
        <v>82</v>
      </c>
      <c r="F83" s="5">
        <v>1</v>
      </c>
      <c r="G83" s="5" t="s">
        <v>72</v>
      </c>
      <c r="H83" s="5" t="s">
        <v>73</v>
      </c>
      <c r="I83" s="5">
        <v>4</v>
      </c>
      <c r="L83" s="5">
        <v>2</v>
      </c>
      <c r="M83" s="4" t="s">
        <v>569</v>
      </c>
      <c r="N83" s="4" t="s">
        <v>570</v>
      </c>
      <c r="S83" s="5" t="s">
        <v>153</v>
      </c>
      <c r="T83" s="5" t="s">
        <v>154</v>
      </c>
      <c r="W83" s="5" t="s">
        <v>589</v>
      </c>
      <c r="X83" s="5" t="s">
        <v>590</v>
      </c>
      <c r="Y83" s="5" t="s">
        <v>126</v>
      </c>
      <c r="Z83" s="5" t="s">
        <v>127</v>
      </c>
      <c r="AC83" s="5">
        <v>23</v>
      </c>
      <c r="AD83" s="5" t="s">
        <v>151</v>
      </c>
      <c r="AE83" s="5" t="s">
        <v>152</v>
      </c>
    </row>
    <row r="84" spans="1:72" ht="13.5" customHeight="1">
      <c r="A84" s="9" t="str">
        <f>HYPERLINK("http://kyu.snu.ac.kr/sdhj/index.jsp?type=hj/GK14739_00IH_0001_0002b.jpg","1861_수현내면_0002b")</f>
        <v>1861_수현내면_0002b</v>
      </c>
      <c r="B84" s="4">
        <v>1861</v>
      </c>
      <c r="C84" s="4" t="s">
        <v>3852</v>
      </c>
      <c r="D84" s="4" t="s">
        <v>3917</v>
      </c>
      <c r="E84" s="4">
        <v>83</v>
      </c>
      <c r="F84" s="5">
        <v>1</v>
      </c>
      <c r="G84" s="5" t="s">
        <v>72</v>
      </c>
      <c r="H84" s="5" t="s">
        <v>73</v>
      </c>
      <c r="I84" s="5">
        <v>4</v>
      </c>
      <c r="L84" s="5">
        <v>2</v>
      </c>
      <c r="M84" s="4" t="s">
        <v>569</v>
      </c>
      <c r="N84" s="4" t="s">
        <v>570</v>
      </c>
      <c r="S84" s="5" t="s">
        <v>103</v>
      </c>
      <c r="T84" s="5" t="s">
        <v>104</v>
      </c>
      <c r="Y84" s="5" t="s">
        <v>591</v>
      </c>
      <c r="Z84" s="5" t="s">
        <v>592</v>
      </c>
      <c r="AC84" s="5">
        <v>17</v>
      </c>
      <c r="AD84" s="5" t="s">
        <v>593</v>
      </c>
      <c r="AE84" s="5" t="s">
        <v>594</v>
      </c>
    </row>
    <row r="85" spans="1:72" ht="13.5" customHeight="1">
      <c r="A85" s="9" t="str">
        <f>HYPERLINK("http://kyu.snu.ac.kr/sdhj/index.jsp?type=hj/GK14739_00IH_0001_0002b.jpg","1861_수현내면_0002b")</f>
        <v>1861_수현내면_0002b</v>
      </c>
      <c r="B85" s="4">
        <v>1861</v>
      </c>
      <c r="C85" s="4" t="s">
        <v>3852</v>
      </c>
      <c r="D85" s="4" t="s">
        <v>3917</v>
      </c>
      <c r="E85" s="4">
        <v>84</v>
      </c>
      <c r="F85" s="5">
        <v>1</v>
      </c>
      <c r="G85" s="5" t="s">
        <v>72</v>
      </c>
      <c r="H85" s="5" t="s">
        <v>73</v>
      </c>
      <c r="I85" s="5">
        <v>4</v>
      </c>
      <c r="L85" s="5">
        <v>2</v>
      </c>
      <c r="M85" s="4" t="s">
        <v>569</v>
      </c>
      <c r="N85" s="4" t="s">
        <v>570</v>
      </c>
      <c r="S85" s="5" t="s">
        <v>103</v>
      </c>
      <c r="T85" s="5" t="s">
        <v>104</v>
      </c>
      <c r="Y85" s="5" t="s">
        <v>595</v>
      </c>
      <c r="Z85" s="5" t="s">
        <v>596</v>
      </c>
      <c r="AC85" s="5">
        <v>11</v>
      </c>
      <c r="AD85" s="5" t="s">
        <v>597</v>
      </c>
      <c r="AE85" s="5" t="s">
        <v>598</v>
      </c>
    </row>
    <row r="86" spans="1:72" ht="13.5" customHeight="1">
      <c r="A86" s="9" t="str">
        <f>HYPERLINK("http://kyu.snu.ac.kr/sdhj/index.jsp?type=hj/GK14739_00IH_0001_0002b.jpg","1861_수현내면_0002b")</f>
        <v>1861_수현내면_0002b</v>
      </c>
      <c r="B86" s="4">
        <v>1861</v>
      </c>
      <c r="C86" s="4" t="s">
        <v>3852</v>
      </c>
      <c r="D86" s="4" t="s">
        <v>3917</v>
      </c>
      <c r="E86" s="4">
        <v>85</v>
      </c>
      <c r="F86" s="5">
        <v>1</v>
      </c>
      <c r="G86" s="5" t="s">
        <v>72</v>
      </c>
      <c r="H86" s="5" t="s">
        <v>73</v>
      </c>
      <c r="I86" s="5">
        <v>4</v>
      </c>
      <c r="L86" s="5">
        <v>2</v>
      </c>
      <c r="M86" s="4" t="s">
        <v>569</v>
      </c>
      <c r="N86" s="4" t="s">
        <v>570</v>
      </c>
      <c r="S86" s="5" t="s">
        <v>103</v>
      </c>
      <c r="T86" s="5" t="s">
        <v>104</v>
      </c>
      <c r="Y86" s="5" t="s">
        <v>599</v>
      </c>
      <c r="Z86" s="5" t="s">
        <v>600</v>
      </c>
      <c r="AC86" s="5">
        <v>9</v>
      </c>
      <c r="AD86" s="5" t="s">
        <v>432</v>
      </c>
      <c r="AE86" s="5" t="s">
        <v>433</v>
      </c>
    </row>
    <row r="87" spans="1:72" ht="13.5" customHeight="1">
      <c r="A87" s="9" t="str">
        <f>HYPERLINK("http://kyu.snu.ac.kr/sdhj/index.jsp?type=hj/GK14739_00IH_0001_0002b.jpg","1861_수현내면_0002b")</f>
        <v>1861_수현내면_0002b</v>
      </c>
      <c r="B87" s="4">
        <v>1861</v>
      </c>
      <c r="C87" s="4" t="s">
        <v>3852</v>
      </c>
      <c r="D87" s="4" t="s">
        <v>3917</v>
      </c>
      <c r="E87" s="4">
        <v>86</v>
      </c>
      <c r="F87" s="5">
        <v>1</v>
      </c>
      <c r="G87" s="5" t="s">
        <v>72</v>
      </c>
      <c r="H87" s="5" t="s">
        <v>73</v>
      </c>
      <c r="I87" s="5">
        <v>4</v>
      </c>
      <c r="L87" s="5">
        <v>2</v>
      </c>
      <c r="M87" s="4" t="s">
        <v>569</v>
      </c>
      <c r="N87" s="4" t="s">
        <v>570</v>
      </c>
      <c r="T87" s="5" t="s">
        <v>3970</v>
      </c>
      <c r="U87" s="5" t="s">
        <v>159</v>
      </c>
      <c r="V87" s="5" t="s">
        <v>160</v>
      </c>
      <c r="Y87" s="5" t="s">
        <v>601</v>
      </c>
      <c r="Z87" s="5" t="s">
        <v>602</v>
      </c>
      <c r="AD87" s="5" t="s">
        <v>163</v>
      </c>
      <c r="AE87" s="5" t="s">
        <v>164</v>
      </c>
    </row>
    <row r="88" spans="1:72" ht="13.5" customHeight="1">
      <c r="A88" s="9" t="str">
        <f>HYPERLINK("http://kyu.snu.ac.kr/sdhj/index.jsp?type=hj/GK14739_00IH_0001_0002b.jpg","1861_수현내면_0002b")</f>
        <v>1861_수현내면_0002b</v>
      </c>
      <c r="B88" s="4">
        <v>1861</v>
      </c>
      <c r="C88" s="4" t="s">
        <v>3852</v>
      </c>
      <c r="D88" s="4" t="s">
        <v>3917</v>
      </c>
      <c r="E88" s="4">
        <v>87</v>
      </c>
      <c r="F88" s="5">
        <v>1</v>
      </c>
      <c r="G88" s="5" t="s">
        <v>72</v>
      </c>
      <c r="H88" s="5" t="s">
        <v>73</v>
      </c>
      <c r="I88" s="5">
        <v>4</v>
      </c>
      <c r="L88" s="5">
        <v>2</v>
      </c>
      <c r="M88" s="4" t="s">
        <v>569</v>
      </c>
      <c r="N88" s="4" t="s">
        <v>570</v>
      </c>
      <c r="T88" s="5" t="s">
        <v>3970</v>
      </c>
      <c r="U88" s="5" t="s">
        <v>159</v>
      </c>
      <c r="V88" s="5" t="s">
        <v>160</v>
      </c>
      <c r="Y88" s="5" t="s">
        <v>603</v>
      </c>
      <c r="Z88" s="5" t="s">
        <v>604</v>
      </c>
      <c r="AD88" s="5" t="s">
        <v>151</v>
      </c>
      <c r="AE88" s="5" t="s">
        <v>152</v>
      </c>
    </row>
    <row r="89" spans="1:72" ht="13.5" customHeight="1">
      <c r="A89" s="9" t="str">
        <f>HYPERLINK("http://kyu.snu.ac.kr/sdhj/index.jsp?type=hj/GK14739_00IH_0001_0002b.jpg","1861_수현내면_0002b")</f>
        <v>1861_수현내면_0002b</v>
      </c>
      <c r="B89" s="4">
        <v>1861</v>
      </c>
      <c r="C89" s="4" t="s">
        <v>3852</v>
      </c>
      <c r="D89" s="4" t="s">
        <v>3917</v>
      </c>
      <c r="E89" s="4">
        <v>88</v>
      </c>
      <c r="F89" s="5">
        <v>1</v>
      </c>
      <c r="G89" s="5" t="s">
        <v>72</v>
      </c>
      <c r="H89" s="5" t="s">
        <v>73</v>
      </c>
      <c r="I89" s="5">
        <v>4</v>
      </c>
      <c r="L89" s="5">
        <v>2</v>
      </c>
      <c r="M89" s="4" t="s">
        <v>569</v>
      </c>
      <c r="N89" s="4" t="s">
        <v>570</v>
      </c>
      <c r="T89" s="5" t="s">
        <v>3970</v>
      </c>
      <c r="U89" s="5" t="s">
        <v>159</v>
      </c>
      <c r="V89" s="5" t="s">
        <v>160</v>
      </c>
      <c r="Y89" s="5" t="s">
        <v>605</v>
      </c>
      <c r="Z89" s="5" t="s">
        <v>606</v>
      </c>
      <c r="AD89" s="5" t="s">
        <v>336</v>
      </c>
      <c r="AE89" s="5" t="s">
        <v>337</v>
      </c>
    </row>
    <row r="90" spans="1:72" ht="13.5" customHeight="1">
      <c r="A90" s="9" t="str">
        <f>HYPERLINK("http://kyu.snu.ac.kr/sdhj/index.jsp?type=hj/GK14739_00IH_0001_0002b.jpg","1861_수현내면_0002b")</f>
        <v>1861_수현내면_0002b</v>
      </c>
      <c r="B90" s="4">
        <v>1861</v>
      </c>
      <c r="C90" s="4" t="s">
        <v>3852</v>
      </c>
      <c r="D90" s="4" t="s">
        <v>3917</v>
      </c>
      <c r="E90" s="4">
        <v>89</v>
      </c>
      <c r="F90" s="5">
        <v>1</v>
      </c>
      <c r="G90" s="5" t="s">
        <v>72</v>
      </c>
      <c r="H90" s="5" t="s">
        <v>73</v>
      </c>
      <c r="I90" s="5">
        <v>4</v>
      </c>
      <c r="L90" s="5">
        <v>3</v>
      </c>
      <c r="M90" s="4" t="s">
        <v>607</v>
      </c>
      <c r="N90" s="4" t="s">
        <v>608</v>
      </c>
      <c r="T90" s="5" t="s">
        <v>3971</v>
      </c>
      <c r="U90" s="5" t="s">
        <v>101</v>
      </c>
      <c r="V90" s="5" t="s">
        <v>102</v>
      </c>
      <c r="W90" s="5" t="s">
        <v>103</v>
      </c>
      <c r="X90" s="5" t="s">
        <v>104</v>
      </c>
      <c r="Y90" s="5" t="s">
        <v>609</v>
      </c>
      <c r="Z90" s="5" t="s">
        <v>610</v>
      </c>
      <c r="AC90" s="5">
        <v>48</v>
      </c>
      <c r="AD90" s="5" t="s">
        <v>497</v>
      </c>
      <c r="AE90" s="5" t="s">
        <v>498</v>
      </c>
      <c r="AJ90" s="5" t="s">
        <v>35</v>
      </c>
      <c r="AK90" s="5" t="s">
        <v>36</v>
      </c>
      <c r="AL90" s="5" t="s">
        <v>109</v>
      </c>
      <c r="AM90" s="5" t="s">
        <v>110</v>
      </c>
      <c r="AT90" s="5" t="s">
        <v>111</v>
      </c>
      <c r="AU90" s="5" t="s">
        <v>112</v>
      </c>
      <c r="AV90" s="5" t="s">
        <v>611</v>
      </c>
      <c r="AW90" s="5" t="s">
        <v>612</v>
      </c>
      <c r="AX90" s="5" t="s">
        <v>111</v>
      </c>
      <c r="AY90" s="5" t="s">
        <v>112</v>
      </c>
      <c r="AZ90" s="5" t="s">
        <v>338</v>
      </c>
      <c r="BA90" s="5" t="s">
        <v>339</v>
      </c>
      <c r="BG90" s="5" t="s">
        <v>111</v>
      </c>
      <c r="BH90" s="5" t="s">
        <v>112</v>
      </c>
      <c r="BI90" s="5" t="s">
        <v>340</v>
      </c>
      <c r="BJ90" s="5" t="s">
        <v>341</v>
      </c>
      <c r="BK90" s="5" t="s">
        <v>111</v>
      </c>
      <c r="BL90" s="5" t="s">
        <v>112</v>
      </c>
      <c r="BM90" s="5" t="s">
        <v>342</v>
      </c>
      <c r="BN90" s="5" t="s">
        <v>343</v>
      </c>
      <c r="BO90" s="5" t="s">
        <v>111</v>
      </c>
      <c r="BP90" s="5" t="s">
        <v>112</v>
      </c>
      <c r="BQ90" s="5" t="s">
        <v>613</v>
      </c>
      <c r="BR90" s="5" t="s">
        <v>614</v>
      </c>
      <c r="BS90" s="5" t="s">
        <v>307</v>
      </c>
      <c r="BT90" s="5" t="s">
        <v>308</v>
      </c>
    </row>
    <row r="91" spans="1:72" ht="13.5" customHeight="1">
      <c r="A91" s="9" t="str">
        <f>HYPERLINK("http://kyu.snu.ac.kr/sdhj/index.jsp?type=hj/GK14739_00IH_0001_0002b.jpg","1861_수현내면_0002b")</f>
        <v>1861_수현내면_0002b</v>
      </c>
      <c r="B91" s="4">
        <v>1861</v>
      </c>
      <c r="C91" s="4" t="s">
        <v>3894</v>
      </c>
      <c r="D91" s="4" t="s">
        <v>3895</v>
      </c>
      <c r="E91" s="4">
        <v>90</v>
      </c>
      <c r="F91" s="5">
        <v>1</v>
      </c>
      <c r="G91" s="5" t="s">
        <v>72</v>
      </c>
      <c r="H91" s="5" t="s">
        <v>73</v>
      </c>
      <c r="I91" s="5">
        <v>4</v>
      </c>
      <c r="L91" s="5">
        <v>3</v>
      </c>
      <c r="M91" s="4" t="s">
        <v>607</v>
      </c>
      <c r="N91" s="4" t="s">
        <v>608</v>
      </c>
      <c r="S91" s="5" t="s">
        <v>123</v>
      </c>
      <c r="T91" s="5" t="s">
        <v>124</v>
      </c>
      <c r="W91" s="5" t="s">
        <v>615</v>
      </c>
      <c r="X91" s="5" t="s">
        <v>616</v>
      </c>
      <c r="Y91" s="5" t="s">
        <v>126</v>
      </c>
      <c r="Z91" s="5" t="s">
        <v>127</v>
      </c>
      <c r="AC91" s="5">
        <v>31</v>
      </c>
      <c r="AD91" s="5" t="s">
        <v>438</v>
      </c>
      <c r="AE91" s="5" t="s">
        <v>439</v>
      </c>
      <c r="AJ91" s="5" t="s">
        <v>84</v>
      </c>
      <c r="AK91" s="5" t="s">
        <v>85</v>
      </c>
      <c r="AL91" s="5" t="s">
        <v>617</v>
      </c>
      <c r="AM91" s="5" t="s">
        <v>618</v>
      </c>
      <c r="AT91" s="5" t="s">
        <v>101</v>
      </c>
      <c r="AU91" s="5" t="s">
        <v>102</v>
      </c>
      <c r="AV91" s="5" t="s">
        <v>619</v>
      </c>
      <c r="AW91" s="5" t="s">
        <v>620</v>
      </c>
      <c r="BG91" s="5" t="s">
        <v>111</v>
      </c>
      <c r="BH91" s="5" t="s">
        <v>112</v>
      </c>
      <c r="BI91" s="5" t="s">
        <v>621</v>
      </c>
      <c r="BJ91" s="5" t="s">
        <v>622</v>
      </c>
      <c r="BK91" s="5" t="s">
        <v>111</v>
      </c>
      <c r="BL91" s="5" t="s">
        <v>112</v>
      </c>
      <c r="BM91" s="5" t="s">
        <v>623</v>
      </c>
      <c r="BN91" s="5" t="s">
        <v>624</v>
      </c>
      <c r="BO91" s="5" t="s">
        <v>111</v>
      </c>
      <c r="BP91" s="5" t="s">
        <v>112</v>
      </c>
      <c r="BQ91" s="5" t="s">
        <v>625</v>
      </c>
      <c r="BR91" s="5" t="s">
        <v>626</v>
      </c>
      <c r="BS91" s="5" t="s">
        <v>97</v>
      </c>
      <c r="BT91" s="5" t="s">
        <v>98</v>
      </c>
    </row>
    <row r="92" spans="1:72" ht="13.5" customHeight="1">
      <c r="A92" s="9" t="str">
        <f>HYPERLINK("http://kyu.snu.ac.kr/sdhj/index.jsp?type=hj/GK14739_00IH_0001_0002b.jpg","1861_수현내면_0002b")</f>
        <v>1861_수현내면_0002b</v>
      </c>
      <c r="B92" s="4">
        <v>1861</v>
      </c>
      <c r="C92" s="4" t="s">
        <v>3972</v>
      </c>
      <c r="D92" s="4" t="s">
        <v>3973</v>
      </c>
      <c r="E92" s="4">
        <v>91</v>
      </c>
      <c r="F92" s="5">
        <v>1</v>
      </c>
      <c r="G92" s="5" t="s">
        <v>72</v>
      </c>
      <c r="H92" s="5" t="s">
        <v>73</v>
      </c>
      <c r="I92" s="5">
        <v>4</v>
      </c>
      <c r="L92" s="5">
        <v>3</v>
      </c>
      <c r="M92" s="4" t="s">
        <v>607</v>
      </c>
      <c r="N92" s="4" t="s">
        <v>608</v>
      </c>
      <c r="S92" s="5" t="s">
        <v>147</v>
      </c>
      <c r="T92" s="5" t="s">
        <v>148</v>
      </c>
      <c r="Y92" s="5" t="s">
        <v>627</v>
      </c>
      <c r="Z92" s="5" t="s">
        <v>3974</v>
      </c>
      <c r="AC92" s="5">
        <v>21</v>
      </c>
      <c r="AD92" s="5" t="s">
        <v>264</v>
      </c>
      <c r="AE92" s="5" t="s">
        <v>265</v>
      </c>
    </row>
    <row r="93" spans="1:72" ht="13.5" customHeight="1">
      <c r="A93" s="9" t="str">
        <f>HYPERLINK("http://kyu.snu.ac.kr/sdhj/index.jsp?type=hj/GK14739_00IH_0001_0002b.jpg","1861_수현내면_0002b")</f>
        <v>1861_수현내면_0002b</v>
      </c>
      <c r="B93" s="4">
        <v>1861</v>
      </c>
      <c r="C93" s="4" t="s">
        <v>3975</v>
      </c>
      <c r="D93" s="4" t="s">
        <v>3976</v>
      </c>
      <c r="E93" s="4">
        <v>92</v>
      </c>
      <c r="F93" s="5">
        <v>1</v>
      </c>
      <c r="G93" s="5" t="s">
        <v>72</v>
      </c>
      <c r="H93" s="5" t="s">
        <v>73</v>
      </c>
      <c r="I93" s="5">
        <v>4</v>
      </c>
      <c r="L93" s="5">
        <v>3</v>
      </c>
      <c r="M93" s="4" t="s">
        <v>607</v>
      </c>
      <c r="N93" s="4" t="s">
        <v>608</v>
      </c>
      <c r="S93" s="5" t="s">
        <v>147</v>
      </c>
      <c r="T93" s="5" t="s">
        <v>148</v>
      </c>
      <c r="Y93" s="5" t="s">
        <v>628</v>
      </c>
      <c r="Z93" s="5" t="s">
        <v>629</v>
      </c>
      <c r="AC93" s="5">
        <v>18</v>
      </c>
      <c r="AD93" s="5" t="s">
        <v>217</v>
      </c>
      <c r="AE93" s="5" t="s">
        <v>218</v>
      </c>
    </row>
    <row r="94" spans="1:72" ht="13.5" customHeight="1">
      <c r="A94" s="9" t="str">
        <f>HYPERLINK("http://kyu.snu.ac.kr/sdhj/index.jsp?type=hj/GK14739_00IH_0001_0002b.jpg","1861_수현내면_0002b")</f>
        <v>1861_수현내면_0002b</v>
      </c>
      <c r="B94" s="4">
        <v>1861</v>
      </c>
      <c r="C94" s="4" t="s">
        <v>3975</v>
      </c>
      <c r="D94" s="4" t="s">
        <v>3976</v>
      </c>
      <c r="E94" s="4">
        <v>93</v>
      </c>
      <c r="F94" s="5">
        <v>1</v>
      </c>
      <c r="G94" s="5" t="s">
        <v>72</v>
      </c>
      <c r="H94" s="5" t="s">
        <v>73</v>
      </c>
      <c r="I94" s="5">
        <v>4</v>
      </c>
      <c r="L94" s="5">
        <v>3</v>
      </c>
      <c r="M94" s="4" t="s">
        <v>607</v>
      </c>
      <c r="N94" s="4" t="s">
        <v>608</v>
      </c>
      <c r="T94" s="5" t="s">
        <v>3977</v>
      </c>
      <c r="U94" s="5" t="s">
        <v>159</v>
      </c>
      <c r="V94" s="5" t="s">
        <v>160</v>
      </c>
      <c r="Y94" s="5" t="s">
        <v>284</v>
      </c>
      <c r="Z94" s="5" t="s">
        <v>285</v>
      </c>
      <c r="AD94" s="5" t="s">
        <v>286</v>
      </c>
      <c r="AE94" s="5" t="s">
        <v>287</v>
      </c>
    </row>
    <row r="95" spans="1:72" ht="13.5" customHeight="1">
      <c r="A95" s="9" t="str">
        <f>HYPERLINK("http://kyu.snu.ac.kr/sdhj/index.jsp?type=hj/GK14739_00IH_0001_0002b.jpg","1861_수현내면_0002b")</f>
        <v>1861_수현내면_0002b</v>
      </c>
      <c r="B95" s="4">
        <v>1861</v>
      </c>
      <c r="C95" s="4" t="s">
        <v>3975</v>
      </c>
      <c r="D95" s="4" t="s">
        <v>3976</v>
      </c>
      <c r="E95" s="4">
        <v>94</v>
      </c>
      <c r="F95" s="5">
        <v>1</v>
      </c>
      <c r="G95" s="5" t="s">
        <v>72</v>
      </c>
      <c r="H95" s="5" t="s">
        <v>73</v>
      </c>
      <c r="I95" s="5">
        <v>4</v>
      </c>
      <c r="L95" s="5">
        <v>3</v>
      </c>
      <c r="M95" s="4" t="s">
        <v>607</v>
      </c>
      <c r="N95" s="4" t="s">
        <v>608</v>
      </c>
      <c r="T95" s="5" t="s">
        <v>3977</v>
      </c>
      <c r="U95" s="5" t="s">
        <v>159</v>
      </c>
      <c r="V95" s="5" t="s">
        <v>160</v>
      </c>
      <c r="Y95" s="5" t="s">
        <v>630</v>
      </c>
      <c r="Z95" s="5" t="s">
        <v>631</v>
      </c>
      <c r="AD95" s="5" t="s">
        <v>205</v>
      </c>
      <c r="AE95" s="5" t="s">
        <v>206</v>
      </c>
    </row>
    <row r="96" spans="1:72" ht="13.5" customHeight="1">
      <c r="A96" s="9" t="str">
        <f>HYPERLINK("http://kyu.snu.ac.kr/sdhj/index.jsp?type=hj/GK14739_00IH_0001_0002b.jpg","1861_수현내면_0002b")</f>
        <v>1861_수현내면_0002b</v>
      </c>
      <c r="B96" s="4">
        <v>1861</v>
      </c>
      <c r="C96" s="4" t="s">
        <v>3975</v>
      </c>
      <c r="D96" s="4" t="s">
        <v>3976</v>
      </c>
      <c r="E96" s="4">
        <v>95</v>
      </c>
      <c r="F96" s="5">
        <v>1</v>
      </c>
      <c r="G96" s="5" t="s">
        <v>72</v>
      </c>
      <c r="H96" s="5" t="s">
        <v>73</v>
      </c>
      <c r="I96" s="5">
        <v>4</v>
      </c>
      <c r="L96" s="5">
        <v>3</v>
      </c>
      <c r="M96" s="4" t="s">
        <v>607</v>
      </c>
      <c r="N96" s="4" t="s">
        <v>608</v>
      </c>
      <c r="T96" s="5" t="s">
        <v>3977</v>
      </c>
      <c r="U96" s="5" t="s">
        <v>159</v>
      </c>
      <c r="V96" s="5" t="s">
        <v>160</v>
      </c>
      <c r="Y96" s="5" t="s">
        <v>416</v>
      </c>
      <c r="Z96" s="5" t="s">
        <v>417</v>
      </c>
      <c r="AD96" s="5" t="s">
        <v>205</v>
      </c>
      <c r="AE96" s="5" t="s">
        <v>206</v>
      </c>
    </row>
    <row r="97" spans="1:72" ht="13.5" customHeight="1">
      <c r="A97" s="9" t="str">
        <f>HYPERLINK("http://kyu.snu.ac.kr/sdhj/index.jsp?type=hj/GK14739_00IH_0001_0002b.jpg","1861_수현내면_0002b")</f>
        <v>1861_수현내면_0002b</v>
      </c>
      <c r="B97" s="4">
        <v>1861</v>
      </c>
      <c r="C97" s="4" t="s">
        <v>3975</v>
      </c>
      <c r="D97" s="4" t="s">
        <v>3976</v>
      </c>
      <c r="E97" s="4">
        <v>96</v>
      </c>
      <c r="F97" s="5">
        <v>1</v>
      </c>
      <c r="G97" s="5" t="s">
        <v>72</v>
      </c>
      <c r="H97" s="5" t="s">
        <v>73</v>
      </c>
      <c r="I97" s="5">
        <v>4</v>
      </c>
      <c r="L97" s="5">
        <v>3</v>
      </c>
      <c r="M97" s="4" t="s">
        <v>607</v>
      </c>
      <c r="N97" s="4" t="s">
        <v>608</v>
      </c>
      <c r="T97" s="5" t="s">
        <v>3977</v>
      </c>
      <c r="U97" s="5" t="s">
        <v>159</v>
      </c>
      <c r="V97" s="5" t="s">
        <v>160</v>
      </c>
      <c r="Y97" s="5" t="s">
        <v>632</v>
      </c>
      <c r="Z97" s="5" t="s">
        <v>633</v>
      </c>
      <c r="AD97" s="5" t="s">
        <v>217</v>
      </c>
      <c r="AE97" s="5" t="s">
        <v>218</v>
      </c>
    </row>
    <row r="98" spans="1:72" ht="13.5" customHeight="1">
      <c r="A98" s="9" t="str">
        <f>HYPERLINK("http://kyu.snu.ac.kr/sdhj/index.jsp?type=hj/GK14739_00IH_0001_0002b.jpg","1861_수현내면_0002b")</f>
        <v>1861_수현내면_0002b</v>
      </c>
      <c r="B98" s="4">
        <v>1861</v>
      </c>
      <c r="C98" s="4" t="s">
        <v>3975</v>
      </c>
      <c r="D98" s="4" t="s">
        <v>3976</v>
      </c>
      <c r="E98" s="4">
        <v>97</v>
      </c>
      <c r="F98" s="5">
        <v>1</v>
      </c>
      <c r="G98" s="5" t="s">
        <v>72</v>
      </c>
      <c r="H98" s="5" t="s">
        <v>73</v>
      </c>
      <c r="I98" s="5">
        <v>4</v>
      </c>
      <c r="L98" s="5">
        <v>3</v>
      </c>
      <c r="M98" s="4" t="s">
        <v>607</v>
      </c>
      <c r="N98" s="4" t="s">
        <v>608</v>
      </c>
      <c r="T98" s="5" t="s">
        <v>3977</v>
      </c>
      <c r="U98" s="5" t="s">
        <v>165</v>
      </c>
      <c r="V98" s="5" t="s">
        <v>166</v>
      </c>
      <c r="Y98" s="5" t="s">
        <v>634</v>
      </c>
      <c r="Z98" s="5" t="s">
        <v>635</v>
      </c>
      <c r="AD98" s="5" t="s">
        <v>432</v>
      </c>
      <c r="AE98" s="5" t="s">
        <v>433</v>
      </c>
    </row>
    <row r="99" spans="1:72" ht="13.5" customHeight="1">
      <c r="A99" s="9" t="str">
        <f>HYPERLINK("http://kyu.snu.ac.kr/sdhj/index.jsp?type=hj/GK14739_00IH_0001_0002b.jpg","1861_수현내면_0002b")</f>
        <v>1861_수현내면_0002b</v>
      </c>
      <c r="B99" s="4">
        <v>1861</v>
      </c>
      <c r="C99" s="4" t="s">
        <v>3975</v>
      </c>
      <c r="D99" s="4" t="s">
        <v>3976</v>
      </c>
      <c r="E99" s="4">
        <v>98</v>
      </c>
      <c r="F99" s="5">
        <v>1</v>
      </c>
      <c r="G99" s="5" t="s">
        <v>72</v>
      </c>
      <c r="H99" s="5" t="s">
        <v>73</v>
      </c>
      <c r="I99" s="5">
        <v>4</v>
      </c>
      <c r="L99" s="5">
        <v>3</v>
      </c>
      <c r="M99" s="4" t="s">
        <v>607</v>
      </c>
      <c r="N99" s="4" t="s">
        <v>608</v>
      </c>
      <c r="T99" s="5" t="s">
        <v>3977</v>
      </c>
      <c r="U99" s="5" t="s">
        <v>159</v>
      </c>
      <c r="V99" s="5" t="s">
        <v>160</v>
      </c>
      <c r="Y99" s="5" t="s">
        <v>3978</v>
      </c>
      <c r="Z99" s="5" t="s">
        <v>636</v>
      </c>
      <c r="AD99" s="5" t="s">
        <v>420</v>
      </c>
      <c r="AE99" s="5" t="s">
        <v>421</v>
      </c>
    </row>
    <row r="100" spans="1:72" ht="13.5" customHeight="1">
      <c r="A100" s="9" t="str">
        <f>HYPERLINK("http://kyu.snu.ac.kr/sdhj/index.jsp?type=hj/GK14739_00IH_0001_0002b.jpg","1861_수현내면_0002b")</f>
        <v>1861_수현내면_0002b</v>
      </c>
      <c r="B100" s="4">
        <v>1861</v>
      </c>
      <c r="C100" s="4" t="s">
        <v>3975</v>
      </c>
      <c r="D100" s="4" t="s">
        <v>3976</v>
      </c>
      <c r="E100" s="4">
        <v>99</v>
      </c>
      <c r="F100" s="5">
        <v>1</v>
      </c>
      <c r="G100" s="5" t="s">
        <v>72</v>
      </c>
      <c r="H100" s="5" t="s">
        <v>73</v>
      </c>
      <c r="I100" s="5">
        <v>4</v>
      </c>
      <c r="L100" s="5">
        <v>3</v>
      </c>
      <c r="M100" s="4" t="s">
        <v>607</v>
      </c>
      <c r="N100" s="4" t="s">
        <v>608</v>
      </c>
      <c r="T100" s="5" t="s">
        <v>3977</v>
      </c>
      <c r="U100" s="5" t="s">
        <v>165</v>
      </c>
      <c r="V100" s="5" t="s">
        <v>166</v>
      </c>
      <c r="Y100" s="5" t="s">
        <v>356</v>
      </c>
      <c r="Z100" s="5" t="s">
        <v>357</v>
      </c>
      <c r="AD100" s="5" t="s">
        <v>286</v>
      </c>
      <c r="AE100" s="5" t="s">
        <v>287</v>
      </c>
    </row>
    <row r="101" spans="1:72" ht="13.5" customHeight="1">
      <c r="A101" s="9" t="str">
        <f>HYPERLINK("http://kyu.snu.ac.kr/sdhj/index.jsp?type=hj/GK14739_00IH_0001_0002b.jpg","1861_수현내면_0002b")</f>
        <v>1861_수현내면_0002b</v>
      </c>
      <c r="B101" s="4">
        <v>1861</v>
      </c>
      <c r="C101" s="4" t="s">
        <v>3975</v>
      </c>
      <c r="D101" s="4" t="s">
        <v>3976</v>
      </c>
      <c r="E101" s="4">
        <v>100</v>
      </c>
      <c r="F101" s="5">
        <v>1</v>
      </c>
      <c r="G101" s="5" t="s">
        <v>72</v>
      </c>
      <c r="H101" s="5" t="s">
        <v>73</v>
      </c>
      <c r="I101" s="5">
        <v>4</v>
      </c>
      <c r="L101" s="5">
        <v>3</v>
      </c>
      <c r="M101" s="4" t="s">
        <v>607</v>
      </c>
      <c r="N101" s="4" t="s">
        <v>608</v>
      </c>
      <c r="T101" s="5" t="s">
        <v>3977</v>
      </c>
      <c r="U101" s="5" t="s">
        <v>165</v>
      </c>
      <c r="V101" s="5" t="s">
        <v>166</v>
      </c>
      <c r="Y101" s="5" t="s">
        <v>637</v>
      </c>
      <c r="Z101" s="5" t="s">
        <v>638</v>
      </c>
      <c r="AD101" s="5" t="s">
        <v>163</v>
      </c>
      <c r="AE101" s="5" t="s">
        <v>164</v>
      </c>
    </row>
    <row r="102" spans="1:72" ht="13.5" customHeight="1">
      <c r="A102" s="9" t="str">
        <f>HYPERLINK("http://kyu.snu.ac.kr/sdhj/index.jsp?type=hj/GK14739_00IH_0001_0002b.jpg","1861_수현내면_0002b")</f>
        <v>1861_수현내면_0002b</v>
      </c>
      <c r="B102" s="4">
        <v>1861</v>
      </c>
      <c r="C102" s="4" t="s">
        <v>3975</v>
      </c>
      <c r="D102" s="4" t="s">
        <v>3976</v>
      </c>
      <c r="E102" s="4">
        <v>101</v>
      </c>
      <c r="F102" s="5">
        <v>1</v>
      </c>
      <c r="G102" s="5" t="s">
        <v>72</v>
      </c>
      <c r="H102" s="5" t="s">
        <v>73</v>
      </c>
      <c r="I102" s="5">
        <v>4</v>
      </c>
      <c r="L102" s="5">
        <v>3</v>
      </c>
      <c r="M102" s="4" t="s">
        <v>607</v>
      </c>
      <c r="N102" s="4" t="s">
        <v>608</v>
      </c>
      <c r="T102" s="5" t="s">
        <v>3977</v>
      </c>
      <c r="U102" s="5" t="s">
        <v>165</v>
      </c>
      <c r="V102" s="5" t="s">
        <v>166</v>
      </c>
      <c r="Y102" s="5" t="s">
        <v>237</v>
      </c>
      <c r="Z102" s="5" t="s">
        <v>238</v>
      </c>
      <c r="AD102" s="5" t="s">
        <v>157</v>
      </c>
      <c r="AE102" s="5" t="s">
        <v>158</v>
      </c>
    </row>
    <row r="103" spans="1:72" ht="13.5" customHeight="1">
      <c r="A103" s="9" t="str">
        <f>HYPERLINK("http://kyu.snu.ac.kr/sdhj/index.jsp?type=hj/GK14739_00IH_0001_0002b.jpg","1861_수현내면_0002b")</f>
        <v>1861_수현내면_0002b</v>
      </c>
      <c r="B103" s="4">
        <v>1861</v>
      </c>
      <c r="C103" s="4" t="s">
        <v>3975</v>
      </c>
      <c r="D103" s="4" t="s">
        <v>3976</v>
      </c>
      <c r="E103" s="4">
        <v>102</v>
      </c>
      <c r="F103" s="5">
        <v>1</v>
      </c>
      <c r="G103" s="5" t="s">
        <v>72</v>
      </c>
      <c r="H103" s="5" t="s">
        <v>73</v>
      </c>
      <c r="I103" s="5">
        <v>4</v>
      </c>
      <c r="L103" s="5">
        <v>3</v>
      </c>
      <c r="M103" s="4" t="s">
        <v>607</v>
      </c>
      <c r="N103" s="4" t="s">
        <v>608</v>
      </c>
      <c r="T103" s="5" t="s">
        <v>3977</v>
      </c>
      <c r="U103" s="5" t="s">
        <v>165</v>
      </c>
      <c r="V103" s="5" t="s">
        <v>166</v>
      </c>
      <c r="Y103" s="5" t="s">
        <v>639</v>
      </c>
      <c r="Z103" s="5" t="s">
        <v>640</v>
      </c>
      <c r="AD103" s="5" t="s">
        <v>286</v>
      </c>
      <c r="AE103" s="5" t="s">
        <v>287</v>
      </c>
    </row>
    <row r="104" spans="1:72" ht="13.5" customHeight="1">
      <c r="A104" s="9" t="str">
        <f>HYPERLINK("http://kyu.snu.ac.kr/sdhj/index.jsp?type=hj/GK14739_00IH_0001_0002b.jpg","1861_수현내면_0002b")</f>
        <v>1861_수현내면_0002b</v>
      </c>
      <c r="B104" s="4">
        <v>1861</v>
      </c>
      <c r="C104" s="4" t="s">
        <v>3975</v>
      </c>
      <c r="D104" s="4" t="s">
        <v>3976</v>
      </c>
      <c r="E104" s="4">
        <v>103</v>
      </c>
      <c r="F104" s="5">
        <v>1</v>
      </c>
      <c r="G104" s="5" t="s">
        <v>72</v>
      </c>
      <c r="H104" s="5" t="s">
        <v>73</v>
      </c>
      <c r="I104" s="5">
        <v>4</v>
      </c>
      <c r="L104" s="5">
        <v>3</v>
      </c>
      <c r="M104" s="4" t="s">
        <v>607</v>
      </c>
      <c r="N104" s="4" t="s">
        <v>608</v>
      </c>
      <c r="T104" s="5" t="s">
        <v>3977</v>
      </c>
      <c r="U104" s="5" t="s">
        <v>165</v>
      </c>
      <c r="V104" s="5" t="s">
        <v>166</v>
      </c>
      <c r="Y104" s="5" t="s">
        <v>641</v>
      </c>
      <c r="Z104" s="5" t="s">
        <v>642</v>
      </c>
      <c r="AD104" s="5" t="s">
        <v>414</v>
      </c>
      <c r="AE104" s="5" t="s">
        <v>415</v>
      </c>
    </row>
    <row r="105" spans="1:72" ht="13.5" customHeight="1">
      <c r="A105" s="9" t="str">
        <f>HYPERLINK("http://kyu.snu.ac.kr/sdhj/index.jsp?type=hj/GK14739_00IH_0001_0002b.jpg","1861_수현내면_0002b")</f>
        <v>1861_수현내면_0002b</v>
      </c>
      <c r="B105" s="4">
        <v>1861</v>
      </c>
      <c r="C105" s="4" t="s">
        <v>3975</v>
      </c>
      <c r="D105" s="4" t="s">
        <v>3976</v>
      </c>
      <c r="E105" s="4">
        <v>104</v>
      </c>
      <c r="F105" s="5">
        <v>1</v>
      </c>
      <c r="G105" s="5" t="s">
        <v>72</v>
      </c>
      <c r="H105" s="5" t="s">
        <v>73</v>
      </c>
      <c r="I105" s="5">
        <v>4</v>
      </c>
      <c r="L105" s="5">
        <v>3</v>
      </c>
      <c r="M105" s="4" t="s">
        <v>607</v>
      </c>
      <c r="N105" s="4" t="s">
        <v>608</v>
      </c>
      <c r="T105" s="5" t="s">
        <v>3977</v>
      </c>
      <c r="U105" s="5" t="s">
        <v>159</v>
      </c>
      <c r="V105" s="5" t="s">
        <v>160</v>
      </c>
      <c r="Y105" s="5" t="s">
        <v>643</v>
      </c>
      <c r="Z105" s="5" t="s">
        <v>644</v>
      </c>
      <c r="AD105" s="5" t="s">
        <v>268</v>
      </c>
      <c r="AE105" s="5" t="s">
        <v>269</v>
      </c>
    </row>
    <row r="106" spans="1:72" ht="13.5" customHeight="1">
      <c r="A106" s="9" t="str">
        <f>HYPERLINK("http://kyu.snu.ac.kr/sdhj/index.jsp?type=hj/GK14739_00IH_0001_0002b.jpg","1861_수현내면_0002b")</f>
        <v>1861_수현내면_0002b</v>
      </c>
      <c r="B106" s="4">
        <v>1861</v>
      </c>
      <c r="C106" s="4" t="s">
        <v>3975</v>
      </c>
      <c r="D106" s="4" t="s">
        <v>3976</v>
      </c>
      <c r="E106" s="4">
        <v>105</v>
      </c>
      <c r="F106" s="5">
        <v>1</v>
      </c>
      <c r="G106" s="5" t="s">
        <v>72</v>
      </c>
      <c r="H106" s="5" t="s">
        <v>73</v>
      </c>
      <c r="I106" s="5">
        <v>4</v>
      </c>
      <c r="L106" s="5">
        <v>3</v>
      </c>
      <c r="M106" s="4" t="s">
        <v>607</v>
      </c>
      <c r="N106" s="4" t="s">
        <v>608</v>
      </c>
      <c r="T106" s="5" t="s">
        <v>3977</v>
      </c>
      <c r="U106" s="5" t="s">
        <v>165</v>
      </c>
      <c r="V106" s="5" t="s">
        <v>166</v>
      </c>
      <c r="Y106" s="5" t="s">
        <v>645</v>
      </c>
      <c r="Z106" s="5" t="s">
        <v>646</v>
      </c>
      <c r="AD106" s="5" t="s">
        <v>647</v>
      </c>
      <c r="AE106" s="5" t="s">
        <v>648</v>
      </c>
      <c r="AG106" s="5" t="s">
        <v>3979</v>
      </c>
    </row>
    <row r="107" spans="1:72" ht="13.5" customHeight="1">
      <c r="A107" s="9" t="str">
        <f>HYPERLINK("http://kyu.snu.ac.kr/sdhj/index.jsp?type=hj/GK14739_00IH_0001_0002b.jpg","1861_수현내면_0002b")</f>
        <v>1861_수현내면_0002b</v>
      </c>
      <c r="B107" s="4">
        <v>1861</v>
      </c>
      <c r="C107" s="4" t="s">
        <v>3975</v>
      </c>
      <c r="D107" s="4" t="s">
        <v>3976</v>
      </c>
      <c r="E107" s="4">
        <v>106</v>
      </c>
      <c r="F107" s="5">
        <v>1</v>
      </c>
      <c r="G107" s="5" t="s">
        <v>72</v>
      </c>
      <c r="H107" s="5" t="s">
        <v>73</v>
      </c>
      <c r="I107" s="5">
        <v>4</v>
      </c>
      <c r="L107" s="5">
        <v>3</v>
      </c>
      <c r="M107" s="4" t="s">
        <v>607</v>
      </c>
      <c r="N107" s="4" t="s">
        <v>608</v>
      </c>
      <c r="T107" s="5" t="s">
        <v>3977</v>
      </c>
      <c r="U107" s="5" t="s">
        <v>165</v>
      </c>
      <c r="V107" s="5" t="s">
        <v>166</v>
      </c>
      <c r="Y107" s="5" t="s">
        <v>649</v>
      </c>
      <c r="Z107" s="5" t="s">
        <v>650</v>
      </c>
      <c r="AD107" s="5" t="s">
        <v>651</v>
      </c>
      <c r="AE107" s="5" t="s">
        <v>652</v>
      </c>
      <c r="AF107" s="5" t="s">
        <v>3980</v>
      </c>
      <c r="AG107" s="5" t="s">
        <v>3981</v>
      </c>
    </row>
    <row r="108" spans="1:72" ht="13.5" customHeight="1">
      <c r="A108" s="9" t="str">
        <f>HYPERLINK("http://kyu.snu.ac.kr/sdhj/index.jsp?type=hj/GK14739_00IH_0001_0002b.jpg","1861_수현내면_0002b")</f>
        <v>1861_수현내면_0002b</v>
      </c>
      <c r="B108" s="4">
        <v>1861</v>
      </c>
      <c r="C108" s="4" t="s">
        <v>3975</v>
      </c>
      <c r="D108" s="4" t="s">
        <v>3976</v>
      </c>
      <c r="E108" s="4">
        <v>107</v>
      </c>
      <c r="F108" s="5">
        <v>1</v>
      </c>
      <c r="G108" s="5" t="s">
        <v>72</v>
      </c>
      <c r="H108" s="5" t="s">
        <v>73</v>
      </c>
      <c r="I108" s="5">
        <v>4</v>
      </c>
      <c r="L108" s="5">
        <v>3</v>
      </c>
      <c r="M108" s="4" t="s">
        <v>607</v>
      </c>
      <c r="N108" s="4" t="s">
        <v>608</v>
      </c>
      <c r="T108" s="5" t="s">
        <v>3977</v>
      </c>
      <c r="U108" s="5" t="s">
        <v>159</v>
      </c>
      <c r="V108" s="5" t="s">
        <v>160</v>
      </c>
      <c r="Y108" s="5" t="s">
        <v>653</v>
      </c>
      <c r="Z108" s="5" t="s">
        <v>654</v>
      </c>
      <c r="AD108" s="5" t="s">
        <v>346</v>
      </c>
      <c r="AE108" s="5" t="s">
        <v>347</v>
      </c>
    </row>
    <row r="109" spans="1:72" ht="13.5" customHeight="1">
      <c r="A109" s="9" t="str">
        <f>HYPERLINK("http://kyu.snu.ac.kr/sdhj/index.jsp?type=hj/GK14739_00IH_0001_0002b.jpg","1861_수현내면_0002b")</f>
        <v>1861_수현내면_0002b</v>
      </c>
      <c r="B109" s="4">
        <v>1861</v>
      </c>
      <c r="C109" s="4" t="s">
        <v>3975</v>
      </c>
      <c r="D109" s="4" t="s">
        <v>3976</v>
      </c>
      <c r="E109" s="4">
        <v>108</v>
      </c>
      <c r="F109" s="5">
        <v>1</v>
      </c>
      <c r="G109" s="5" t="s">
        <v>72</v>
      </c>
      <c r="H109" s="5" t="s">
        <v>73</v>
      </c>
      <c r="I109" s="5">
        <v>4</v>
      </c>
      <c r="L109" s="5">
        <v>4</v>
      </c>
      <c r="M109" s="4" t="s">
        <v>655</v>
      </c>
      <c r="N109" s="4" t="s">
        <v>656</v>
      </c>
      <c r="T109" s="5" t="s">
        <v>3982</v>
      </c>
      <c r="U109" s="5" t="s">
        <v>101</v>
      </c>
      <c r="V109" s="5" t="s">
        <v>102</v>
      </c>
      <c r="W109" s="5" t="s">
        <v>144</v>
      </c>
      <c r="X109" s="5" t="s">
        <v>3983</v>
      </c>
      <c r="Y109" s="5" t="s">
        <v>657</v>
      </c>
      <c r="Z109" s="5" t="s">
        <v>658</v>
      </c>
      <c r="AC109" s="5">
        <v>35</v>
      </c>
      <c r="AD109" s="5" t="s">
        <v>659</v>
      </c>
      <c r="AE109" s="5" t="s">
        <v>660</v>
      </c>
      <c r="AJ109" s="5" t="s">
        <v>35</v>
      </c>
      <c r="AK109" s="5" t="s">
        <v>36</v>
      </c>
      <c r="AL109" s="5" t="s">
        <v>307</v>
      </c>
      <c r="AM109" s="5" t="s">
        <v>308</v>
      </c>
      <c r="AT109" s="5" t="s">
        <v>111</v>
      </c>
      <c r="AU109" s="5" t="s">
        <v>112</v>
      </c>
      <c r="AV109" s="5" t="s">
        <v>661</v>
      </c>
      <c r="AW109" s="5" t="s">
        <v>662</v>
      </c>
      <c r="BG109" s="5" t="s">
        <v>111</v>
      </c>
      <c r="BH109" s="5" t="s">
        <v>112</v>
      </c>
      <c r="BI109" s="5" t="s">
        <v>663</v>
      </c>
      <c r="BJ109" s="5" t="s">
        <v>664</v>
      </c>
      <c r="BK109" s="5" t="s">
        <v>111</v>
      </c>
      <c r="BL109" s="5" t="s">
        <v>112</v>
      </c>
      <c r="BM109" s="5" t="s">
        <v>665</v>
      </c>
      <c r="BN109" s="5" t="s">
        <v>666</v>
      </c>
      <c r="BO109" s="5" t="s">
        <v>111</v>
      </c>
      <c r="BP109" s="5" t="s">
        <v>112</v>
      </c>
      <c r="BQ109" s="5" t="s">
        <v>667</v>
      </c>
      <c r="BR109" s="5" t="s">
        <v>668</v>
      </c>
      <c r="BS109" s="5" t="s">
        <v>669</v>
      </c>
      <c r="BT109" s="5" t="s">
        <v>670</v>
      </c>
    </row>
    <row r="110" spans="1:72" ht="13.5" customHeight="1">
      <c r="A110" s="9" t="str">
        <f>HYPERLINK("http://kyu.snu.ac.kr/sdhj/index.jsp?type=hj/GK14739_00IH_0001_0002b.jpg","1861_수현내면_0002b")</f>
        <v>1861_수현내면_0002b</v>
      </c>
      <c r="B110" s="4">
        <v>1861</v>
      </c>
      <c r="C110" s="4" t="s">
        <v>3984</v>
      </c>
      <c r="D110" s="4" t="s">
        <v>3985</v>
      </c>
      <c r="E110" s="4">
        <v>109</v>
      </c>
      <c r="F110" s="5">
        <v>1</v>
      </c>
      <c r="G110" s="5" t="s">
        <v>72</v>
      </c>
      <c r="H110" s="5" t="s">
        <v>73</v>
      </c>
      <c r="I110" s="5">
        <v>4</v>
      </c>
      <c r="L110" s="5">
        <v>4</v>
      </c>
      <c r="M110" s="4" t="s">
        <v>655</v>
      </c>
      <c r="N110" s="4" t="s">
        <v>656</v>
      </c>
      <c r="S110" s="5" t="s">
        <v>123</v>
      </c>
      <c r="T110" s="5" t="s">
        <v>124</v>
      </c>
      <c r="W110" s="5" t="s">
        <v>671</v>
      </c>
      <c r="X110" s="5" t="s">
        <v>672</v>
      </c>
      <c r="Y110" s="5" t="s">
        <v>126</v>
      </c>
      <c r="Z110" s="5" t="s">
        <v>127</v>
      </c>
      <c r="AC110" s="5">
        <v>31</v>
      </c>
      <c r="AD110" s="5" t="s">
        <v>438</v>
      </c>
      <c r="AE110" s="5" t="s">
        <v>439</v>
      </c>
      <c r="AJ110" s="5" t="s">
        <v>84</v>
      </c>
      <c r="AK110" s="5" t="s">
        <v>85</v>
      </c>
      <c r="AL110" s="5" t="s">
        <v>307</v>
      </c>
      <c r="AM110" s="5" t="s">
        <v>308</v>
      </c>
      <c r="AT110" s="5" t="s">
        <v>111</v>
      </c>
      <c r="AU110" s="5" t="s">
        <v>112</v>
      </c>
      <c r="AV110" s="5" t="s">
        <v>673</v>
      </c>
      <c r="AW110" s="5" t="s">
        <v>674</v>
      </c>
      <c r="BG110" s="5" t="s">
        <v>111</v>
      </c>
      <c r="BH110" s="5" t="s">
        <v>112</v>
      </c>
      <c r="BI110" s="5" t="s">
        <v>675</v>
      </c>
      <c r="BJ110" s="5" t="s">
        <v>676</v>
      </c>
      <c r="BK110" s="5" t="s">
        <v>111</v>
      </c>
      <c r="BL110" s="5" t="s">
        <v>112</v>
      </c>
      <c r="BM110" s="5" t="s">
        <v>677</v>
      </c>
      <c r="BN110" s="5" t="s">
        <v>678</v>
      </c>
      <c r="BO110" s="5" t="s">
        <v>111</v>
      </c>
      <c r="BP110" s="5" t="s">
        <v>112</v>
      </c>
      <c r="BQ110" s="5" t="s">
        <v>679</v>
      </c>
      <c r="BR110" s="5" t="s">
        <v>680</v>
      </c>
      <c r="BS110" s="5" t="s">
        <v>400</v>
      </c>
      <c r="BT110" s="5" t="s">
        <v>401</v>
      </c>
    </row>
    <row r="111" spans="1:72" ht="13.5" customHeight="1">
      <c r="A111" s="9" t="str">
        <f>HYPERLINK("http://kyu.snu.ac.kr/sdhj/index.jsp?type=hj/GK14739_00IH_0001_0002b.jpg","1861_수현내면_0002b")</f>
        <v>1861_수현내면_0002b</v>
      </c>
      <c r="B111" s="4">
        <v>1861</v>
      </c>
      <c r="C111" s="4" t="s">
        <v>3986</v>
      </c>
      <c r="D111" s="4" t="s">
        <v>3987</v>
      </c>
      <c r="E111" s="4">
        <v>110</v>
      </c>
      <c r="F111" s="5">
        <v>1</v>
      </c>
      <c r="G111" s="5" t="s">
        <v>72</v>
      </c>
      <c r="H111" s="5" t="s">
        <v>73</v>
      </c>
      <c r="I111" s="5">
        <v>4</v>
      </c>
      <c r="L111" s="5">
        <v>4</v>
      </c>
      <c r="M111" s="4" t="s">
        <v>655</v>
      </c>
      <c r="N111" s="4" t="s">
        <v>656</v>
      </c>
      <c r="S111" s="5" t="s">
        <v>142</v>
      </c>
      <c r="T111" s="5" t="s">
        <v>143</v>
      </c>
      <c r="W111" s="5" t="s">
        <v>376</v>
      </c>
      <c r="X111" s="5" t="s">
        <v>377</v>
      </c>
      <c r="Y111" s="5" t="s">
        <v>126</v>
      </c>
      <c r="Z111" s="5" t="s">
        <v>127</v>
      </c>
      <c r="AC111" s="5">
        <v>68</v>
      </c>
      <c r="AD111" s="5" t="s">
        <v>432</v>
      </c>
      <c r="AE111" s="5" t="s">
        <v>433</v>
      </c>
    </row>
    <row r="112" spans="1:72" ht="13.5" customHeight="1">
      <c r="A112" s="9" t="str">
        <f>HYPERLINK("http://kyu.snu.ac.kr/sdhj/index.jsp?type=hj/GK14739_00IH_0001_0002b.jpg","1861_수현내면_0002b")</f>
        <v>1861_수현내면_0002b</v>
      </c>
      <c r="B112" s="4">
        <v>1861</v>
      </c>
      <c r="C112" s="4" t="s">
        <v>3988</v>
      </c>
      <c r="D112" s="4" t="s">
        <v>3989</v>
      </c>
      <c r="E112" s="4">
        <v>111</v>
      </c>
      <c r="F112" s="5">
        <v>1</v>
      </c>
      <c r="G112" s="5" t="s">
        <v>72</v>
      </c>
      <c r="H112" s="5" t="s">
        <v>73</v>
      </c>
      <c r="I112" s="5">
        <v>4</v>
      </c>
      <c r="L112" s="5">
        <v>4</v>
      </c>
      <c r="M112" s="4" t="s">
        <v>655</v>
      </c>
      <c r="N112" s="4" t="s">
        <v>656</v>
      </c>
      <c r="T112" s="5" t="s">
        <v>3990</v>
      </c>
      <c r="U112" s="5" t="s">
        <v>165</v>
      </c>
      <c r="V112" s="5" t="s">
        <v>166</v>
      </c>
      <c r="Y112" s="5" t="s">
        <v>681</v>
      </c>
      <c r="Z112" s="5" t="s">
        <v>682</v>
      </c>
      <c r="AD112" s="5" t="s">
        <v>683</v>
      </c>
      <c r="AE112" s="5" t="s">
        <v>684</v>
      </c>
    </row>
    <row r="113" spans="1:72" ht="13.5" customHeight="1">
      <c r="A113" s="9" t="str">
        <f>HYPERLINK("http://kyu.snu.ac.kr/sdhj/index.jsp?type=hj/GK14739_00IH_0001_0002b.jpg","1861_수현내면_0002b")</f>
        <v>1861_수현내면_0002b</v>
      </c>
      <c r="B113" s="4">
        <v>1861</v>
      </c>
      <c r="C113" s="4" t="s">
        <v>3988</v>
      </c>
      <c r="D113" s="4" t="s">
        <v>3989</v>
      </c>
      <c r="E113" s="4">
        <v>112</v>
      </c>
      <c r="F113" s="5">
        <v>1</v>
      </c>
      <c r="G113" s="5" t="s">
        <v>72</v>
      </c>
      <c r="H113" s="5" t="s">
        <v>73</v>
      </c>
      <c r="I113" s="5">
        <v>4</v>
      </c>
      <c r="L113" s="5">
        <v>4</v>
      </c>
      <c r="M113" s="4" t="s">
        <v>655</v>
      </c>
      <c r="N113" s="4" t="s">
        <v>656</v>
      </c>
      <c r="T113" s="5" t="s">
        <v>3990</v>
      </c>
      <c r="U113" s="5" t="s">
        <v>159</v>
      </c>
      <c r="V113" s="5" t="s">
        <v>160</v>
      </c>
      <c r="Y113" s="5" t="s">
        <v>685</v>
      </c>
      <c r="Z113" s="5" t="s">
        <v>686</v>
      </c>
      <c r="AD113" s="5" t="s">
        <v>264</v>
      </c>
      <c r="AE113" s="5" t="s">
        <v>265</v>
      </c>
    </row>
    <row r="114" spans="1:72" ht="13.5" customHeight="1">
      <c r="A114" s="9" t="str">
        <f>HYPERLINK("http://kyu.snu.ac.kr/sdhj/index.jsp?type=hj/GK14739_00IH_0001_0002b.jpg","1861_수현내면_0002b")</f>
        <v>1861_수현내면_0002b</v>
      </c>
      <c r="B114" s="4">
        <v>1861</v>
      </c>
      <c r="C114" s="4" t="s">
        <v>3988</v>
      </c>
      <c r="D114" s="4" t="s">
        <v>3989</v>
      </c>
      <c r="E114" s="4">
        <v>113</v>
      </c>
      <c r="F114" s="5">
        <v>1</v>
      </c>
      <c r="G114" s="5" t="s">
        <v>72</v>
      </c>
      <c r="H114" s="5" t="s">
        <v>73</v>
      </c>
      <c r="I114" s="5">
        <v>4</v>
      </c>
      <c r="L114" s="5">
        <v>4</v>
      </c>
      <c r="M114" s="4" t="s">
        <v>655</v>
      </c>
      <c r="N114" s="4" t="s">
        <v>656</v>
      </c>
      <c r="T114" s="5" t="s">
        <v>3990</v>
      </c>
      <c r="U114" s="5" t="s">
        <v>159</v>
      </c>
      <c r="V114" s="5" t="s">
        <v>160</v>
      </c>
      <c r="Y114" s="5" t="s">
        <v>687</v>
      </c>
      <c r="Z114" s="5" t="s">
        <v>688</v>
      </c>
      <c r="AD114" s="5" t="s">
        <v>432</v>
      </c>
      <c r="AE114" s="5" t="s">
        <v>433</v>
      </c>
    </row>
    <row r="115" spans="1:72" ht="13.5" customHeight="1">
      <c r="A115" s="9" t="str">
        <f>HYPERLINK("http://kyu.snu.ac.kr/sdhj/index.jsp?type=hj/GK14739_00IH_0001_0002b.jpg","1861_수현내면_0002b")</f>
        <v>1861_수현내면_0002b</v>
      </c>
      <c r="B115" s="4">
        <v>1861</v>
      </c>
      <c r="C115" s="4" t="s">
        <v>3988</v>
      </c>
      <c r="D115" s="4" t="s">
        <v>3989</v>
      </c>
      <c r="E115" s="4">
        <v>114</v>
      </c>
      <c r="F115" s="5">
        <v>1</v>
      </c>
      <c r="G115" s="5" t="s">
        <v>72</v>
      </c>
      <c r="H115" s="5" t="s">
        <v>73</v>
      </c>
      <c r="I115" s="5">
        <v>4</v>
      </c>
      <c r="L115" s="5">
        <v>5</v>
      </c>
      <c r="M115" s="4" t="s">
        <v>529</v>
      </c>
      <c r="N115" s="4" t="s">
        <v>530</v>
      </c>
      <c r="T115" s="5" t="s">
        <v>3869</v>
      </c>
      <c r="U115" s="5" t="s">
        <v>689</v>
      </c>
      <c r="V115" s="5" t="s">
        <v>690</v>
      </c>
      <c r="W115" s="5" t="s">
        <v>691</v>
      </c>
      <c r="X115" s="5" t="s">
        <v>692</v>
      </c>
      <c r="Y115" s="5" t="s">
        <v>693</v>
      </c>
      <c r="Z115" s="5" t="s">
        <v>694</v>
      </c>
      <c r="AC115" s="5">
        <v>48</v>
      </c>
      <c r="AD115" s="5" t="s">
        <v>497</v>
      </c>
      <c r="AE115" s="5" t="s">
        <v>498</v>
      </c>
      <c r="AJ115" s="5" t="s">
        <v>35</v>
      </c>
      <c r="AK115" s="5" t="s">
        <v>36</v>
      </c>
      <c r="AL115" s="5" t="s">
        <v>695</v>
      </c>
      <c r="AM115" s="5" t="s">
        <v>3991</v>
      </c>
      <c r="AT115" s="5" t="s">
        <v>88</v>
      </c>
      <c r="AU115" s="5" t="s">
        <v>89</v>
      </c>
      <c r="AV115" s="5" t="s">
        <v>696</v>
      </c>
      <c r="AW115" s="5" t="s">
        <v>697</v>
      </c>
      <c r="BG115" s="5" t="s">
        <v>88</v>
      </c>
      <c r="BH115" s="5" t="s">
        <v>89</v>
      </c>
      <c r="BI115" s="5" t="s">
        <v>698</v>
      </c>
      <c r="BJ115" s="5" t="s">
        <v>699</v>
      </c>
      <c r="BK115" s="5" t="s">
        <v>88</v>
      </c>
      <c r="BL115" s="5" t="s">
        <v>89</v>
      </c>
      <c r="BM115" s="5" t="s">
        <v>700</v>
      </c>
      <c r="BN115" s="5" t="s">
        <v>701</v>
      </c>
      <c r="BO115" s="5" t="s">
        <v>88</v>
      </c>
      <c r="BP115" s="5" t="s">
        <v>89</v>
      </c>
      <c r="BQ115" s="5" t="s">
        <v>702</v>
      </c>
      <c r="BR115" s="5" t="s">
        <v>703</v>
      </c>
    </row>
    <row r="116" spans="1:72" ht="13.5" customHeight="1">
      <c r="A116" s="9" t="str">
        <f>HYPERLINK("http://kyu.snu.ac.kr/sdhj/index.jsp?type=hj/GK14739_00IH_0001_0003a.jpg","1861_수현내면_0003a")</f>
        <v>1861_수현내면_0003a</v>
      </c>
      <c r="B116" s="4">
        <v>1861</v>
      </c>
      <c r="C116" s="4" t="s">
        <v>3868</v>
      </c>
      <c r="D116" s="4" t="s">
        <v>3865</v>
      </c>
      <c r="E116" s="4">
        <v>115</v>
      </c>
      <c r="F116" s="5">
        <v>1</v>
      </c>
      <c r="G116" s="5" t="s">
        <v>72</v>
      </c>
      <c r="H116" s="5" t="s">
        <v>73</v>
      </c>
      <c r="I116" s="5">
        <v>5</v>
      </c>
      <c r="J116" s="5" t="s">
        <v>704</v>
      </c>
      <c r="K116" s="5" t="s">
        <v>705</v>
      </c>
      <c r="L116" s="5">
        <v>1</v>
      </c>
      <c r="M116" s="4" t="s">
        <v>706</v>
      </c>
      <c r="N116" s="4" t="s">
        <v>707</v>
      </c>
      <c r="T116" s="5" t="s">
        <v>3862</v>
      </c>
      <c r="U116" s="5" t="s">
        <v>101</v>
      </c>
      <c r="V116" s="5" t="s">
        <v>102</v>
      </c>
      <c r="W116" s="5" t="s">
        <v>144</v>
      </c>
      <c r="X116" s="5" t="s">
        <v>3992</v>
      </c>
      <c r="Y116" s="5" t="s">
        <v>708</v>
      </c>
      <c r="Z116" s="5" t="s">
        <v>709</v>
      </c>
      <c r="AC116" s="5">
        <v>42</v>
      </c>
      <c r="AD116" s="5" t="s">
        <v>107</v>
      </c>
      <c r="AE116" s="5" t="s">
        <v>108</v>
      </c>
      <c r="AJ116" s="5" t="s">
        <v>35</v>
      </c>
      <c r="AK116" s="5" t="s">
        <v>36</v>
      </c>
      <c r="AL116" s="5" t="s">
        <v>710</v>
      </c>
      <c r="AM116" s="5" t="s">
        <v>711</v>
      </c>
      <c r="AT116" s="5" t="s">
        <v>111</v>
      </c>
      <c r="AU116" s="5" t="s">
        <v>112</v>
      </c>
      <c r="AV116" s="5" t="s">
        <v>712</v>
      </c>
      <c r="AW116" s="5" t="s">
        <v>713</v>
      </c>
      <c r="BG116" s="5" t="s">
        <v>111</v>
      </c>
      <c r="BH116" s="5" t="s">
        <v>112</v>
      </c>
      <c r="BI116" s="5" t="s">
        <v>714</v>
      </c>
      <c r="BJ116" s="5" t="s">
        <v>715</v>
      </c>
      <c r="BK116" s="5" t="s">
        <v>716</v>
      </c>
      <c r="BL116" s="5" t="s">
        <v>717</v>
      </c>
      <c r="BM116" s="5" t="s">
        <v>718</v>
      </c>
      <c r="BN116" s="5" t="s">
        <v>719</v>
      </c>
      <c r="BO116" s="5" t="s">
        <v>512</v>
      </c>
      <c r="BP116" s="5" t="s">
        <v>513</v>
      </c>
      <c r="BQ116" s="5" t="s">
        <v>720</v>
      </c>
      <c r="BR116" s="5" t="s">
        <v>721</v>
      </c>
      <c r="BS116" s="5" t="s">
        <v>722</v>
      </c>
      <c r="BT116" s="5" t="s">
        <v>723</v>
      </c>
    </row>
    <row r="117" spans="1:72" ht="13.5" customHeight="1">
      <c r="A117" s="9" t="str">
        <f>HYPERLINK("http://kyu.snu.ac.kr/sdhj/index.jsp?type=hj/GK14739_00IH_0001_0003a.jpg","1861_수현내면_0003a")</f>
        <v>1861_수현내면_0003a</v>
      </c>
      <c r="B117" s="4">
        <v>1861</v>
      </c>
      <c r="C117" s="4" t="s">
        <v>3993</v>
      </c>
      <c r="D117" s="4" t="s">
        <v>3994</v>
      </c>
      <c r="E117" s="4">
        <v>116</v>
      </c>
      <c r="F117" s="5">
        <v>1</v>
      </c>
      <c r="G117" s="5" t="s">
        <v>72</v>
      </c>
      <c r="H117" s="5" t="s">
        <v>73</v>
      </c>
      <c r="I117" s="5">
        <v>5</v>
      </c>
      <c r="L117" s="5">
        <v>1</v>
      </c>
      <c r="M117" s="4" t="s">
        <v>706</v>
      </c>
      <c r="N117" s="4" t="s">
        <v>707</v>
      </c>
      <c r="S117" s="5" t="s">
        <v>123</v>
      </c>
      <c r="T117" s="5" t="s">
        <v>124</v>
      </c>
      <c r="W117" s="5" t="s">
        <v>724</v>
      </c>
      <c r="X117" s="5" t="s">
        <v>3995</v>
      </c>
      <c r="Y117" s="5" t="s">
        <v>126</v>
      </c>
      <c r="Z117" s="5" t="s">
        <v>127</v>
      </c>
      <c r="AC117" s="5">
        <v>35</v>
      </c>
      <c r="AD117" s="5" t="s">
        <v>659</v>
      </c>
      <c r="AE117" s="5" t="s">
        <v>660</v>
      </c>
      <c r="AJ117" s="5" t="s">
        <v>84</v>
      </c>
      <c r="AK117" s="5" t="s">
        <v>85</v>
      </c>
      <c r="AL117" s="5" t="s">
        <v>725</v>
      </c>
      <c r="AM117" s="5" t="s">
        <v>726</v>
      </c>
      <c r="AT117" s="5" t="s">
        <v>101</v>
      </c>
      <c r="AU117" s="5" t="s">
        <v>102</v>
      </c>
      <c r="AV117" s="5" t="s">
        <v>727</v>
      </c>
      <c r="AW117" s="5" t="s">
        <v>728</v>
      </c>
      <c r="BG117" s="5" t="s">
        <v>111</v>
      </c>
      <c r="BH117" s="5" t="s">
        <v>112</v>
      </c>
      <c r="BI117" s="5" t="s">
        <v>637</v>
      </c>
      <c r="BJ117" s="5" t="s">
        <v>638</v>
      </c>
      <c r="BK117" s="5" t="s">
        <v>111</v>
      </c>
      <c r="BL117" s="5" t="s">
        <v>112</v>
      </c>
      <c r="BM117" s="5" t="s">
        <v>729</v>
      </c>
      <c r="BN117" s="5" t="s">
        <v>730</v>
      </c>
      <c r="BO117" s="5" t="s">
        <v>111</v>
      </c>
      <c r="BP117" s="5" t="s">
        <v>112</v>
      </c>
      <c r="BQ117" s="5" t="s">
        <v>731</v>
      </c>
      <c r="BR117" s="5" t="s">
        <v>732</v>
      </c>
      <c r="BS117" s="5" t="s">
        <v>97</v>
      </c>
      <c r="BT117" s="5" t="s">
        <v>98</v>
      </c>
    </row>
    <row r="118" spans="1:72" ht="13.5" customHeight="1">
      <c r="A118" s="9" t="str">
        <f>HYPERLINK("http://kyu.snu.ac.kr/sdhj/index.jsp?type=hj/GK14739_00IH_0001_0003a.jpg","1861_수현내면_0003a")</f>
        <v>1861_수현내면_0003a</v>
      </c>
      <c r="B118" s="4">
        <v>1861</v>
      </c>
      <c r="C118" s="4" t="s">
        <v>3996</v>
      </c>
      <c r="D118" s="4" t="s">
        <v>3997</v>
      </c>
      <c r="E118" s="4">
        <v>117</v>
      </c>
      <c r="F118" s="5">
        <v>1</v>
      </c>
      <c r="G118" s="5" t="s">
        <v>72</v>
      </c>
      <c r="H118" s="5" t="s">
        <v>73</v>
      </c>
      <c r="I118" s="5">
        <v>5</v>
      </c>
      <c r="L118" s="5">
        <v>1</v>
      </c>
      <c r="M118" s="4" t="s">
        <v>706</v>
      </c>
      <c r="N118" s="4" t="s">
        <v>707</v>
      </c>
      <c r="T118" s="5" t="s">
        <v>3901</v>
      </c>
      <c r="U118" s="5" t="s">
        <v>159</v>
      </c>
      <c r="V118" s="5" t="s">
        <v>160</v>
      </c>
      <c r="Y118" s="5" t="s">
        <v>733</v>
      </c>
      <c r="Z118" s="5" t="s">
        <v>734</v>
      </c>
      <c r="AD118" s="5" t="s">
        <v>107</v>
      </c>
      <c r="AE118" s="5" t="s">
        <v>108</v>
      </c>
    </row>
    <row r="119" spans="1:72" ht="13.5" customHeight="1">
      <c r="A119" s="9" t="str">
        <f>HYPERLINK("http://kyu.snu.ac.kr/sdhj/index.jsp?type=hj/GK14739_00IH_0001_0003a.jpg","1861_수현내면_0003a")</f>
        <v>1861_수현내면_0003a</v>
      </c>
      <c r="B119" s="4">
        <v>1861</v>
      </c>
      <c r="C119" s="4" t="s">
        <v>3899</v>
      </c>
      <c r="D119" s="4" t="s">
        <v>3900</v>
      </c>
      <c r="E119" s="4">
        <v>118</v>
      </c>
      <c r="F119" s="5">
        <v>1</v>
      </c>
      <c r="G119" s="5" t="s">
        <v>72</v>
      </c>
      <c r="H119" s="5" t="s">
        <v>73</v>
      </c>
      <c r="I119" s="5">
        <v>5</v>
      </c>
      <c r="L119" s="5">
        <v>1</v>
      </c>
      <c r="M119" s="4" t="s">
        <v>706</v>
      </c>
      <c r="N119" s="4" t="s">
        <v>707</v>
      </c>
      <c r="T119" s="5" t="s">
        <v>3901</v>
      </c>
      <c r="U119" s="5" t="s">
        <v>159</v>
      </c>
      <c r="V119" s="5" t="s">
        <v>160</v>
      </c>
      <c r="Y119" s="5" t="s">
        <v>735</v>
      </c>
      <c r="Z119" s="5" t="s">
        <v>736</v>
      </c>
      <c r="AD119" s="5" t="s">
        <v>438</v>
      </c>
      <c r="AE119" s="5" t="s">
        <v>439</v>
      </c>
    </row>
    <row r="120" spans="1:72" ht="13.5" customHeight="1">
      <c r="A120" s="9" t="str">
        <f>HYPERLINK("http://kyu.snu.ac.kr/sdhj/index.jsp?type=hj/GK14739_00IH_0001_0003a.jpg","1861_수현내면_0003a")</f>
        <v>1861_수현내면_0003a</v>
      </c>
      <c r="B120" s="4">
        <v>1861</v>
      </c>
      <c r="C120" s="4" t="s">
        <v>3899</v>
      </c>
      <c r="D120" s="4" t="s">
        <v>3900</v>
      </c>
      <c r="E120" s="4">
        <v>119</v>
      </c>
      <c r="F120" s="5">
        <v>1</v>
      </c>
      <c r="G120" s="5" t="s">
        <v>72</v>
      </c>
      <c r="H120" s="5" t="s">
        <v>73</v>
      </c>
      <c r="I120" s="5">
        <v>5</v>
      </c>
      <c r="L120" s="5">
        <v>2</v>
      </c>
      <c r="M120" s="4" t="s">
        <v>737</v>
      </c>
      <c r="N120" s="4" t="s">
        <v>738</v>
      </c>
      <c r="T120" s="5" t="s">
        <v>3998</v>
      </c>
      <c r="U120" s="5" t="s">
        <v>101</v>
      </c>
      <c r="V120" s="5" t="s">
        <v>102</v>
      </c>
      <c r="W120" s="5" t="s">
        <v>103</v>
      </c>
      <c r="X120" s="5" t="s">
        <v>104</v>
      </c>
      <c r="Y120" s="5" t="s">
        <v>739</v>
      </c>
      <c r="Z120" s="5" t="s">
        <v>740</v>
      </c>
      <c r="AC120" s="5">
        <v>31</v>
      </c>
      <c r="AD120" s="5" t="s">
        <v>438</v>
      </c>
      <c r="AE120" s="5" t="s">
        <v>439</v>
      </c>
      <c r="AJ120" s="5" t="s">
        <v>35</v>
      </c>
      <c r="AK120" s="5" t="s">
        <v>36</v>
      </c>
      <c r="AL120" s="5" t="s">
        <v>109</v>
      </c>
      <c r="AM120" s="5" t="s">
        <v>110</v>
      </c>
      <c r="AT120" s="5" t="s">
        <v>741</v>
      </c>
      <c r="AU120" s="5" t="s">
        <v>742</v>
      </c>
      <c r="AV120" s="5" t="s">
        <v>743</v>
      </c>
      <c r="AW120" s="5" t="s">
        <v>744</v>
      </c>
      <c r="AX120" s="5" t="s">
        <v>101</v>
      </c>
      <c r="AY120" s="5" t="s">
        <v>102</v>
      </c>
      <c r="AZ120" s="5" t="s">
        <v>745</v>
      </c>
      <c r="BA120" s="5" t="s">
        <v>746</v>
      </c>
      <c r="BG120" s="5" t="s">
        <v>111</v>
      </c>
      <c r="BH120" s="5" t="s">
        <v>112</v>
      </c>
      <c r="BI120" s="5" t="s">
        <v>747</v>
      </c>
      <c r="BJ120" s="5" t="s">
        <v>748</v>
      </c>
      <c r="BK120" s="5" t="s">
        <v>111</v>
      </c>
      <c r="BL120" s="5" t="s">
        <v>112</v>
      </c>
      <c r="BM120" s="5" t="s">
        <v>749</v>
      </c>
      <c r="BN120" s="5" t="s">
        <v>349</v>
      </c>
      <c r="BO120" s="5" t="s">
        <v>111</v>
      </c>
      <c r="BP120" s="5" t="s">
        <v>112</v>
      </c>
      <c r="BQ120" s="5" t="s">
        <v>750</v>
      </c>
      <c r="BR120" s="5" t="s">
        <v>751</v>
      </c>
      <c r="BS120" s="5" t="s">
        <v>187</v>
      </c>
      <c r="BT120" s="5" t="s">
        <v>188</v>
      </c>
    </row>
    <row r="121" spans="1:72" ht="13.5" customHeight="1">
      <c r="A121" s="9" t="str">
        <f>HYPERLINK("http://kyu.snu.ac.kr/sdhj/index.jsp?type=hj/GK14739_00IH_0001_0003a.jpg","1861_수현내면_0003a")</f>
        <v>1861_수현내면_0003a</v>
      </c>
      <c r="B121" s="4">
        <v>1861</v>
      </c>
      <c r="C121" s="4" t="s">
        <v>3999</v>
      </c>
      <c r="D121" s="4" t="s">
        <v>4000</v>
      </c>
      <c r="E121" s="4">
        <v>120</v>
      </c>
      <c r="F121" s="5">
        <v>1</v>
      </c>
      <c r="G121" s="5" t="s">
        <v>72</v>
      </c>
      <c r="H121" s="5" t="s">
        <v>73</v>
      </c>
      <c r="I121" s="5">
        <v>5</v>
      </c>
      <c r="L121" s="5">
        <v>2</v>
      </c>
      <c r="M121" s="4" t="s">
        <v>737</v>
      </c>
      <c r="N121" s="4" t="s">
        <v>738</v>
      </c>
      <c r="S121" s="5" t="s">
        <v>123</v>
      </c>
      <c r="T121" s="5" t="s">
        <v>124</v>
      </c>
      <c r="W121" s="5" t="s">
        <v>752</v>
      </c>
      <c r="X121" s="5" t="s">
        <v>753</v>
      </c>
      <c r="Y121" s="5" t="s">
        <v>126</v>
      </c>
      <c r="Z121" s="5" t="s">
        <v>127</v>
      </c>
      <c r="AC121" s="5">
        <v>29</v>
      </c>
      <c r="AD121" s="5" t="s">
        <v>163</v>
      </c>
      <c r="AE121" s="5" t="s">
        <v>164</v>
      </c>
      <c r="AJ121" s="5" t="s">
        <v>84</v>
      </c>
      <c r="AK121" s="5" t="s">
        <v>85</v>
      </c>
      <c r="AL121" s="5" t="s">
        <v>187</v>
      </c>
      <c r="AM121" s="5" t="s">
        <v>188</v>
      </c>
      <c r="AT121" s="5" t="s">
        <v>111</v>
      </c>
      <c r="AU121" s="5" t="s">
        <v>112</v>
      </c>
      <c r="AV121" s="5" t="s">
        <v>754</v>
      </c>
      <c r="AW121" s="5" t="s">
        <v>755</v>
      </c>
      <c r="BG121" s="5" t="s">
        <v>111</v>
      </c>
      <c r="BH121" s="5" t="s">
        <v>112</v>
      </c>
      <c r="BI121" s="5" t="s">
        <v>756</v>
      </c>
      <c r="BJ121" s="5" t="s">
        <v>757</v>
      </c>
      <c r="BK121" s="5" t="s">
        <v>111</v>
      </c>
      <c r="BL121" s="5" t="s">
        <v>112</v>
      </c>
      <c r="BM121" s="5" t="s">
        <v>758</v>
      </c>
      <c r="BN121" s="5" t="s">
        <v>759</v>
      </c>
      <c r="BO121" s="5" t="s">
        <v>111</v>
      </c>
      <c r="BP121" s="5" t="s">
        <v>112</v>
      </c>
      <c r="BQ121" s="5" t="s">
        <v>760</v>
      </c>
      <c r="BR121" s="5" t="s">
        <v>761</v>
      </c>
      <c r="BS121" s="5" t="s">
        <v>762</v>
      </c>
      <c r="BT121" s="5" t="s">
        <v>763</v>
      </c>
    </row>
    <row r="122" spans="1:72" ht="13.5" customHeight="1">
      <c r="A122" s="9" t="str">
        <f>HYPERLINK("http://kyu.snu.ac.kr/sdhj/index.jsp?type=hj/GK14739_00IH_0001_0003a.jpg","1861_수현내면_0003a")</f>
        <v>1861_수현내면_0003a</v>
      </c>
      <c r="B122" s="4">
        <v>1861</v>
      </c>
      <c r="C122" s="4" t="s">
        <v>4001</v>
      </c>
      <c r="D122" s="4" t="s">
        <v>4002</v>
      </c>
      <c r="E122" s="4">
        <v>121</v>
      </c>
      <c r="F122" s="5">
        <v>1</v>
      </c>
      <c r="G122" s="5" t="s">
        <v>72</v>
      </c>
      <c r="H122" s="5" t="s">
        <v>73</v>
      </c>
      <c r="I122" s="5">
        <v>5</v>
      </c>
      <c r="L122" s="5">
        <v>2</v>
      </c>
      <c r="M122" s="4" t="s">
        <v>737</v>
      </c>
      <c r="N122" s="4" t="s">
        <v>738</v>
      </c>
      <c r="S122" s="5" t="s">
        <v>142</v>
      </c>
      <c r="T122" s="5" t="s">
        <v>143</v>
      </c>
      <c r="W122" s="5" t="s">
        <v>752</v>
      </c>
      <c r="X122" s="5" t="s">
        <v>753</v>
      </c>
      <c r="Y122" s="5" t="s">
        <v>126</v>
      </c>
      <c r="Z122" s="5" t="s">
        <v>127</v>
      </c>
      <c r="AC122" s="5">
        <v>69</v>
      </c>
      <c r="AD122" s="5" t="s">
        <v>268</v>
      </c>
      <c r="AE122" s="5" t="s">
        <v>269</v>
      </c>
    </row>
    <row r="123" spans="1:72" ht="13.5" customHeight="1">
      <c r="A123" s="9" t="str">
        <f>HYPERLINK("http://kyu.snu.ac.kr/sdhj/index.jsp?type=hj/GK14739_00IH_0001_0003a.jpg","1861_수현내면_0003a")</f>
        <v>1861_수현내면_0003a</v>
      </c>
      <c r="B123" s="4">
        <v>1861</v>
      </c>
      <c r="C123" s="4" t="s">
        <v>4003</v>
      </c>
      <c r="D123" s="4" t="s">
        <v>4004</v>
      </c>
      <c r="E123" s="4">
        <v>122</v>
      </c>
      <c r="F123" s="5">
        <v>1</v>
      </c>
      <c r="G123" s="5" t="s">
        <v>72</v>
      </c>
      <c r="H123" s="5" t="s">
        <v>73</v>
      </c>
      <c r="I123" s="5">
        <v>5</v>
      </c>
      <c r="L123" s="5">
        <v>2</v>
      </c>
      <c r="M123" s="4" t="s">
        <v>737</v>
      </c>
      <c r="N123" s="4" t="s">
        <v>738</v>
      </c>
      <c r="T123" s="5" t="s">
        <v>4005</v>
      </c>
      <c r="U123" s="5" t="s">
        <v>159</v>
      </c>
      <c r="V123" s="5" t="s">
        <v>160</v>
      </c>
      <c r="Y123" s="5" t="s">
        <v>764</v>
      </c>
      <c r="Z123" s="5" t="s">
        <v>765</v>
      </c>
      <c r="AF123" s="5" t="s">
        <v>766</v>
      </c>
      <c r="AG123" s="5" t="s">
        <v>767</v>
      </c>
    </row>
    <row r="124" spans="1:72" ht="13.5" customHeight="1">
      <c r="A124" s="9" t="str">
        <f>HYPERLINK("http://kyu.snu.ac.kr/sdhj/index.jsp?type=hj/GK14739_00IH_0001_0003a.jpg","1861_수현내면_0003a")</f>
        <v>1861_수현내면_0003a</v>
      </c>
      <c r="B124" s="4">
        <v>1861</v>
      </c>
      <c r="C124" s="4" t="s">
        <v>4003</v>
      </c>
      <c r="D124" s="4" t="s">
        <v>4004</v>
      </c>
      <c r="E124" s="4">
        <v>123</v>
      </c>
      <c r="F124" s="5">
        <v>1</v>
      </c>
      <c r="G124" s="5" t="s">
        <v>72</v>
      </c>
      <c r="H124" s="5" t="s">
        <v>73</v>
      </c>
      <c r="I124" s="5">
        <v>5</v>
      </c>
      <c r="L124" s="5">
        <v>2</v>
      </c>
      <c r="M124" s="4" t="s">
        <v>737</v>
      </c>
      <c r="N124" s="4" t="s">
        <v>738</v>
      </c>
      <c r="T124" s="5" t="s">
        <v>4005</v>
      </c>
      <c r="U124" s="5" t="s">
        <v>159</v>
      </c>
      <c r="V124" s="5" t="s">
        <v>160</v>
      </c>
      <c r="Y124" s="5" t="s">
        <v>768</v>
      </c>
      <c r="Z124" s="5" t="s">
        <v>769</v>
      </c>
      <c r="AF124" s="5" t="s">
        <v>766</v>
      </c>
      <c r="AG124" s="5" t="s">
        <v>767</v>
      </c>
    </row>
    <row r="125" spans="1:72" ht="13.5" customHeight="1">
      <c r="A125" s="9" t="str">
        <f>HYPERLINK("http://kyu.snu.ac.kr/sdhj/index.jsp?type=hj/GK14739_00IH_0001_0003a.jpg","1861_수현내면_0003a")</f>
        <v>1861_수현내면_0003a</v>
      </c>
      <c r="B125" s="4">
        <v>1861</v>
      </c>
      <c r="C125" s="4" t="s">
        <v>4003</v>
      </c>
      <c r="D125" s="4" t="s">
        <v>4004</v>
      </c>
      <c r="E125" s="4">
        <v>124</v>
      </c>
      <c r="F125" s="5">
        <v>1</v>
      </c>
      <c r="G125" s="5" t="s">
        <v>72</v>
      </c>
      <c r="H125" s="5" t="s">
        <v>73</v>
      </c>
      <c r="I125" s="5">
        <v>5</v>
      </c>
      <c r="L125" s="5">
        <v>2</v>
      </c>
      <c r="M125" s="4" t="s">
        <v>737</v>
      </c>
      <c r="N125" s="4" t="s">
        <v>738</v>
      </c>
      <c r="T125" s="5" t="s">
        <v>4005</v>
      </c>
      <c r="U125" s="5" t="s">
        <v>159</v>
      </c>
      <c r="V125" s="5" t="s">
        <v>160</v>
      </c>
      <c r="Y125" s="5" t="s">
        <v>770</v>
      </c>
      <c r="Z125" s="5" t="s">
        <v>771</v>
      </c>
      <c r="AF125" s="5" t="s">
        <v>766</v>
      </c>
      <c r="AG125" s="5" t="s">
        <v>767</v>
      </c>
    </row>
    <row r="126" spans="1:72" ht="13.5" customHeight="1">
      <c r="A126" s="9" t="str">
        <f>HYPERLINK("http://kyu.snu.ac.kr/sdhj/index.jsp?type=hj/GK14739_00IH_0001_0003a.jpg","1861_수현내면_0003a")</f>
        <v>1861_수현내면_0003a</v>
      </c>
      <c r="B126" s="4">
        <v>1861</v>
      </c>
      <c r="C126" s="4" t="s">
        <v>4003</v>
      </c>
      <c r="D126" s="4" t="s">
        <v>4004</v>
      </c>
      <c r="E126" s="4">
        <v>125</v>
      </c>
      <c r="F126" s="5">
        <v>1</v>
      </c>
      <c r="G126" s="5" t="s">
        <v>72</v>
      </c>
      <c r="H126" s="5" t="s">
        <v>73</v>
      </c>
      <c r="I126" s="5">
        <v>5</v>
      </c>
      <c r="L126" s="5">
        <v>2</v>
      </c>
      <c r="M126" s="4" t="s">
        <v>737</v>
      </c>
      <c r="N126" s="4" t="s">
        <v>738</v>
      </c>
      <c r="T126" s="5" t="s">
        <v>4005</v>
      </c>
      <c r="U126" s="5" t="s">
        <v>159</v>
      </c>
      <c r="V126" s="5" t="s">
        <v>160</v>
      </c>
      <c r="Y126" s="5" t="s">
        <v>772</v>
      </c>
      <c r="Z126" s="5" t="s">
        <v>773</v>
      </c>
      <c r="AF126" s="5" t="s">
        <v>766</v>
      </c>
      <c r="AG126" s="5" t="s">
        <v>767</v>
      </c>
    </row>
    <row r="127" spans="1:72" ht="13.5" customHeight="1">
      <c r="A127" s="9" t="str">
        <f>HYPERLINK("http://kyu.snu.ac.kr/sdhj/index.jsp?type=hj/GK14739_00IH_0001_0003a.jpg","1861_수현내면_0003a")</f>
        <v>1861_수현내면_0003a</v>
      </c>
      <c r="B127" s="4">
        <v>1861</v>
      </c>
      <c r="C127" s="4" t="s">
        <v>4003</v>
      </c>
      <c r="D127" s="4" t="s">
        <v>4004</v>
      </c>
      <c r="E127" s="4">
        <v>126</v>
      </c>
      <c r="F127" s="5">
        <v>1</v>
      </c>
      <c r="G127" s="5" t="s">
        <v>72</v>
      </c>
      <c r="H127" s="5" t="s">
        <v>73</v>
      </c>
      <c r="I127" s="5">
        <v>5</v>
      </c>
      <c r="L127" s="5">
        <v>2</v>
      </c>
      <c r="M127" s="4" t="s">
        <v>737</v>
      </c>
      <c r="N127" s="4" t="s">
        <v>738</v>
      </c>
      <c r="T127" s="5" t="s">
        <v>4005</v>
      </c>
      <c r="U127" s="5" t="s">
        <v>165</v>
      </c>
      <c r="V127" s="5" t="s">
        <v>166</v>
      </c>
      <c r="Y127" s="5" t="s">
        <v>774</v>
      </c>
      <c r="Z127" s="5" t="s">
        <v>775</v>
      </c>
      <c r="AD127" s="5" t="s">
        <v>346</v>
      </c>
      <c r="AE127" s="5" t="s">
        <v>347</v>
      </c>
      <c r="AG127" s="5" t="s">
        <v>4006</v>
      </c>
    </row>
    <row r="128" spans="1:72" ht="13.5" customHeight="1">
      <c r="A128" s="9" t="str">
        <f>HYPERLINK("http://kyu.snu.ac.kr/sdhj/index.jsp?type=hj/GK14739_00IH_0001_0003a.jpg","1861_수현내면_0003a")</f>
        <v>1861_수현내면_0003a</v>
      </c>
      <c r="B128" s="4">
        <v>1861</v>
      </c>
      <c r="C128" s="4" t="s">
        <v>4003</v>
      </c>
      <c r="D128" s="4" t="s">
        <v>4004</v>
      </c>
      <c r="E128" s="4">
        <v>127</v>
      </c>
      <c r="F128" s="5">
        <v>1</v>
      </c>
      <c r="G128" s="5" t="s">
        <v>72</v>
      </c>
      <c r="H128" s="5" t="s">
        <v>73</v>
      </c>
      <c r="I128" s="5">
        <v>5</v>
      </c>
      <c r="L128" s="5">
        <v>2</v>
      </c>
      <c r="M128" s="4" t="s">
        <v>737</v>
      </c>
      <c r="N128" s="4" t="s">
        <v>738</v>
      </c>
      <c r="T128" s="5" t="s">
        <v>4005</v>
      </c>
      <c r="U128" s="5" t="s">
        <v>165</v>
      </c>
      <c r="V128" s="5" t="s">
        <v>166</v>
      </c>
      <c r="Y128" s="5" t="s">
        <v>776</v>
      </c>
      <c r="Z128" s="5" t="s">
        <v>777</v>
      </c>
      <c r="AF128" s="5" t="s">
        <v>4007</v>
      </c>
      <c r="AG128" s="5" t="s">
        <v>4008</v>
      </c>
    </row>
    <row r="129" spans="1:72" ht="13.5" customHeight="1">
      <c r="A129" s="9" t="str">
        <f>HYPERLINK("http://kyu.snu.ac.kr/sdhj/index.jsp?type=hj/GK14739_00IH_0001_0003a.jpg","1861_수현내면_0003a")</f>
        <v>1861_수현내면_0003a</v>
      </c>
      <c r="B129" s="4">
        <v>1861</v>
      </c>
      <c r="C129" s="4" t="s">
        <v>4003</v>
      </c>
      <c r="D129" s="4" t="s">
        <v>4004</v>
      </c>
      <c r="E129" s="4">
        <v>128</v>
      </c>
      <c r="F129" s="5">
        <v>1</v>
      </c>
      <c r="G129" s="5" t="s">
        <v>72</v>
      </c>
      <c r="H129" s="5" t="s">
        <v>73</v>
      </c>
      <c r="I129" s="5">
        <v>5</v>
      </c>
      <c r="L129" s="5">
        <v>2</v>
      </c>
      <c r="M129" s="4" t="s">
        <v>737</v>
      </c>
      <c r="N129" s="4" t="s">
        <v>738</v>
      </c>
      <c r="T129" s="5" t="s">
        <v>4005</v>
      </c>
      <c r="U129" s="5" t="s">
        <v>165</v>
      </c>
      <c r="V129" s="5" t="s">
        <v>166</v>
      </c>
      <c r="Y129" s="5" t="s">
        <v>649</v>
      </c>
      <c r="Z129" s="5" t="s">
        <v>650</v>
      </c>
      <c r="AD129" s="5" t="s">
        <v>225</v>
      </c>
      <c r="AE129" s="5" t="s">
        <v>226</v>
      </c>
    </row>
    <row r="130" spans="1:72" ht="13.5" customHeight="1">
      <c r="A130" s="9" t="str">
        <f>HYPERLINK("http://kyu.snu.ac.kr/sdhj/index.jsp?type=hj/GK14739_00IH_0001_0003a.jpg","1861_수현내면_0003a")</f>
        <v>1861_수현내면_0003a</v>
      </c>
      <c r="B130" s="4">
        <v>1861</v>
      </c>
      <c r="C130" s="4" t="s">
        <v>4003</v>
      </c>
      <c r="D130" s="4" t="s">
        <v>4004</v>
      </c>
      <c r="E130" s="4">
        <v>129</v>
      </c>
      <c r="F130" s="5">
        <v>1</v>
      </c>
      <c r="G130" s="5" t="s">
        <v>72</v>
      </c>
      <c r="H130" s="5" t="s">
        <v>73</v>
      </c>
      <c r="I130" s="5">
        <v>5</v>
      </c>
      <c r="L130" s="5">
        <v>2</v>
      </c>
      <c r="M130" s="4" t="s">
        <v>737</v>
      </c>
      <c r="N130" s="4" t="s">
        <v>738</v>
      </c>
      <c r="T130" s="5" t="s">
        <v>4005</v>
      </c>
      <c r="U130" s="5" t="s">
        <v>165</v>
      </c>
      <c r="V130" s="5" t="s">
        <v>166</v>
      </c>
      <c r="Y130" s="5" t="s">
        <v>778</v>
      </c>
      <c r="Z130" s="5" t="s">
        <v>779</v>
      </c>
      <c r="AD130" s="5" t="s">
        <v>410</v>
      </c>
      <c r="AE130" s="5" t="s">
        <v>411</v>
      </c>
    </row>
    <row r="131" spans="1:72" ht="13.5" customHeight="1">
      <c r="A131" s="9" t="str">
        <f>HYPERLINK("http://kyu.snu.ac.kr/sdhj/index.jsp?type=hj/GK14739_00IH_0001_0003a.jpg","1861_수현내면_0003a")</f>
        <v>1861_수현내면_0003a</v>
      </c>
      <c r="B131" s="4">
        <v>1861</v>
      </c>
      <c r="C131" s="4" t="s">
        <v>4003</v>
      </c>
      <c r="D131" s="4" t="s">
        <v>4004</v>
      </c>
      <c r="E131" s="4">
        <v>130</v>
      </c>
      <c r="F131" s="5">
        <v>1</v>
      </c>
      <c r="G131" s="5" t="s">
        <v>72</v>
      </c>
      <c r="H131" s="5" t="s">
        <v>73</v>
      </c>
      <c r="I131" s="5">
        <v>5</v>
      </c>
      <c r="L131" s="5">
        <v>2</v>
      </c>
      <c r="M131" s="4" t="s">
        <v>737</v>
      </c>
      <c r="N131" s="4" t="s">
        <v>738</v>
      </c>
      <c r="T131" s="5" t="s">
        <v>4005</v>
      </c>
      <c r="U131" s="5" t="s">
        <v>159</v>
      </c>
      <c r="V131" s="5" t="s">
        <v>160</v>
      </c>
      <c r="Y131" s="5" t="s">
        <v>780</v>
      </c>
      <c r="Z131" s="5" t="s">
        <v>781</v>
      </c>
      <c r="AD131" s="5" t="s">
        <v>782</v>
      </c>
      <c r="AE131" s="5" t="s">
        <v>783</v>
      </c>
    </row>
    <row r="132" spans="1:72" ht="13.5" customHeight="1">
      <c r="A132" s="9" t="str">
        <f>HYPERLINK("http://kyu.snu.ac.kr/sdhj/index.jsp?type=hj/GK14739_00IH_0001_0003a.jpg","1861_수현내면_0003a")</f>
        <v>1861_수현내면_0003a</v>
      </c>
      <c r="B132" s="4">
        <v>1861</v>
      </c>
      <c r="C132" s="4" t="s">
        <v>4003</v>
      </c>
      <c r="D132" s="4" t="s">
        <v>4004</v>
      </c>
      <c r="E132" s="4">
        <v>131</v>
      </c>
      <c r="F132" s="5">
        <v>1</v>
      </c>
      <c r="G132" s="5" t="s">
        <v>72</v>
      </c>
      <c r="H132" s="5" t="s">
        <v>73</v>
      </c>
      <c r="I132" s="5">
        <v>5</v>
      </c>
      <c r="L132" s="5">
        <v>2</v>
      </c>
      <c r="M132" s="4" t="s">
        <v>737</v>
      </c>
      <c r="N132" s="4" t="s">
        <v>738</v>
      </c>
      <c r="T132" s="5" t="s">
        <v>4005</v>
      </c>
      <c r="U132" s="5" t="s">
        <v>165</v>
      </c>
      <c r="V132" s="5" t="s">
        <v>166</v>
      </c>
      <c r="Y132" s="5" t="s">
        <v>784</v>
      </c>
      <c r="Z132" s="5" t="s">
        <v>785</v>
      </c>
      <c r="AD132" s="5" t="s">
        <v>286</v>
      </c>
      <c r="AE132" s="5" t="s">
        <v>287</v>
      </c>
    </row>
    <row r="133" spans="1:72" ht="13.5" customHeight="1">
      <c r="A133" s="9" t="str">
        <f>HYPERLINK("http://kyu.snu.ac.kr/sdhj/index.jsp?type=hj/GK14739_00IH_0001_0003a.jpg","1861_수현내면_0003a")</f>
        <v>1861_수현내면_0003a</v>
      </c>
      <c r="B133" s="4">
        <v>1861</v>
      </c>
      <c r="C133" s="4" t="s">
        <v>4003</v>
      </c>
      <c r="D133" s="4" t="s">
        <v>4004</v>
      </c>
      <c r="E133" s="4">
        <v>132</v>
      </c>
      <c r="F133" s="5">
        <v>1</v>
      </c>
      <c r="G133" s="5" t="s">
        <v>72</v>
      </c>
      <c r="H133" s="5" t="s">
        <v>73</v>
      </c>
      <c r="I133" s="5">
        <v>5</v>
      </c>
      <c r="L133" s="5">
        <v>3</v>
      </c>
      <c r="M133" s="4" t="s">
        <v>786</v>
      </c>
      <c r="N133" s="4" t="s">
        <v>787</v>
      </c>
      <c r="T133" s="5" t="s">
        <v>3906</v>
      </c>
      <c r="U133" s="5" t="s">
        <v>101</v>
      </c>
      <c r="V133" s="5" t="s">
        <v>102</v>
      </c>
      <c r="W133" s="5" t="s">
        <v>103</v>
      </c>
      <c r="X133" s="5" t="s">
        <v>104</v>
      </c>
      <c r="Y133" s="5" t="s">
        <v>788</v>
      </c>
      <c r="Z133" s="5" t="s">
        <v>789</v>
      </c>
      <c r="AC133" s="5">
        <v>66</v>
      </c>
      <c r="AD133" s="5" t="s">
        <v>173</v>
      </c>
      <c r="AE133" s="5" t="s">
        <v>174</v>
      </c>
      <c r="AJ133" s="5" t="s">
        <v>35</v>
      </c>
      <c r="AK133" s="5" t="s">
        <v>36</v>
      </c>
      <c r="AL133" s="5" t="s">
        <v>109</v>
      </c>
      <c r="AM133" s="5" t="s">
        <v>110</v>
      </c>
      <c r="AT133" s="5" t="s">
        <v>111</v>
      </c>
      <c r="AU133" s="5" t="s">
        <v>112</v>
      </c>
      <c r="AV133" s="5" t="s">
        <v>790</v>
      </c>
      <c r="AW133" s="5" t="s">
        <v>791</v>
      </c>
      <c r="BG133" s="5" t="s">
        <v>111</v>
      </c>
      <c r="BH133" s="5" t="s">
        <v>112</v>
      </c>
      <c r="BI133" s="5" t="s">
        <v>792</v>
      </c>
      <c r="BJ133" s="5" t="s">
        <v>793</v>
      </c>
      <c r="BK133" s="5" t="s">
        <v>111</v>
      </c>
      <c r="BL133" s="5" t="s">
        <v>112</v>
      </c>
      <c r="BM133" s="5" t="s">
        <v>794</v>
      </c>
      <c r="BN133" s="5" t="s">
        <v>795</v>
      </c>
      <c r="BO133" s="5" t="s">
        <v>111</v>
      </c>
      <c r="BP133" s="5" t="s">
        <v>112</v>
      </c>
      <c r="BQ133" s="5" t="s">
        <v>796</v>
      </c>
      <c r="BR133" s="5" t="s">
        <v>797</v>
      </c>
      <c r="BS133" s="5" t="s">
        <v>540</v>
      </c>
      <c r="BT133" s="5" t="s">
        <v>541</v>
      </c>
    </row>
    <row r="134" spans="1:72" ht="13.5" customHeight="1">
      <c r="A134" s="9" t="str">
        <f>HYPERLINK("http://kyu.snu.ac.kr/sdhj/index.jsp?type=hj/GK14739_00IH_0001_0003a.jpg","1861_수현내면_0003a")</f>
        <v>1861_수현내면_0003a</v>
      </c>
      <c r="B134" s="4">
        <v>1861</v>
      </c>
      <c r="C134" s="4" t="s">
        <v>4009</v>
      </c>
      <c r="D134" s="4" t="s">
        <v>4010</v>
      </c>
      <c r="E134" s="4">
        <v>133</v>
      </c>
      <c r="F134" s="5">
        <v>1</v>
      </c>
      <c r="G134" s="5" t="s">
        <v>72</v>
      </c>
      <c r="H134" s="5" t="s">
        <v>73</v>
      </c>
      <c r="I134" s="5">
        <v>5</v>
      </c>
      <c r="L134" s="5">
        <v>3</v>
      </c>
      <c r="M134" s="4" t="s">
        <v>786</v>
      </c>
      <c r="N134" s="4" t="s">
        <v>787</v>
      </c>
      <c r="S134" s="5" t="s">
        <v>147</v>
      </c>
      <c r="T134" s="5" t="s">
        <v>148</v>
      </c>
      <c r="Y134" s="5" t="s">
        <v>798</v>
      </c>
      <c r="Z134" s="5" t="s">
        <v>799</v>
      </c>
      <c r="AC134" s="5">
        <v>50</v>
      </c>
      <c r="AD134" s="5" t="s">
        <v>800</v>
      </c>
      <c r="AE134" s="5" t="s">
        <v>801</v>
      </c>
    </row>
    <row r="135" spans="1:72" ht="13.5" customHeight="1">
      <c r="A135" s="9" t="str">
        <f>HYPERLINK("http://kyu.snu.ac.kr/sdhj/index.jsp?type=hj/GK14739_00IH_0001_0003a.jpg","1861_수현내면_0003a")</f>
        <v>1861_수현내면_0003a</v>
      </c>
      <c r="B135" s="4">
        <v>1861</v>
      </c>
      <c r="C135" s="4" t="s">
        <v>3858</v>
      </c>
      <c r="D135" s="4" t="s">
        <v>3908</v>
      </c>
      <c r="E135" s="4">
        <v>134</v>
      </c>
      <c r="F135" s="5">
        <v>1</v>
      </c>
      <c r="G135" s="5" t="s">
        <v>72</v>
      </c>
      <c r="H135" s="5" t="s">
        <v>73</v>
      </c>
      <c r="I135" s="5">
        <v>5</v>
      </c>
      <c r="L135" s="5">
        <v>3</v>
      </c>
      <c r="M135" s="4" t="s">
        <v>786</v>
      </c>
      <c r="N135" s="4" t="s">
        <v>787</v>
      </c>
      <c r="S135" s="5" t="s">
        <v>153</v>
      </c>
      <c r="T135" s="5" t="s">
        <v>154</v>
      </c>
      <c r="W135" s="5" t="s">
        <v>144</v>
      </c>
      <c r="X135" s="5" t="s">
        <v>4011</v>
      </c>
      <c r="Y135" s="5" t="s">
        <v>126</v>
      </c>
      <c r="Z135" s="5" t="s">
        <v>127</v>
      </c>
      <c r="AC135" s="5">
        <v>37</v>
      </c>
      <c r="AD135" s="5" t="s">
        <v>362</v>
      </c>
      <c r="AE135" s="5" t="s">
        <v>363</v>
      </c>
    </row>
    <row r="136" spans="1:72" ht="13.5" customHeight="1">
      <c r="A136" s="9" t="str">
        <f>HYPERLINK("http://kyu.snu.ac.kr/sdhj/index.jsp?type=hj/GK14739_00IH_0001_0003a.jpg","1861_수현내면_0003a")</f>
        <v>1861_수현내면_0003a</v>
      </c>
      <c r="B136" s="4">
        <v>1861</v>
      </c>
      <c r="C136" s="4" t="s">
        <v>3858</v>
      </c>
      <c r="D136" s="4" t="s">
        <v>3908</v>
      </c>
      <c r="E136" s="4">
        <v>135</v>
      </c>
      <c r="F136" s="5">
        <v>1</v>
      </c>
      <c r="G136" s="5" t="s">
        <v>72</v>
      </c>
      <c r="H136" s="5" t="s">
        <v>73</v>
      </c>
      <c r="I136" s="5">
        <v>5</v>
      </c>
      <c r="L136" s="5">
        <v>3</v>
      </c>
      <c r="M136" s="4" t="s">
        <v>786</v>
      </c>
      <c r="N136" s="4" t="s">
        <v>787</v>
      </c>
      <c r="S136" s="5" t="s">
        <v>147</v>
      </c>
      <c r="T136" s="5" t="s">
        <v>148</v>
      </c>
      <c r="Y136" s="5" t="s">
        <v>802</v>
      </c>
      <c r="Z136" s="5" t="s">
        <v>803</v>
      </c>
      <c r="AC136" s="5">
        <v>31</v>
      </c>
      <c r="AD136" s="5" t="s">
        <v>438</v>
      </c>
      <c r="AE136" s="5" t="s">
        <v>439</v>
      </c>
    </row>
    <row r="137" spans="1:72" ht="13.5" customHeight="1">
      <c r="A137" s="9" t="str">
        <f>HYPERLINK("http://kyu.snu.ac.kr/sdhj/index.jsp?type=hj/GK14739_00IH_0001_0003a.jpg","1861_수현내면_0003a")</f>
        <v>1861_수현내면_0003a</v>
      </c>
      <c r="B137" s="4">
        <v>1861</v>
      </c>
      <c r="C137" s="4" t="s">
        <v>3858</v>
      </c>
      <c r="D137" s="4" t="s">
        <v>3908</v>
      </c>
      <c r="E137" s="4">
        <v>136</v>
      </c>
      <c r="F137" s="5">
        <v>1</v>
      </c>
      <c r="G137" s="5" t="s">
        <v>72</v>
      </c>
      <c r="H137" s="5" t="s">
        <v>73</v>
      </c>
      <c r="I137" s="5">
        <v>5</v>
      </c>
      <c r="L137" s="5">
        <v>3</v>
      </c>
      <c r="M137" s="4" t="s">
        <v>786</v>
      </c>
      <c r="N137" s="4" t="s">
        <v>787</v>
      </c>
      <c r="S137" s="5" t="s">
        <v>153</v>
      </c>
      <c r="T137" s="5" t="s">
        <v>154</v>
      </c>
      <c r="W137" s="5" t="s">
        <v>804</v>
      </c>
      <c r="X137" s="5" t="s">
        <v>805</v>
      </c>
      <c r="Y137" s="5" t="s">
        <v>126</v>
      </c>
      <c r="Z137" s="5" t="s">
        <v>127</v>
      </c>
      <c r="AC137" s="5">
        <v>32</v>
      </c>
      <c r="AD137" s="5" t="s">
        <v>806</v>
      </c>
      <c r="AE137" s="5" t="s">
        <v>807</v>
      </c>
    </row>
    <row r="138" spans="1:72" ht="13.5" customHeight="1">
      <c r="A138" s="9" t="str">
        <f>HYPERLINK("http://kyu.snu.ac.kr/sdhj/index.jsp?type=hj/GK14739_00IH_0001_0003a.jpg","1861_수현내면_0003a")</f>
        <v>1861_수현내면_0003a</v>
      </c>
      <c r="B138" s="4">
        <v>1861</v>
      </c>
      <c r="C138" s="4" t="s">
        <v>3858</v>
      </c>
      <c r="D138" s="4" t="s">
        <v>3908</v>
      </c>
      <c r="E138" s="4">
        <v>137</v>
      </c>
      <c r="F138" s="5">
        <v>1</v>
      </c>
      <c r="G138" s="5" t="s">
        <v>72</v>
      </c>
      <c r="H138" s="5" t="s">
        <v>73</v>
      </c>
      <c r="I138" s="5">
        <v>5</v>
      </c>
      <c r="L138" s="5">
        <v>3</v>
      </c>
      <c r="M138" s="4" t="s">
        <v>786</v>
      </c>
      <c r="N138" s="4" t="s">
        <v>787</v>
      </c>
      <c r="T138" s="5" t="s">
        <v>3909</v>
      </c>
      <c r="U138" s="5" t="s">
        <v>159</v>
      </c>
      <c r="V138" s="5" t="s">
        <v>160</v>
      </c>
      <c r="Y138" s="5" t="s">
        <v>808</v>
      </c>
      <c r="Z138" s="5" t="s">
        <v>809</v>
      </c>
      <c r="AD138" s="5" t="s">
        <v>810</v>
      </c>
      <c r="AE138" s="5" t="s">
        <v>811</v>
      </c>
      <c r="AF138" s="5" t="s">
        <v>766</v>
      </c>
      <c r="AG138" s="5" t="s">
        <v>767</v>
      </c>
    </row>
    <row r="139" spans="1:72" ht="13.5" customHeight="1">
      <c r="A139" s="9" t="str">
        <f>HYPERLINK("http://kyu.snu.ac.kr/sdhj/index.jsp?type=hj/GK14739_00IH_0001_0003a.jpg","1861_수현내면_0003a")</f>
        <v>1861_수현내면_0003a</v>
      </c>
      <c r="B139" s="4">
        <v>1861</v>
      </c>
      <c r="C139" s="4" t="s">
        <v>3858</v>
      </c>
      <c r="D139" s="4" t="s">
        <v>3908</v>
      </c>
      <c r="E139" s="4">
        <v>138</v>
      </c>
      <c r="F139" s="5">
        <v>1</v>
      </c>
      <c r="G139" s="5" t="s">
        <v>72</v>
      </c>
      <c r="H139" s="5" t="s">
        <v>73</v>
      </c>
      <c r="I139" s="5">
        <v>5</v>
      </c>
      <c r="L139" s="5">
        <v>3</v>
      </c>
      <c r="M139" s="4" t="s">
        <v>786</v>
      </c>
      <c r="N139" s="4" t="s">
        <v>787</v>
      </c>
      <c r="T139" s="5" t="s">
        <v>3909</v>
      </c>
      <c r="U139" s="5" t="s">
        <v>165</v>
      </c>
      <c r="V139" s="5" t="s">
        <v>166</v>
      </c>
      <c r="Y139" s="5" t="s">
        <v>772</v>
      </c>
      <c r="Z139" s="5" t="s">
        <v>773</v>
      </c>
      <c r="AD139" s="5" t="s">
        <v>272</v>
      </c>
      <c r="AE139" s="5" t="s">
        <v>273</v>
      </c>
      <c r="BB139" s="5" t="s">
        <v>812</v>
      </c>
      <c r="BC139" s="5" t="s">
        <v>813</v>
      </c>
      <c r="BF139" s="5" t="s">
        <v>4012</v>
      </c>
    </row>
    <row r="140" spans="1:72" ht="13.5" customHeight="1">
      <c r="A140" s="9" t="str">
        <f>HYPERLINK("http://kyu.snu.ac.kr/sdhj/index.jsp?type=hj/GK14739_00IH_0001_0003a.jpg","1861_수현내면_0003a")</f>
        <v>1861_수현내면_0003a</v>
      </c>
      <c r="B140" s="4">
        <v>1861</v>
      </c>
      <c r="C140" s="4" t="s">
        <v>3858</v>
      </c>
      <c r="D140" s="4" t="s">
        <v>3908</v>
      </c>
      <c r="E140" s="4">
        <v>139</v>
      </c>
      <c r="F140" s="5">
        <v>1</v>
      </c>
      <c r="G140" s="5" t="s">
        <v>72</v>
      </c>
      <c r="H140" s="5" t="s">
        <v>73</v>
      </c>
      <c r="I140" s="5">
        <v>5</v>
      </c>
      <c r="L140" s="5">
        <v>3</v>
      </c>
      <c r="M140" s="4" t="s">
        <v>786</v>
      </c>
      <c r="N140" s="4" t="s">
        <v>787</v>
      </c>
      <c r="T140" s="5" t="s">
        <v>3909</v>
      </c>
      <c r="U140" s="5" t="s">
        <v>159</v>
      </c>
      <c r="V140" s="5" t="s">
        <v>160</v>
      </c>
      <c r="Y140" s="5" t="s">
        <v>814</v>
      </c>
      <c r="Z140" s="5" t="s">
        <v>815</v>
      </c>
      <c r="AD140" s="5" t="s">
        <v>414</v>
      </c>
      <c r="AE140" s="5" t="s">
        <v>415</v>
      </c>
    </row>
    <row r="141" spans="1:72" ht="13.5" customHeight="1">
      <c r="A141" s="9" t="str">
        <f>HYPERLINK("http://kyu.snu.ac.kr/sdhj/index.jsp?type=hj/GK14739_00IH_0001_0003a.jpg","1861_수현내면_0003a")</f>
        <v>1861_수현내면_0003a</v>
      </c>
      <c r="B141" s="4">
        <v>1861</v>
      </c>
      <c r="C141" s="4" t="s">
        <v>3858</v>
      </c>
      <c r="D141" s="4" t="s">
        <v>3908</v>
      </c>
      <c r="E141" s="4">
        <v>140</v>
      </c>
      <c r="F141" s="5">
        <v>1</v>
      </c>
      <c r="G141" s="5" t="s">
        <v>72</v>
      </c>
      <c r="H141" s="5" t="s">
        <v>73</v>
      </c>
      <c r="I141" s="5">
        <v>5</v>
      </c>
      <c r="L141" s="5">
        <v>4</v>
      </c>
      <c r="M141" s="4" t="s">
        <v>816</v>
      </c>
      <c r="N141" s="4" t="s">
        <v>817</v>
      </c>
      <c r="O141" s="5" t="s">
        <v>14</v>
      </c>
      <c r="P141" s="5" t="s">
        <v>15</v>
      </c>
      <c r="T141" s="5" t="s">
        <v>4013</v>
      </c>
      <c r="U141" s="5" t="s">
        <v>818</v>
      </c>
      <c r="V141" s="5" t="s">
        <v>819</v>
      </c>
      <c r="W141" s="5" t="s">
        <v>820</v>
      </c>
      <c r="X141" s="5" t="s">
        <v>821</v>
      </c>
      <c r="Y141" s="5" t="s">
        <v>822</v>
      </c>
      <c r="Z141" s="5" t="s">
        <v>823</v>
      </c>
      <c r="AC141" s="5">
        <v>42</v>
      </c>
      <c r="AD141" s="5" t="s">
        <v>107</v>
      </c>
      <c r="AE141" s="5" t="s">
        <v>108</v>
      </c>
      <c r="AJ141" s="5" t="s">
        <v>35</v>
      </c>
      <c r="AK141" s="5" t="s">
        <v>36</v>
      </c>
      <c r="AL141" s="5" t="s">
        <v>824</v>
      </c>
      <c r="AM141" s="5" t="s">
        <v>825</v>
      </c>
      <c r="AT141" s="5" t="s">
        <v>88</v>
      </c>
      <c r="AU141" s="5" t="s">
        <v>89</v>
      </c>
      <c r="AV141" s="5" t="s">
        <v>826</v>
      </c>
      <c r="AW141" s="5" t="s">
        <v>827</v>
      </c>
      <c r="BG141" s="5" t="s">
        <v>88</v>
      </c>
      <c r="BH141" s="5" t="s">
        <v>89</v>
      </c>
      <c r="BI141" s="5" t="s">
        <v>828</v>
      </c>
      <c r="BJ141" s="5" t="s">
        <v>829</v>
      </c>
      <c r="BK141" s="5" t="s">
        <v>88</v>
      </c>
      <c r="BL141" s="5" t="s">
        <v>89</v>
      </c>
      <c r="BM141" s="5" t="s">
        <v>830</v>
      </c>
      <c r="BN141" s="5" t="s">
        <v>831</v>
      </c>
      <c r="BO141" s="5" t="s">
        <v>88</v>
      </c>
      <c r="BP141" s="5" t="s">
        <v>89</v>
      </c>
      <c r="BQ141" s="5" t="s">
        <v>832</v>
      </c>
      <c r="BR141" s="5" t="s">
        <v>833</v>
      </c>
      <c r="BS141" s="5" t="s">
        <v>86</v>
      </c>
      <c r="BT141" s="5" t="s">
        <v>87</v>
      </c>
    </row>
    <row r="142" spans="1:72" ht="13.5" customHeight="1">
      <c r="A142" s="9" t="str">
        <f>HYPERLINK("http://kyu.snu.ac.kr/sdhj/index.jsp?type=hj/GK14739_00IH_0001_0003a.jpg","1861_수현내면_0003a")</f>
        <v>1861_수현내면_0003a</v>
      </c>
      <c r="B142" s="4">
        <v>1861</v>
      </c>
      <c r="C142" s="4" t="s">
        <v>4014</v>
      </c>
      <c r="D142" s="4" t="s">
        <v>4015</v>
      </c>
      <c r="E142" s="4">
        <v>141</v>
      </c>
      <c r="F142" s="5">
        <v>1</v>
      </c>
      <c r="G142" s="5" t="s">
        <v>72</v>
      </c>
      <c r="H142" s="5" t="s">
        <v>73</v>
      </c>
      <c r="I142" s="5">
        <v>5</v>
      </c>
      <c r="L142" s="5">
        <v>4</v>
      </c>
      <c r="M142" s="4" t="s">
        <v>816</v>
      </c>
      <c r="N142" s="4" t="s">
        <v>817</v>
      </c>
      <c r="S142" s="5" t="s">
        <v>123</v>
      </c>
      <c r="T142" s="5" t="s">
        <v>124</v>
      </c>
      <c r="U142" s="5" t="s">
        <v>235</v>
      </c>
      <c r="V142" s="5" t="s">
        <v>236</v>
      </c>
      <c r="Y142" s="5" t="s">
        <v>834</v>
      </c>
      <c r="Z142" s="5" t="s">
        <v>835</v>
      </c>
      <c r="AC142" s="5">
        <v>38</v>
      </c>
      <c r="AD142" s="5" t="s">
        <v>213</v>
      </c>
      <c r="AE142" s="5" t="s">
        <v>214</v>
      </c>
    </row>
    <row r="143" spans="1:72" ht="13.5" customHeight="1">
      <c r="A143" s="9" t="str">
        <f>HYPERLINK("http://kyu.snu.ac.kr/sdhj/index.jsp?type=hj/GK14739_00IH_0001_0003a.jpg","1861_수현내면_0003a")</f>
        <v>1861_수현내면_0003a</v>
      </c>
      <c r="B143" s="4">
        <v>1861</v>
      </c>
      <c r="C143" s="4" t="s">
        <v>3929</v>
      </c>
      <c r="D143" s="4" t="s">
        <v>3930</v>
      </c>
      <c r="E143" s="4">
        <v>142</v>
      </c>
      <c r="F143" s="5">
        <v>1</v>
      </c>
      <c r="G143" s="5" t="s">
        <v>72</v>
      </c>
      <c r="H143" s="5" t="s">
        <v>73</v>
      </c>
      <c r="I143" s="5">
        <v>5</v>
      </c>
      <c r="L143" s="5">
        <v>5</v>
      </c>
      <c r="M143" s="4" t="s">
        <v>836</v>
      </c>
      <c r="N143" s="4" t="s">
        <v>837</v>
      </c>
      <c r="T143" s="5" t="s">
        <v>4016</v>
      </c>
      <c r="U143" s="5" t="s">
        <v>101</v>
      </c>
      <c r="V143" s="5" t="s">
        <v>102</v>
      </c>
      <c r="W143" s="5" t="s">
        <v>103</v>
      </c>
      <c r="X143" s="5" t="s">
        <v>104</v>
      </c>
      <c r="Y143" s="5" t="s">
        <v>838</v>
      </c>
      <c r="Z143" s="5" t="s">
        <v>839</v>
      </c>
      <c r="AC143" s="5">
        <v>52</v>
      </c>
      <c r="AD143" s="5" t="s">
        <v>840</v>
      </c>
      <c r="AE143" s="5" t="s">
        <v>841</v>
      </c>
      <c r="AJ143" s="5" t="s">
        <v>35</v>
      </c>
      <c r="AK143" s="5" t="s">
        <v>36</v>
      </c>
      <c r="AL143" s="5" t="s">
        <v>109</v>
      </c>
      <c r="AM143" s="5" t="s">
        <v>110</v>
      </c>
      <c r="AT143" s="5" t="s">
        <v>111</v>
      </c>
      <c r="AU143" s="5" t="s">
        <v>112</v>
      </c>
      <c r="AV143" s="5" t="s">
        <v>842</v>
      </c>
      <c r="AW143" s="5" t="s">
        <v>843</v>
      </c>
      <c r="BG143" s="5" t="s">
        <v>111</v>
      </c>
      <c r="BH143" s="5" t="s">
        <v>112</v>
      </c>
      <c r="BI143" s="5" t="s">
        <v>844</v>
      </c>
      <c r="BJ143" s="5" t="s">
        <v>845</v>
      </c>
      <c r="BK143" s="5" t="s">
        <v>111</v>
      </c>
      <c r="BL143" s="5" t="s">
        <v>112</v>
      </c>
      <c r="BM143" s="5" t="s">
        <v>846</v>
      </c>
      <c r="BN143" s="5" t="s">
        <v>285</v>
      </c>
      <c r="BO143" s="5" t="s">
        <v>111</v>
      </c>
      <c r="BP143" s="5" t="s">
        <v>112</v>
      </c>
      <c r="BQ143" s="5" t="s">
        <v>847</v>
      </c>
      <c r="BR143" s="5" t="s">
        <v>848</v>
      </c>
      <c r="BS143" s="5" t="s">
        <v>447</v>
      </c>
      <c r="BT143" s="5" t="s">
        <v>448</v>
      </c>
    </row>
    <row r="144" spans="1:72" ht="13.5" customHeight="1">
      <c r="A144" s="9" t="str">
        <f>HYPERLINK("http://kyu.snu.ac.kr/sdhj/index.jsp?type=hj/GK14739_00IH_0001_0003a.jpg","1861_수현내면_0003a")</f>
        <v>1861_수현내면_0003a</v>
      </c>
      <c r="B144" s="4">
        <v>1861</v>
      </c>
      <c r="C144" s="4" t="s">
        <v>4017</v>
      </c>
      <c r="D144" s="4" t="s">
        <v>4018</v>
      </c>
      <c r="E144" s="4">
        <v>143</v>
      </c>
      <c r="F144" s="5">
        <v>1</v>
      </c>
      <c r="G144" s="5" t="s">
        <v>72</v>
      </c>
      <c r="H144" s="5" t="s">
        <v>73</v>
      </c>
      <c r="I144" s="5">
        <v>5</v>
      </c>
      <c r="L144" s="5">
        <v>5</v>
      </c>
      <c r="M144" s="4" t="s">
        <v>836</v>
      </c>
      <c r="N144" s="4" t="s">
        <v>837</v>
      </c>
      <c r="S144" s="5" t="s">
        <v>123</v>
      </c>
      <c r="T144" s="5" t="s">
        <v>124</v>
      </c>
      <c r="W144" s="5" t="s">
        <v>849</v>
      </c>
      <c r="X144" s="5" t="s">
        <v>850</v>
      </c>
      <c r="Y144" s="5" t="s">
        <v>126</v>
      </c>
      <c r="Z144" s="5" t="s">
        <v>127</v>
      </c>
      <c r="AC144" s="5">
        <v>53</v>
      </c>
      <c r="AD144" s="5" t="s">
        <v>851</v>
      </c>
      <c r="AE144" s="5" t="s">
        <v>852</v>
      </c>
      <c r="AJ144" s="5" t="s">
        <v>84</v>
      </c>
      <c r="AK144" s="5" t="s">
        <v>85</v>
      </c>
      <c r="AL144" s="5" t="s">
        <v>853</v>
      </c>
      <c r="AM144" s="5" t="s">
        <v>854</v>
      </c>
      <c r="AT144" s="5" t="s">
        <v>111</v>
      </c>
      <c r="AU144" s="5" t="s">
        <v>112</v>
      </c>
      <c r="AV144" s="5" t="s">
        <v>855</v>
      </c>
      <c r="AW144" s="5" t="s">
        <v>4019</v>
      </c>
      <c r="BG144" s="5" t="s">
        <v>111</v>
      </c>
      <c r="BH144" s="5" t="s">
        <v>112</v>
      </c>
      <c r="BI144" s="5" t="s">
        <v>856</v>
      </c>
      <c r="BJ144" s="5" t="s">
        <v>857</v>
      </c>
      <c r="BK144" s="5" t="s">
        <v>111</v>
      </c>
      <c r="BL144" s="5" t="s">
        <v>112</v>
      </c>
      <c r="BM144" s="5" t="s">
        <v>858</v>
      </c>
      <c r="BN144" s="5" t="s">
        <v>859</v>
      </c>
      <c r="BO144" s="5" t="s">
        <v>111</v>
      </c>
      <c r="BP144" s="5" t="s">
        <v>112</v>
      </c>
      <c r="BQ144" s="5" t="s">
        <v>860</v>
      </c>
      <c r="BR144" s="5" t="s">
        <v>861</v>
      </c>
      <c r="BS144" s="5" t="s">
        <v>862</v>
      </c>
      <c r="BT144" s="5" t="s">
        <v>863</v>
      </c>
    </row>
    <row r="145" spans="1:72" ht="13.5" customHeight="1">
      <c r="A145" s="9" t="str">
        <f>HYPERLINK("http://kyu.snu.ac.kr/sdhj/index.jsp?type=hj/GK14739_00IH_0001_0003a.jpg","1861_수현내면_0003a")</f>
        <v>1861_수현내면_0003a</v>
      </c>
      <c r="B145" s="4">
        <v>1861</v>
      </c>
      <c r="C145" s="4" t="s">
        <v>4020</v>
      </c>
      <c r="D145" s="4" t="s">
        <v>3859</v>
      </c>
      <c r="E145" s="4">
        <v>144</v>
      </c>
      <c r="F145" s="5">
        <v>1</v>
      </c>
      <c r="G145" s="5" t="s">
        <v>72</v>
      </c>
      <c r="H145" s="5" t="s">
        <v>73</v>
      </c>
      <c r="I145" s="5">
        <v>5</v>
      </c>
      <c r="L145" s="5">
        <v>5</v>
      </c>
      <c r="M145" s="4" t="s">
        <v>836</v>
      </c>
      <c r="N145" s="4" t="s">
        <v>837</v>
      </c>
      <c r="S145" s="5" t="s">
        <v>147</v>
      </c>
      <c r="T145" s="5" t="s">
        <v>148</v>
      </c>
      <c r="Y145" s="5" t="s">
        <v>864</v>
      </c>
      <c r="Z145" s="5" t="s">
        <v>865</v>
      </c>
      <c r="AC145" s="5">
        <v>14</v>
      </c>
      <c r="AD145" s="5" t="s">
        <v>523</v>
      </c>
      <c r="AE145" s="5" t="s">
        <v>524</v>
      </c>
    </row>
    <row r="146" spans="1:72" ht="13.5" customHeight="1">
      <c r="A146" s="9" t="str">
        <f>HYPERLINK("http://kyu.snu.ac.kr/sdhj/index.jsp?type=hj/GK14739_00IH_0001_0003a.jpg","1861_수현내면_0003a")</f>
        <v>1861_수현내면_0003a</v>
      </c>
      <c r="B146" s="4">
        <v>1861</v>
      </c>
      <c r="C146" s="4" t="s">
        <v>4020</v>
      </c>
      <c r="D146" s="4" t="s">
        <v>3859</v>
      </c>
      <c r="E146" s="4">
        <v>145</v>
      </c>
      <c r="F146" s="5">
        <v>1</v>
      </c>
      <c r="G146" s="5" t="s">
        <v>72</v>
      </c>
      <c r="H146" s="5" t="s">
        <v>73</v>
      </c>
      <c r="I146" s="5">
        <v>5</v>
      </c>
      <c r="L146" s="5">
        <v>5</v>
      </c>
      <c r="M146" s="4" t="s">
        <v>836</v>
      </c>
      <c r="N146" s="4" t="s">
        <v>837</v>
      </c>
      <c r="S146" s="5" t="s">
        <v>147</v>
      </c>
      <c r="T146" s="5" t="s">
        <v>148</v>
      </c>
      <c r="Y146" s="5" t="s">
        <v>866</v>
      </c>
      <c r="Z146" s="5" t="s">
        <v>867</v>
      </c>
      <c r="AC146" s="5">
        <v>11</v>
      </c>
      <c r="AD146" s="5" t="s">
        <v>597</v>
      </c>
      <c r="AE146" s="5" t="s">
        <v>598</v>
      </c>
    </row>
    <row r="147" spans="1:72" ht="13.5" customHeight="1">
      <c r="A147" s="9" t="str">
        <f>HYPERLINK("http://kyu.snu.ac.kr/sdhj/index.jsp?type=hj/GK14739_00IH_0001_0003a.jpg","1861_수현내면_0003a")</f>
        <v>1861_수현내면_0003a</v>
      </c>
      <c r="B147" s="4">
        <v>1861</v>
      </c>
      <c r="C147" s="4" t="s">
        <v>4020</v>
      </c>
      <c r="D147" s="4" t="s">
        <v>3859</v>
      </c>
      <c r="E147" s="4">
        <v>146</v>
      </c>
      <c r="F147" s="5">
        <v>1</v>
      </c>
      <c r="G147" s="5" t="s">
        <v>72</v>
      </c>
      <c r="H147" s="5" t="s">
        <v>73</v>
      </c>
      <c r="I147" s="5">
        <v>5</v>
      </c>
      <c r="L147" s="5">
        <v>5</v>
      </c>
      <c r="M147" s="4" t="s">
        <v>836</v>
      </c>
      <c r="N147" s="4" t="s">
        <v>837</v>
      </c>
      <c r="T147" s="5" t="s">
        <v>4021</v>
      </c>
      <c r="U147" s="5" t="s">
        <v>159</v>
      </c>
      <c r="V147" s="5" t="s">
        <v>160</v>
      </c>
      <c r="Y147" s="5" t="s">
        <v>868</v>
      </c>
      <c r="Z147" s="5" t="s">
        <v>869</v>
      </c>
      <c r="AD147" s="5" t="s">
        <v>82</v>
      </c>
      <c r="AE147" s="5" t="s">
        <v>83</v>
      </c>
    </row>
    <row r="148" spans="1:72" ht="13.5" customHeight="1">
      <c r="A148" s="9" t="str">
        <f>HYPERLINK("http://kyu.snu.ac.kr/sdhj/index.jsp?type=hj/GK14739_00IH_0001_0003a.jpg","1861_수현내면_0003a")</f>
        <v>1861_수현내면_0003a</v>
      </c>
      <c r="B148" s="4">
        <v>1861</v>
      </c>
      <c r="C148" s="4" t="s">
        <v>4020</v>
      </c>
      <c r="D148" s="4" t="s">
        <v>3859</v>
      </c>
      <c r="E148" s="4">
        <v>147</v>
      </c>
      <c r="F148" s="5">
        <v>1</v>
      </c>
      <c r="G148" s="5" t="s">
        <v>72</v>
      </c>
      <c r="H148" s="5" t="s">
        <v>73</v>
      </c>
      <c r="I148" s="5">
        <v>5</v>
      </c>
      <c r="L148" s="5">
        <v>5</v>
      </c>
      <c r="M148" s="4" t="s">
        <v>836</v>
      </c>
      <c r="N148" s="4" t="s">
        <v>837</v>
      </c>
      <c r="T148" s="5" t="s">
        <v>4021</v>
      </c>
      <c r="U148" s="5" t="s">
        <v>165</v>
      </c>
      <c r="V148" s="5" t="s">
        <v>166</v>
      </c>
      <c r="Y148" s="5" t="s">
        <v>870</v>
      </c>
      <c r="Z148" s="5" t="s">
        <v>871</v>
      </c>
      <c r="AD148" s="5" t="s">
        <v>151</v>
      </c>
      <c r="AE148" s="5" t="s">
        <v>152</v>
      </c>
    </row>
    <row r="149" spans="1:72" ht="13.5" customHeight="1">
      <c r="A149" s="9" t="str">
        <f>HYPERLINK("http://kyu.snu.ac.kr/sdhj/index.jsp?type=hj/GK14739_00IH_0001_0003b.jpg","1861_수현내면_0003b")</f>
        <v>1861_수현내면_0003b</v>
      </c>
      <c r="B149" s="4">
        <v>1861</v>
      </c>
      <c r="C149" s="4" t="s">
        <v>4020</v>
      </c>
      <c r="D149" s="4" t="s">
        <v>3859</v>
      </c>
      <c r="E149" s="4">
        <v>148</v>
      </c>
      <c r="F149" s="5">
        <v>1</v>
      </c>
      <c r="G149" s="5" t="s">
        <v>72</v>
      </c>
      <c r="H149" s="5" t="s">
        <v>73</v>
      </c>
      <c r="I149" s="5">
        <v>6</v>
      </c>
      <c r="J149" s="5" t="s">
        <v>872</v>
      </c>
      <c r="K149" s="5" t="s">
        <v>4022</v>
      </c>
      <c r="L149" s="5">
        <v>1</v>
      </c>
      <c r="M149" s="4" t="s">
        <v>873</v>
      </c>
      <c r="N149" s="4" t="s">
        <v>874</v>
      </c>
      <c r="T149" s="5" t="s">
        <v>4023</v>
      </c>
      <c r="U149" s="5" t="s">
        <v>101</v>
      </c>
      <c r="V149" s="5" t="s">
        <v>102</v>
      </c>
      <c r="W149" s="5" t="s">
        <v>144</v>
      </c>
      <c r="X149" s="5" t="s">
        <v>4024</v>
      </c>
      <c r="Y149" s="5" t="s">
        <v>875</v>
      </c>
      <c r="Z149" s="5" t="s">
        <v>876</v>
      </c>
      <c r="AC149" s="5">
        <v>54</v>
      </c>
      <c r="AD149" s="5" t="s">
        <v>82</v>
      </c>
      <c r="AE149" s="5" t="s">
        <v>83</v>
      </c>
      <c r="AJ149" s="5" t="s">
        <v>35</v>
      </c>
      <c r="AK149" s="5" t="s">
        <v>36</v>
      </c>
      <c r="AL149" s="5" t="s">
        <v>877</v>
      </c>
      <c r="AM149" s="5" t="s">
        <v>878</v>
      </c>
      <c r="AT149" s="5" t="s">
        <v>111</v>
      </c>
      <c r="AU149" s="5" t="s">
        <v>112</v>
      </c>
      <c r="AV149" s="5" t="s">
        <v>879</v>
      </c>
      <c r="AW149" s="5" t="s">
        <v>880</v>
      </c>
      <c r="BG149" s="5" t="s">
        <v>111</v>
      </c>
      <c r="BH149" s="5" t="s">
        <v>112</v>
      </c>
      <c r="BI149" s="5" t="s">
        <v>881</v>
      </c>
      <c r="BJ149" s="5" t="s">
        <v>882</v>
      </c>
      <c r="BK149" s="5" t="s">
        <v>883</v>
      </c>
      <c r="BL149" s="5" t="s">
        <v>884</v>
      </c>
      <c r="BM149" s="5" t="s">
        <v>885</v>
      </c>
      <c r="BN149" s="5" t="s">
        <v>886</v>
      </c>
      <c r="BO149" s="5" t="s">
        <v>111</v>
      </c>
      <c r="BP149" s="5" t="s">
        <v>112</v>
      </c>
      <c r="BQ149" s="5" t="s">
        <v>887</v>
      </c>
      <c r="BR149" s="5" t="s">
        <v>888</v>
      </c>
      <c r="BS149" s="5" t="s">
        <v>189</v>
      </c>
      <c r="BT149" s="5" t="s">
        <v>190</v>
      </c>
    </row>
    <row r="150" spans="1:72" ht="13.5" customHeight="1">
      <c r="A150" s="9" t="str">
        <f>HYPERLINK("http://kyu.snu.ac.kr/sdhj/index.jsp?type=hj/GK14739_00IH_0001_0003b.jpg","1861_수현내면_0003b")</f>
        <v>1861_수현내면_0003b</v>
      </c>
      <c r="B150" s="4">
        <v>1861</v>
      </c>
      <c r="C150" s="4" t="s">
        <v>4025</v>
      </c>
      <c r="D150" s="4" t="s">
        <v>4026</v>
      </c>
      <c r="E150" s="4">
        <v>149</v>
      </c>
      <c r="F150" s="5">
        <v>1</v>
      </c>
      <c r="G150" s="5" t="s">
        <v>72</v>
      </c>
      <c r="H150" s="5" t="s">
        <v>73</v>
      </c>
      <c r="I150" s="5">
        <v>6</v>
      </c>
      <c r="L150" s="5">
        <v>1</v>
      </c>
      <c r="M150" s="4" t="s">
        <v>873</v>
      </c>
      <c r="N150" s="4" t="s">
        <v>874</v>
      </c>
      <c r="S150" s="5" t="s">
        <v>123</v>
      </c>
      <c r="T150" s="5" t="s">
        <v>124</v>
      </c>
      <c r="W150" s="5" t="s">
        <v>889</v>
      </c>
      <c r="X150" s="5" t="s">
        <v>890</v>
      </c>
      <c r="Y150" s="5" t="s">
        <v>126</v>
      </c>
      <c r="Z150" s="5" t="s">
        <v>127</v>
      </c>
      <c r="AC150" s="5">
        <v>43</v>
      </c>
      <c r="AD150" s="5" t="s">
        <v>651</v>
      </c>
      <c r="AE150" s="5" t="s">
        <v>652</v>
      </c>
      <c r="AJ150" s="5" t="s">
        <v>84</v>
      </c>
      <c r="AK150" s="5" t="s">
        <v>85</v>
      </c>
      <c r="AL150" s="5" t="s">
        <v>891</v>
      </c>
      <c r="AM150" s="5" t="s">
        <v>460</v>
      </c>
      <c r="AT150" s="5" t="s">
        <v>111</v>
      </c>
      <c r="AU150" s="5" t="s">
        <v>112</v>
      </c>
      <c r="AV150" s="5" t="s">
        <v>892</v>
      </c>
      <c r="AW150" s="5" t="s">
        <v>893</v>
      </c>
      <c r="BG150" s="5" t="s">
        <v>111</v>
      </c>
      <c r="BH150" s="5" t="s">
        <v>112</v>
      </c>
      <c r="BI150" s="5" t="s">
        <v>894</v>
      </c>
      <c r="BJ150" s="5" t="s">
        <v>895</v>
      </c>
      <c r="BK150" s="5" t="s">
        <v>111</v>
      </c>
      <c r="BL150" s="5" t="s">
        <v>112</v>
      </c>
      <c r="BM150" s="5" t="s">
        <v>896</v>
      </c>
      <c r="BN150" s="5" t="s">
        <v>897</v>
      </c>
      <c r="BO150" s="5" t="s">
        <v>111</v>
      </c>
      <c r="BP150" s="5" t="s">
        <v>112</v>
      </c>
      <c r="BQ150" s="5" t="s">
        <v>898</v>
      </c>
      <c r="BR150" s="5" t="s">
        <v>899</v>
      </c>
      <c r="BS150" s="5" t="s">
        <v>97</v>
      </c>
      <c r="BT150" s="5" t="s">
        <v>98</v>
      </c>
    </row>
    <row r="151" spans="1:72" ht="13.5" customHeight="1">
      <c r="A151" s="9" t="str">
        <f>HYPERLINK("http://kyu.snu.ac.kr/sdhj/index.jsp?type=hj/GK14739_00IH_0001_0003b.jpg","1861_수현내면_0003b")</f>
        <v>1861_수현내면_0003b</v>
      </c>
      <c r="B151" s="4">
        <v>1861</v>
      </c>
      <c r="C151" s="4" t="s">
        <v>4027</v>
      </c>
      <c r="D151" s="4" t="s">
        <v>4028</v>
      </c>
      <c r="E151" s="4">
        <v>150</v>
      </c>
      <c r="F151" s="5">
        <v>1</v>
      </c>
      <c r="G151" s="5" t="s">
        <v>72</v>
      </c>
      <c r="H151" s="5" t="s">
        <v>73</v>
      </c>
      <c r="I151" s="5">
        <v>6</v>
      </c>
      <c r="L151" s="5">
        <v>1</v>
      </c>
      <c r="M151" s="4" t="s">
        <v>873</v>
      </c>
      <c r="N151" s="4" t="s">
        <v>874</v>
      </c>
      <c r="S151" s="5" t="s">
        <v>147</v>
      </c>
      <c r="T151" s="5" t="s">
        <v>148</v>
      </c>
      <c r="Y151" s="5" t="s">
        <v>900</v>
      </c>
      <c r="Z151" s="5" t="s">
        <v>901</v>
      </c>
      <c r="AC151" s="5">
        <v>19</v>
      </c>
      <c r="AD151" s="5" t="s">
        <v>593</v>
      </c>
      <c r="AE151" s="5" t="s">
        <v>594</v>
      </c>
    </row>
    <row r="152" spans="1:72" ht="13.5" customHeight="1">
      <c r="A152" s="9" t="str">
        <f>HYPERLINK("http://kyu.snu.ac.kr/sdhj/index.jsp?type=hj/GK14739_00IH_0001_0003b.jpg","1861_수현내면_0003b")</f>
        <v>1861_수현내면_0003b</v>
      </c>
      <c r="B152" s="4">
        <v>1861</v>
      </c>
      <c r="C152" s="4" t="s">
        <v>3921</v>
      </c>
      <c r="D152" s="4" t="s">
        <v>3922</v>
      </c>
      <c r="E152" s="4">
        <v>151</v>
      </c>
      <c r="F152" s="5">
        <v>1</v>
      </c>
      <c r="G152" s="5" t="s">
        <v>72</v>
      </c>
      <c r="H152" s="5" t="s">
        <v>73</v>
      </c>
      <c r="I152" s="5">
        <v>6</v>
      </c>
      <c r="L152" s="5">
        <v>1</v>
      </c>
      <c r="M152" s="4" t="s">
        <v>873</v>
      </c>
      <c r="N152" s="4" t="s">
        <v>874</v>
      </c>
      <c r="T152" s="5" t="s">
        <v>4029</v>
      </c>
      <c r="U152" s="5" t="s">
        <v>165</v>
      </c>
      <c r="V152" s="5" t="s">
        <v>166</v>
      </c>
      <c r="Y152" s="5" t="s">
        <v>902</v>
      </c>
      <c r="Z152" s="5" t="s">
        <v>903</v>
      </c>
      <c r="AD152" s="5" t="s">
        <v>904</v>
      </c>
      <c r="AE152" s="5" t="s">
        <v>905</v>
      </c>
    </row>
    <row r="153" spans="1:72" ht="13.5" customHeight="1">
      <c r="A153" s="9" t="str">
        <f>HYPERLINK("http://kyu.snu.ac.kr/sdhj/index.jsp?type=hj/GK14739_00IH_0001_0003b.jpg","1861_수현내면_0003b")</f>
        <v>1861_수현내면_0003b</v>
      </c>
      <c r="B153" s="4">
        <v>1861</v>
      </c>
      <c r="C153" s="4" t="s">
        <v>3921</v>
      </c>
      <c r="D153" s="4" t="s">
        <v>3922</v>
      </c>
      <c r="E153" s="4">
        <v>152</v>
      </c>
      <c r="F153" s="5">
        <v>1</v>
      </c>
      <c r="G153" s="5" t="s">
        <v>72</v>
      </c>
      <c r="H153" s="5" t="s">
        <v>73</v>
      </c>
      <c r="I153" s="5">
        <v>6</v>
      </c>
      <c r="L153" s="5">
        <v>1</v>
      </c>
      <c r="M153" s="4" t="s">
        <v>873</v>
      </c>
      <c r="N153" s="4" t="s">
        <v>874</v>
      </c>
      <c r="T153" s="5" t="s">
        <v>4029</v>
      </c>
      <c r="U153" s="5" t="s">
        <v>159</v>
      </c>
      <c r="V153" s="5" t="s">
        <v>160</v>
      </c>
      <c r="Y153" s="5" t="s">
        <v>906</v>
      </c>
      <c r="Z153" s="5" t="s">
        <v>907</v>
      </c>
      <c r="AD153" s="5" t="s">
        <v>782</v>
      </c>
      <c r="AE153" s="5" t="s">
        <v>783</v>
      </c>
    </row>
    <row r="154" spans="1:72" ht="13.5" customHeight="1">
      <c r="A154" s="9" t="str">
        <f>HYPERLINK("http://kyu.snu.ac.kr/sdhj/index.jsp?type=hj/GK14739_00IH_0001_0003b.jpg","1861_수현내면_0003b")</f>
        <v>1861_수현내면_0003b</v>
      </c>
      <c r="B154" s="4">
        <v>1861</v>
      </c>
      <c r="C154" s="4" t="s">
        <v>3921</v>
      </c>
      <c r="D154" s="4" t="s">
        <v>3922</v>
      </c>
      <c r="E154" s="4">
        <v>153</v>
      </c>
      <c r="F154" s="5">
        <v>1</v>
      </c>
      <c r="G154" s="5" t="s">
        <v>72</v>
      </c>
      <c r="H154" s="5" t="s">
        <v>73</v>
      </c>
      <c r="I154" s="5">
        <v>6</v>
      </c>
      <c r="L154" s="5">
        <v>1</v>
      </c>
      <c r="M154" s="4" t="s">
        <v>873</v>
      </c>
      <c r="N154" s="4" t="s">
        <v>874</v>
      </c>
      <c r="T154" s="5" t="s">
        <v>4029</v>
      </c>
      <c r="U154" s="5" t="s">
        <v>159</v>
      </c>
      <c r="V154" s="5" t="s">
        <v>160</v>
      </c>
      <c r="Y154" s="5" t="s">
        <v>908</v>
      </c>
      <c r="Z154" s="5" t="s">
        <v>909</v>
      </c>
      <c r="AD154" s="5" t="s">
        <v>163</v>
      </c>
      <c r="AE154" s="5" t="s">
        <v>164</v>
      </c>
    </row>
    <row r="155" spans="1:72" ht="13.5" customHeight="1">
      <c r="A155" s="9" t="str">
        <f>HYPERLINK("http://kyu.snu.ac.kr/sdhj/index.jsp?type=hj/GK14739_00IH_0001_0003b.jpg","1861_수현내면_0003b")</f>
        <v>1861_수현내면_0003b</v>
      </c>
      <c r="B155" s="4">
        <v>1861</v>
      </c>
      <c r="C155" s="4" t="s">
        <v>3921</v>
      </c>
      <c r="D155" s="4" t="s">
        <v>3922</v>
      </c>
      <c r="E155" s="4">
        <v>154</v>
      </c>
      <c r="F155" s="5">
        <v>1</v>
      </c>
      <c r="G155" s="5" t="s">
        <v>72</v>
      </c>
      <c r="H155" s="5" t="s">
        <v>73</v>
      </c>
      <c r="I155" s="5">
        <v>6</v>
      </c>
      <c r="L155" s="5">
        <v>1</v>
      </c>
      <c r="M155" s="4" t="s">
        <v>873</v>
      </c>
      <c r="N155" s="4" t="s">
        <v>874</v>
      </c>
      <c r="T155" s="5" t="s">
        <v>4029</v>
      </c>
      <c r="U155" s="5" t="s">
        <v>159</v>
      </c>
      <c r="V155" s="5" t="s">
        <v>160</v>
      </c>
      <c r="Y155" s="5" t="s">
        <v>910</v>
      </c>
      <c r="Z155" s="5" t="s">
        <v>911</v>
      </c>
      <c r="AD155" s="5" t="s">
        <v>336</v>
      </c>
      <c r="AE155" s="5" t="s">
        <v>337</v>
      </c>
    </row>
    <row r="156" spans="1:72" ht="13.5" customHeight="1">
      <c r="A156" s="9" t="str">
        <f>HYPERLINK("http://kyu.snu.ac.kr/sdhj/index.jsp?type=hj/GK14739_00IH_0001_0003b.jpg","1861_수현내면_0003b")</f>
        <v>1861_수현내면_0003b</v>
      </c>
      <c r="B156" s="4">
        <v>1861</v>
      </c>
      <c r="C156" s="4" t="s">
        <v>3921</v>
      </c>
      <c r="D156" s="4" t="s">
        <v>3922</v>
      </c>
      <c r="E156" s="4">
        <v>155</v>
      </c>
      <c r="F156" s="5">
        <v>1</v>
      </c>
      <c r="G156" s="5" t="s">
        <v>72</v>
      </c>
      <c r="H156" s="5" t="s">
        <v>73</v>
      </c>
      <c r="I156" s="5">
        <v>6</v>
      </c>
      <c r="L156" s="5">
        <v>2</v>
      </c>
      <c r="M156" s="4" t="s">
        <v>912</v>
      </c>
      <c r="N156" s="4" t="s">
        <v>913</v>
      </c>
      <c r="T156" s="5" t="s">
        <v>3906</v>
      </c>
      <c r="U156" s="5" t="s">
        <v>716</v>
      </c>
      <c r="V156" s="5" t="s">
        <v>717</v>
      </c>
      <c r="W156" s="5" t="s">
        <v>103</v>
      </c>
      <c r="X156" s="5" t="s">
        <v>104</v>
      </c>
      <c r="Y156" s="5" t="s">
        <v>914</v>
      </c>
      <c r="Z156" s="5" t="s">
        <v>915</v>
      </c>
      <c r="AC156" s="5">
        <v>66</v>
      </c>
      <c r="AD156" s="5" t="s">
        <v>346</v>
      </c>
      <c r="AE156" s="5" t="s">
        <v>347</v>
      </c>
      <c r="AJ156" s="5" t="s">
        <v>35</v>
      </c>
      <c r="AK156" s="5" t="s">
        <v>36</v>
      </c>
      <c r="AL156" s="5" t="s">
        <v>109</v>
      </c>
      <c r="AM156" s="5" t="s">
        <v>110</v>
      </c>
      <c r="AT156" s="5" t="s">
        <v>111</v>
      </c>
      <c r="AU156" s="5" t="s">
        <v>112</v>
      </c>
      <c r="AV156" s="5" t="s">
        <v>916</v>
      </c>
      <c r="AW156" s="5" t="s">
        <v>917</v>
      </c>
      <c r="AX156" s="5" t="s">
        <v>111</v>
      </c>
      <c r="AY156" s="5" t="s">
        <v>112</v>
      </c>
      <c r="AZ156" s="5" t="s">
        <v>747</v>
      </c>
      <c r="BA156" s="5" t="s">
        <v>748</v>
      </c>
      <c r="BG156" s="5" t="s">
        <v>111</v>
      </c>
      <c r="BH156" s="5" t="s">
        <v>112</v>
      </c>
      <c r="BI156" s="5" t="s">
        <v>918</v>
      </c>
      <c r="BJ156" s="5" t="s">
        <v>919</v>
      </c>
      <c r="BK156" s="5" t="s">
        <v>111</v>
      </c>
      <c r="BL156" s="5" t="s">
        <v>112</v>
      </c>
      <c r="BM156" s="5" t="s">
        <v>920</v>
      </c>
      <c r="BN156" s="5" t="s">
        <v>921</v>
      </c>
      <c r="BO156" s="5" t="s">
        <v>111</v>
      </c>
      <c r="BP156" s="5" t="s">
        <v>112</v>
      </c>
      <c r="BQ156" s="5" t="s">
        <v>922</v>
      </c>
      <c r="BR156" s="5" t="s">
        <v>923</v>
      </c>
      <c r="BS156" s="5" t="s">
        <v>109</v>
      </c>
      <c r="BT156" s="5" t="s">
        <v>110</v>
      </c>
    </row>
    <row r="157" spans="1:72" ht="13.5" customHeight="1">
      <c r="A157" s="9" t="str">
        <f>HYPERLINK("http://kyu.snu.ac.kr/sdhj/index.jsp?type=hj/GK14739_00IH_0001_0003b.jpg","1861_수현내면_0003b")</f>
        <v>1861_수현내면_0003b</v>
      </c>
      <c r="B157" s="4">
        <v>1861</v>
      </c>
      <c r="C157" s="4" t="s">
        <v>3988</v>
      </c>
      <c r="D157" s="4" t="s">
        <v>3989</v>
      </c>
      <c r="E157" s="4">
        <v>156</v>
      </c>
      <c r="F157" s="5">
        <v>1</v>
      </c>
      <c r="G157" s="5" t="s">
        <v>72</v>
      </c>
      <c r="H157" s="5" t="s">
        <v>73</v>
      </c>
      <c r="I157" s="5">
        <v>6</v>
      </c>
      <c r="L157" s="5">
        <v>2</v>
      </c>
      <c r="M157" s="4" t="s">
        <v>912</v>
      </c>
      <c r="N157" s="4" t="s">
        <v>913</v>
      </c>
      <c r="T157" s="5" t="s">
        <v>3909</v>
      </c>
      <c r="U157" s="5" t="s">
        <v>159</v>
      </c>
      <c r="V157" s="5" t="s">
        <v>160</v>
      </c>
      <c r="Y157" s="5" t="s">
        <v>924</v>
      </c>
      <c r="Z157" s="5" t="s">
        <v>925</v>
      </c>
      <c r="AD157" s="5" t="s">
        <v>851</v>
      </c>
      <c r="AE157" s="5" t="s">
        <v>852</v>
      </c>
    </row>
    <row r="158" spans="1:72" ht="13.5" customHeight="1">
      <c r="A158" s="9" t="str">
        <f>HYPERLINK("http://kyu.snu.ac.kr/sdhj/index.jsp?type=hj/GK14739_00IH_0001_0003b.jpg","1861_수현내면_0003b")</f>
        <v>1861_수현내면_0003b</v>
      </c>
      <c r="B158" s="4">
        <v>1861</v>
      </c>
      <c r="C158" s="4" t="s">
        <v>3858</v>
      </c>
      <c r="D158" s="4" t="s">
        <v>3908</v>
      </c>
      <c r="E158" s="4">
        <v>157</v>
      </c>
      <c r="F158" s="5">
        <v>1</v>
      </c>
      <c r="G158" s="5" t="s">
        <v>72</v>
      </c>
      <c r="H158" s="5" t="s">
        <v>73</v>
      </c>
      <c r="I158" s="5">
        <v>6</v>
      </c>
      <c r="L158" s="5">
        <v>2</v>
      </c>
      <c r="M158" s="4" t="s">
        <v>912</v>
      </c>
      <c r="N158" s="4" t="s">
        <v>913</v>
      </c>
      <c r="T158" s="5" t="s">
        <v>3909</v>
      </c>
      <c r="U158" s="5" t="s">
        <v>165</v>
      </c>
      <c r="V158" s="5" t="s">
        <v>166</v>
      </c>
      <c r="Y158" s="5" t="s">
        <v>4030</v>
      </c>
      <c r="Z158" s="5" t="s">
        <v>926</v>
      </c>
      <c r="AD158" s="5" t="s">
        <v>157</v>
      </c>
      <c r="AE158" s="5" t="s">
        <v>158</v>
      </c>
      <c r="BB158" s="5" t="s">
        <v>812</v>
      </c>
      <c r="BC158" s="5" t="s">
        <v>813</v>
      </c>
      <c r="BF158" s="5" t="s">
        <v>4012</v>
      </c>
    </row>
    <row r="159" spans="1:72" ht="13.5" customHeight="1">
      <c r="A159" s="9" t="str">
        <f>HYPERLINK("http://kyu.snu.ac.kr/sdhj/index.jsp?type=hj/GK14739_00IH_0001_0003b.jpg","1861_수현내면_0003b")</f>
        <v>1861_수현내면_0003b</v>
      </c>
      <c r="B159" s="4">
        <v>1861</v>
      </c>
      <c r="C159" s="4" t="s">
        <v>3858</v>
      </c>
      <c r="D159" s="4" t="s">
        <v>3908</v>
      </c>
      <c r="E159" s="4">
        <v>158</v>
      </c>
      <c r="F159" s="5">
        <v>1</v>
      </c>
      <c r="G159" s="5" t="s">
        <v>72</v>
      </c>
      <c r="H159" s="5" t="s">
        <v>73</v>
      </c>
      <c r="I159" s="5">
        <v>6</v>
      </c>
      <c r="L159" s="5">
        <v>2</v>
      </c>
      <c r="M159" s="4" t="s">
        <v>912</v>
      </c>
      <c r="N159" s="4" t="s">
        <v>913</v>
      </c>
      <c r="T159" s="5" t="s">
        <v>3909</v>
      </c>
      <c r="U159" s="5" t="s">
        <v>165</v>
      </c>
      <c r="V159" s="5" t="s">
        <v>166</v>
      </c>
      <c r="Y159" s="5" t="s">
        <v>927</v>
      </c>
      <c r="Z159" s="5" t="s">
        <v>928</v>
      </c>
      <c r="AD159" s="5" t="s">
        <v>559</v>
      </c>
      <c r="AE159" s="5" t="s">
        <v>560</v>
      </c>
      <c r="BC159" s="5" t="s">
        <v>4031</v>
      </c>
      <c r="BF159" s="5" t="s">
        <v>4032</v>
      </c>
    </row>
    <row r="160" spans="1:72" ht="13.5" customHeight="1">
      <c r="A160" s="9" t="str">
        <f>HYPERLINK("http://kyu.snu.ac.kr/sdhj/index.jsp?type=hj/GK14739_00IH_0001_0003b.jpg","1861_수현내면_0003b")</f>
        <v>1861_수현내면_0003b</v>
      </c>
      <c r="B160" s="4">
        <v>1861</v>
      </c>
      <c r="C160" s="4" t="s">
        <v>3858</v>
      </c>
      <c r="D160" s="4" t="s">
        <v>3908</v>
      </c>
      <c r="E160" s="4">
        <v>159</v>
      </c>
      <c r="F160" s="5">
        <v>1</v>
      </c>
      <c r="G160" s="5" t="s">
        <v>72</v>
      </c>
      <c r="H160" s="5" t="s">
        <v>73</v>
      </c>
      <c r="I160" s="5">
        <v>6</v>
      </c>
      <c r="L160" s="5">
        <v>2</v>
      </c>
      <c r="M160" s="4" t="s">
        <v>912</v>
      </c>
      <c r="N160" s="4" t="s">
        <v>913</v>
      </c>
      <c r="T160" s="5" t="s">
        <v>3909</v>
      </c>
      <c r="U160" s="5" t="s">
        <v>165</v>
      </c>
      <c r="V160" s="5" t="s">
        <v>166</v>
      </c>
      <c r="Y160" s="5" t="s">
        <v>929</v>
      </c>
      <c r="Z160" s="5" t="s">
        <v>930</v>
      </c>
      <c r="AD160" s="5" t="s">
        <v>315</v>
      </c>
      <c r="AE160" s="5" t="s">
        <v>316</v>
      </c>
      <c r="BC160" s="5" t="s">
        <v>4031</v>
      </c>
      <c r="BF160" s="5" t="s">
        <v>4033</v>
      </c>
    </row>
    <row r="161" spans="1:72" ht="13.5" customHeight="1">
      <c r="A161" s="9" t="str">
        <f>HYPERLINK("http://kyu.snu.ac.kr/sdhj/index.jsp?type=hj/GK14739_00IH_0001_0003b.jpg","1861_수현내면_0003b")</f>
        <v>1861_수현내면_0003b</v>
      </c>
      <c r="B161" s="4">
        <v>1861</v>
      </c>
      <c r="C161" s="4" t="s">
        <v>3858</v>
      </c>
      <c r="D161" s="4" t="s">
        <v>3908</v>
      </c>
      <c r="E161" s="4">
        <v>160</v>
      </c>
      <c r="F161" s="5">
        <v>1</v>
      </c>
      <c r="G161" s="5" t="s">
        <v>72</v>
      </c>
      <c r="H161" s="5" t="s">
        <v>73</v>
      </c>
      <c r="I161" s="5">
        <v>6</v>
      </c>
      <c r="L161" s="5">
        <v>2</v>
      </c>
      <c r="M161" s="4" t="s">
        <v>912</v>
      </c>
      <c r="N161" s="4" t="s">
        <v>913</v>
      </c>
      <c r="T161" s="5" t="s">
        <v>3909</v>
      </c>
      <c r="U161" s="5" t="s">
        <v>159</v>
      </c>
      <c r="V161" s="5" t="s">
        <v>160</v>
      </c>
      <c r="Y161" s="5" t="s">
        <v>931</v>
      </c>
      <c r="Z161" s="5" t="s">
        <v>932</v>
      </c>
      <c r="AD161" s="5" t="s">
        <v>523</v>
      </c>
      <c r="AE161" s="5" t="s">
        <v>524</v>
      </c>
    </row>
    <row r="162" spans="1:72" ht="13.5" customHeight="1">
      <c r="A162" s="9" t="str">
        <f>HYPERLINK("http://kyu.snu.ac.kr/sdhj/index.jsp?type=hj/GK14739_00IH_0001_0003b.jpg","1861_수현내면_0003b")</f>
        <v>1861_수현내면_0003b</v>
      </c>
      <c r="B162" s="4">
        <v>1861</v>
      </c>
      <c r="C162" s="4" t="s">
        <v>3858</v>
      </c>
      <c r="D162" s="4" t="s">
        <v>3908</v>
      </c>
      <c r="E162" s="4">
        <v>161</v>
      </c>
      <c r="F162" s="5">
        <v>1</v>
      </c>
      <c r="G162" s="5" t="s">
        <v>72</v>
      </c>
      <c r="H162" s="5" t="s">
        <v>73</v>
      </c>
      <c r="I162" s="5">
        <v>6</v>
      </c>
      <c r="L162" s="5">
        <v>2</v>
      </c>
      <c r="M162" s="4" t="s">
        <v>912</v>
      </c>
      <c r="N162" s="4" t="s">
        <v>913</v>
      </c>
      <c r="T162" s="5" t="s">
        <v>3909</v>
      </c>
      <c r="U162" s="5" t="s">
        <v>159</v>
      </c>
      <c r="V162" s="5" t="s">
        <v>160</v>
      </c>
      <c r="Y162" s="5" t="s">
        <v>933</v>
      </c>
      <c r="Z162" s="5" t="s">
        <v>934</v>
      </c>
      <c r="AD162" s="5" t="s">
        <v>205</v>
      </c>
      <c r="AE162" s="5" t="s">
        <v>206</v>
      </c>
    </row>
    <row r="163" spans="1:72" ht="13.5" customHeight="1">
      <c r="A163" s="9" t="str">
        <f>HYPERLINK("http://kyu.snu.ac.kr/sdhj/index.jsp?type=hj/GK14739_00IH_0001_0003b.jpg","1861_수현내면_0003b")</f>
        <v>1861_수현내면_0003b</v>
      </c>
      <c r="B163" s="4">
        <v>1861</v>
      </c>
      <c r="C163" s="4" t="s">
        <v>3858</v>
      </c>
      <c r="D163" s="4" t="s">
        <v>3908</v>
      </c>
      <c r="E163" s="4">
        <v>162</v>
      </c>
      <c r="F163" s="5">
        <v>1</v>
      </c>
      <c r="G163" s="5" t="s">
        <v>72</v>
      </c>
      <c r="H163" s="5" t="s">
        <v>73</v>
      </c>
      <c r="I163" s="5">
        <v>6</v>
      </c>
      <c r="L163" s="5">
        <v>3</v>
      </c>
      <c r="M163" s="4" t="s">
        <v>935</v>
      </c>
      <c r="N163" s="4" t="s">
        <v>936</v>
      </c>
      <c r="T163" s="5" t="s">
        <v>3869</v>
      </c>
      <c r="U163" s="5" t="s">
        <v>101</v>
      </c>
      <c r="V163" s="5" t="s">
        <v>102</v>
      </c>
      <c r="W163" s="5" t="s">
        <v>103</v>
      </c>
      <c r="X163" s="5" t="s">
        <v>104</v>
      </c>
      <c r="Y163" s="5" t="s">
        <v>937</v>
      </c>
      <c r="Z163" s="5" t="s">
        <v>938</v>
      </c>
      <c r="AC163" s="5">
        <v>46</v>
      </c>
      <c r="AD163" s="5" t="s">
        <v>647</v>
      </c>
      <c r="AE163" s="5" t="s">
        <v>648</v>
      </c>
      <c r="AJ163" s="5" t="s">
        <v>35</v>
      </c>
      <c r="AK163" s="5" t="s">
        <v>36</v>
      </c>
      <c r="AL163" s="5" t="s">
        <v>109</v>
      </c>
      <c r="AM163" s="5" t="s">
        <v>110</v>
      </c>
      <c r="AT163" s="5" t="s">
        <v>111</v>
      </c>
      <c r="AU163" s="5" t="s">
        <v>112</v>
      </c>
      <c r="AV163" s="5" t="s">
        <v>939</v>
      </c>
      <c r="AW163" s="5" t="s">
        <v>940</v>
      </c>
      <c r="BG163" s="5" t="s">
        <v>111</v>
      </c>
      <c r="BH163" s="5" t="s">
        <v>112</v>
      </c>
      <c r="BI163" s="5" t="s">
        <v>941</v>
      </c>
      <c r="BJ163" s="5" t="s">
        <v>942</v>
      </c>
      <c r="BK163" s="5" t="s">
        <v>111</v>
      </c>
      <c r="BL163" s="5" t="s">
        <v>112</v>
      </c>
      <c r="BM163" s="5" t="s">
        <v>943</v>
      </c>
      <c r="BN163" s="5" t="s">
        <v>944</v>
      </c>
      <c r="BO163" s="5" t="s">
        <v>111</v>
      </c>
      <c r="BP163" s="5" t="s">
        <v>112</v>
      </c>
      <c r="BQ163" s="5" t="s">
        <v>945</v>
      </c>
      <c r="BR163" s="5" t="s">
        <v>946</v>
      </c>
      <c r="BS163" s="5" t="s">
        <v>508</v>
      </c>
      <c r="BT163" s="5" t="s">
        <v>509</v>
      </c>
    </row>
    <row r="164" spans="1:72" ht="13.5" customHeight="1">
      <c r="A164" s="9" t="str">
        <f>HYPERLINK("http://kyu.snu.ac.kr/sdhj/index.jsp?type=hj/GK14739_00IH_0001_0003b.jpg","1861_수현내면_0003b")</f>
        <v>1861_수현내면_0003b</v>
      </c>
      <c r="B164" s="4">
        <v>1861</v>
      </c>
      <c r="C164" s="4" t="s">
        <v>3999</v>
      </c>
      <c r="D164" s="4" t="s">
        <v>4000</v>
      </c>
      <c r="E164" s="4">
        <v>163</v>
      </c>
      <c r="F164" s="5">
        <v>1</v>
      </c>
      <c r="G164" s="5" t="s">
        <v>72</v>
      </c>
      <c r="H164" s="5" t="s">
        <v>73</v>
      </c>
      <c r="I164" s="5">
        <v>6</v>
      </c>
      <c r="L164" s="5">
        <v>3</v>
      </c>
      <c r="M164" s="4" t="s">
        <v>935</v>
      </c>
      <c r="N164" s="4" t="s">
        <v>936</v>
      </c>
      <c r="S164" s="5" t="s">
        <v>123</v>
      </c>
      <c r="T164" s="5" t="s">
        <v>124</v>
      </c>
      <c r="W164" s="5" t="s">
        <v>144</v>
      </c>
      <c r="X164" s="5" t="s">
        <v>3867</v>
      </c>
      <c r="Y164" s="5" t="s">
        <v>126</v>
      </c>
      <c r="Z164" s="5" t="s">
        <v>127</v>
      </c>
      <c r="AC164" s="5">
        <v>24</v>
      </c>
      <c r="AD164" s="5" t="s">
        <v>157</v>
      </c>
      <c r="AE164" s="5" t="s">
        <v>158</v>
      </c>
      <c r="AJ164" s="5" t="s">
        <v>84</v>
      </c>
      <c r="AK164" s="5" t="s">
        <v>85</v>
      </c>
      <c r="AL164" s="5" t="s">
        <v>877</v>
      </c>
      <c r="AM164" s="5" t="s">
        <v>878</v>
      </c>
      <c r="AT164" s="5" t="s">
        <v>101</v>
      </c>
      <c r="AU164" s="5" t="s">
        <v>102</v>
      </c>
      <c r="AV164" s="5" t="s">
        <v>947</v>
      </c>
      <c r="AW164" s="5" t="s">
        <v>948</v>
      </c>
      <c r="BG164" s="5" t="s">
        <v>111</v>
      </c>
      <c r="BH164" s="5" t="s">
        <v>112</v>
      </c>
      <c r="BI164" s="5" t="s">
        <v>949</v>
      </c>
      <c r="BJ164" s="5" t="s">
        <v>950</v>
      </c>
      <c r="BK164" s="5" t="s">
        <v>111</v>
      </c>
      <c r="BL164" s="5" t="s">
        <v>112</v>
      </c>
      <c r="BM164" s="5" t="s">
        <v>951</v>
      </c>
      <c r="BN164" s="5" t="s">
        <v>952</v>
      </c>
      <c r="BO164" s="5" t="s">
        <v>111</v>
      </c>
      <c r="BP164" s="5" t="s">
        <v>112</v>
      </c>
      <c r="BQ164" s="5" t="s">
        <v>953</v>
      </c>
      <c r="BR164" s="5" t="s">
        <v>954</v>
      </c>
      <c r="BS164" s="5" t="s">
        <v>307</v>
      </c>
      <c r="BT164" s="5" t="s">
        <v>308</v>
      </c>
    </row>
    <row r="165" spans="1:72" ht="13.5" customHeight="1">
      <c r="A165" s="9" t="str">
        <f>HYPERLINK("http://kyu.snu.ac.kr/sdhj/index.jsp?type=hj/GK14739_00IH_0001_0003b.jpg","1861_수현내면_0003b")</f>
        <v>1861_수현내면_0003b</v>
      </c>
      <c r="B165" s="4">
        <v>1861</v>
      </c>
      <c r="C165" s="4" t="s">
        <v>4034</v>
      </c>
      <c r="D165" s="4" t="s">
        <v>4035</v>
      </c>
      <c r="E165" s="4">
        <v>164</v>
      </c>
      <c r="F165" s="5">
        <v>1</v>
      </c>
      <c r="G165" s="5" t="s">
        <v>72</v>
      </c>
      <c r="H165" s="5" t="s">
        <v>73</v>
      </c>
      <c r="I165" s="5">
        <v>6</v>
      </c>
      <c r="L165" s="5">
        <v>3</v>
      </c>
      <c r="M165" s="4" t="s">
        <v>935</v>
      </c>
      <c r="N165" s="4" t="s">
        <v>936</v>
      </c>
      <c r="S165" s="5" t="s">
        <v>201</v>
      </c>
      <c r="T165" s="5" t="s">
        <v>202</v>
      </c>
      <c r="Y165" s="5" t="s">
        <v>955</v>
      </c>
      <c r="Z165" s="5" t="s">
        <v>956</v>
      </c>
      <c r="AC165" s="5">
        <v>34</v>
      </c>
      <c r="AD165" s="5" t="s">
        <v>782</v>
      </c>
      <c r="AE165" s="5" t="s">
        <v>783</v>
      </c>
    </row>
    <row r="166" spans="1:72" ht="13.5" customHeight="1">
      <c r="A166" s="9" t="str">
        <f>HYPERLINK("http://kyu.snu.ac.kr/sdhj/index.jsp?type=hj/GK14739_00IH_0001_0003b.jpg","1861_수현내면_0003b")</f>
        <v>1861_수현내면_0003b</v>
      </c>
      <c r="B166" s="4">
        <v>1861</v>
      </c>
      <c r="C166" s="4" t="s">
        <v>3868</v>
      </c>
      <c r="D166" s="4" t="s">
        <v>3865</v>
      </c>
      <c r="E166" s="4">
        <v>165</v>
      </c>
      <c r="F166" s="5">
        <v>1</v>
      </c>
      <c r="G166" s="5" t="s">
        <v>72</v>
      </c>
      <c r="H166" s="5" t="s">
        <v>73</v>
      </c>
      <c r="I166" s="5">
        <v>6</v>
      </c>
      <c r="L166" s="5">
        <v>3</v>
      </c>
      <c r="M166" s="4" t="s">
        <v>935</v>
      </c>
      <c r="N166" s="4" t="s">
        <v>936</v>
      </c>
      <c r="S166" s="5" t="s">
        <v>207</v>
      </c>
      <c r="T166" s="5" t="s">
        <v>208</v>
      </c>
      <c r="W166" s="5" t="s">
        <v>376</v>
      </c>
      <c r="X166" s="5" t="s">
        <v>377</v>
      </c>
      <c r="Y166" s="5" t="s">
        <v>126</v>
      </c>
      <c r="Z166" s="5" t="s">
        <v>127</v>
      </c>
      <c r="AC166" s="5">
        <v>28</v>
      </c>
      <c r="AD166" s="5" t="s">
        <v>272</v>
      </c>
      <c r="AE166" s="5" t="s">
        <v>273</v>
      </c>
    </row>
    <row r="167" spans="1:72" ht="13.5" customHeight="1">
      <c r="A167" s="9" t="str">
        <f>HYPERLINK("http://kyu.snu.ac.kr/sdhj/index.jsp?type=hj/GK14739_00IH_0001_0003b.jpg","1861_수현내면_0003b")</f>
        <v>1861_수현내면_0003b</v>
      </c>
      <c r="B167" s="4">
        <v>1861</v>
      </c>
      <c r="C167" s="4" t="s">
        <v>3868</v>
      </c>
      <c r="D167" s="4" t="s">
        <v>3865</v>
      </c>
      <c r="E167" s="4">
        <v>166</v>
      </c>
      <c r="F167" s="5">
        <v>1</v>
      </c>
      <c r="G167" s="5" t="s">
        <v>72</v>
      </c>
      <c r="H167" s="5" t="s">
        <v>73</v>
      </c>
      <c r="I167" s="5">
        <v>6</v>
      </c>
      <c r="L167" s="5">
        <v>3</v>
      </c>
      <c r="M167" s="4" t="s">
        <v>935</v>
      </c>
      <c r="N167" s="4" t="s">
        <v>936</v>
      </c>
      <c r="T167" s="5" t="s">
        <v>3866</v>
      </c>
      <c r="U167" s="5" t="s">
        <v>159</v>
      </c>
      <c r="V167" s="5" t="s">
        <v>160</v>
      </c>
      <c r="Y167" s="5" t="s">
        <v>957</v>
      </c>
      <c r="Z167" s="5" t="s">
        <v>958</v>
      </c>
      <c r="AD167" s="5" t="s">
        <v>336</v>
      </c>
      <c r="AE167" s="5" t="s">
        <v>337</v>
      </c>
    </row>
    <row r="168" spans="1:72" ht="13.5" customHeight="1">
      <c r="A168" s="9" t="str">
        <f>HYPERLINK("http://kyu.snu.ac.kr/sdhj/index.jsp?type=hj/GK14739_00IH_0001_0003b.jpg","1861_수현내면_0003b")</f>
        <v>1861_수현내면_0003b</v>
      </c>
      <c r="B168" s="4">
        <v>1861</v>
      </c>
      <c r="C168" s="4" t="s">
        <v>3868</v>
      </c>
      <c r="D168" s="4" t="s">
        <v>3865</v>
      </c>
      <c r="E168" s="4">
        <v>167</v>
      </c>
      <c r="F168" s="5">
        <v>1</v>
      </c>
      <c r="G168" s="5" t="s">
        <v>72</v>
      </c>
      <c r="H168" s="5" t="s">
        <v>73</v>
      </c>
      <c r="I168" s="5">
        <v>6</v>
      </c>
      <c r="L168" s="5">
        <v>3</v>
      </c>
      <c r="M168" s="4" t="s">
        <v>935</v>
      </c>
      <c r="N168" s="4" t="s">
        <v>936</v>
      </c>
      <c r="T168" s="5" t="s">
        <v>3866</v>
      </c>
      <c r="U168" s="5" t="s">
        <v>165</v>
      </c>
      <c r="V168" s="5" t="s">
        <v>166</v>
      </c>
      <c r="Y168" s="5" t="s">
        <v>959</v>
      </c>
      <c r="Z168" s="5" t="s">
        <v>960</v>
      </c>
      <c r="AD168" s="5" t="s">
        <v>205</v>
      </c>
      <c r="AE168" s="5" t="s">
        <v>206</v>
      </c>
    </row>
    <row r="169" spans="1:72" ht="13.5" customHeight="1">
      <c r="A169" s="9" t="str">
        <f>HYPERLINK("http://kyu.snu.ac.kr/sdhj/index.jsp?type=hj/GK14739_00IH_0001_0003b.jpg","1861_수현내면_0003b")</f>
        <v>1861_수현내면_0003b</v>
      </c>
      <c r="B169" s="4">
        <v>1861</v>
      </c>
      <c r="C169" s="4" t="s">
        <v>3868</v>
      </c>
      <c r="D169" s="4" t="s">
        <v>3865</v>
      </c>
      <c r="E169" s="4">
        <v>168</v>
      </c>
      <c r="F169" s="5">
        <v>1</v>
      </c>
      <c r="G169" s="5" t="s">
        <v>72</v>
      </c>
      <c r="H169" s="5" t="s">
        <v>73</v>
      </c>
      <c r="I169" s="5">
        <v>6</v>
      </c>
      <c r="L169" s="5">
        <v>3</v>
      </c>
      <c r="M169" s="4" t="s">
        <v>935</v>
      </c>
      <c r="N169" s="4" t="s">
        <v>936</v>
      </c>
      <c r="T169" s="5" t="s">
        <v>3866</v>
      </c>
      <c r="U169" s="5" t="s">
        <v>165</v>
      </c>
      <c r="V169" s="5" t="s">
        <v>166</v>
      </c>
      <c r="Y169" s="5" t="s">
        <v>961</v>
      </c>
      <c r="Z169" s="5" t="s">
        <v>962</v>
      </c>
      <c r="AD169" s="5" t="s">
        <v>573</v>
      </c>
      <c r="AE169" s="5" t="s">
        <v>574</v>
      </c>
    </row>
    <row r="170" spans="1:72" ht="13.5" customHeight="1">
      <c r="A170" s="9" t="str">
        <f>HYPERLINK("http://kyu.snu.ac.kr/sdhj/index.jsp?type=hj/GK14739_00IH_0001_0003b.jpg","1861_수현내면_0003b")</f>
        <v>1861_수현내면_0003b</v>
      </c>
      <c r="B170" s="4">
        <v>1861</v>
      </c>
      <c r="C170" s="4" t="s">
        <v>3868</v>
      </c>
      <c r="D170" s="4" t="s">
        <v>3865</v>
      </c>
      <c r="E170" s="4">
        <v>169</v>
      </c>
      <c r="F170" s="5">
        <v>1</v>
      </c>
      <c r="G170" s="5" t="s">
        <v>72</v>
      </c>
      <c r="H170" s="5" t="s">
        <v>73</v>
      </c>
      <c r="I170" s="5">
        <v>6</v>
      </c>
      <c r="L170" s="5">
        <v>4</v>
      </c>
      <c r="M170" s="4" t="s">
        <v>963</v>
      </c>
      <c r="N170" s="4" t="s">
        <v>964</v>
      </c>
      <c r="T170" s="5" t="s">
        <v>3891</v>
      </c>
      <c r="U170" s="5" t="s">
        <v>965</v>
      </c>
      <c r="V170" s="5" t="s">
        <v>966</v>
      </c>
      <c r="Y170" s="5" t="s">
        <v>963</v>
      </c>
      <c r="Z170" s="5" t="s">
        <v>964</v>
      </c>
      <c r="AC170" s="5">
        <v>45</v>
      </c>
      <c r="AD170" s="5" t="s">
        <v>169</v>
      </c>
      <c r="AE170" s="5" t="s">
        <v>170</v>
      </c>
      <c r="AT170" s="5" t="s">
        <v>88</v>
      </c>
      <c r="AU170" s="5" t="s">
        <v>89</v>
      </c>
      <c r="AV170" s="5" t="s">
        <v>426</v>
      </c>
      <c r="AW170" s="5" t="s">
        <v>427</v>
      </c>
      <c r="BG170" s="5" t="s">
        <v>88</v>
      </c>
      <c r="BH170" s="5" t="s">
        <v>89</v>
      </c>
      <c r="BI170" s="5" t="s">
        <v>967</v>
      </c>
      <c r="BJ170" s="5" t="s">
        <v>968</v>
      </c>
      <c r="BK170" s="5" t="s">
        <v>88</v>
      </c>
      <c r="BL170" s="5" t="s">
        <v>89</v>
      </c>
      <c r="BM170" s="5" t="s">
        <v>969</v>
      </c>
      <c r="BN170" s="5" t="s">
        <v>970</v>
      </c>
      <c r="BO170" s="5" t="s">
        <v>88</v>
      </c>
      <c r="BP170" s="5" t="s">
        <v>89</v>
      </c>
      <c r="BQ170" s="5" t="s">
        <v>971</v>
      </c>
      <c r="BR170" s="5" t="s">
        <v>4036</v>
      </c>
      <c r="BS170" s="5" t="s">
        <v>234</v>
      </c>
      <c r="BT170" s="5" t="s">
        <v>4037</v>
      </c>
    </row>
    <row r="171" spans="1:72" ht="13.5" customHeight="1">
      <c r="A171" s="9" t="str">
        <f>HYPERLINK("http://kyu.snu.ac.kr/sdhj/index.jsp?type=hj/GK14739_00IH_0001_0003b.jpg","1861_수현내면_0003b")</f>
        <v>1861_수현내면_0003b</v>
      </c>
      <c r="B171" s="4">
        <v>1861</v>
      </c>
      <c r="C171" s="4" t="s">
        <v>3847</v>
      </c>
      <c r="D171" s="4" t="s">
        <v>4038</v>
      </c>
      <c r="E171" s="4">
        <v>170</v>
      </c>
      <c r="F171" s="5">
        <v>1</v>
      </c>
      <c r="G171" s="5" t="s">
        <v>72</v>
      </c>
      <c r="H171" s="5" t="s">
        <v>73</v>
      </c>
      <c r="I171" s="5">
        <v>6</v>
      </c>
      <c r="L171" s="5">
        <v>4</v>
      </c>
      <c r="M171" s="4" t="s">
        <v>963</v>
      </c>
      <c r="N171" s="4" t="s">
        <v>964</v>
      </c>
      <c r="S171" s="5" t="s">
        <v>430</v>
      </c>
      <c r="T171" s="5" t="s">
        <v>431</v>
      </c>
      <c r="W171" s="5" t="s">
        <v>144</v>
      </c>
      <c r="X171" s="5" t="s">
        <v>3896</v>
      </c>
      <c r="Y171" s="5" t="s">
        <v>80</v>
      </c>
      <c r="Z171" s="5" t="s">
        <v>81</v>
      </c>
      <c r="AC171" s="5">
        <v>54</v>
      </c>
      <c r="AD171" s="5" t="s">
        <v>82</v>
      </c>
      <c r="AE171" s="5" t="s">
        <v>83</v>
      </c>
    </row>
    <row r="172" spans="1:72" ht="13.5" customHeight="1">
      <c r="A172" s="9" t="str">
        <f>HYPERLINK("http://kyu.snu.ac.kr/sdhj/index.jsp?type=hj/GK14739_00IH_0001_0003b.jpg","1861_수현내면_0003b")</f>
        <v>1861_수현내면_0003b</v>
      </c>
      <c r="B172" s="4">
        <v>1861</v>
      </c>
      <c r="C172" s="4" t="s">
        <v>3899</v>
      </c>
      <c r="D172" s="4" t="s">
        <v>3900</v>
      </c>
      <c r="E172" s="4">
        <v>171</v>
      </c>
      <c r="F172" s="5">
        <v>1</v>
      </c>
      <c r="G172" s="5" t="s">
        <v>72</v>
      </c>
      <c r="H172" s="5" t="s">
        <v>73</v>
      </c>
      <c r="I172" s="5">
        <v>6</v>
      </c>
      <c r="L172" s="5">
        <v>5</v>
      </c>
      <c r="M172" s="5" t="s">
        <v>4039</v>
      </c>
      <c r="N172" s="5" t="s">
        <v>4040</v>
      </c>
      <c r="T172" s="5" t="s">
        <v>3891</v>
      </c>
      <c r="U172" s="5" t="s">
        <v>101</v>
      </c>
      <c r="V172" s="5" t="s">
        <v>102</v>
      </c>
      <c r="W172" s="5" t="s">
        <v>103</v>
      </c>
      <c r="X172" s="5" t="s">
        <v>104</v>
      </c>
      <c r="Y172" s="5" t="s">
        <v>972</v>
      </c>
      <c r="Z172" s="5" t="s">
        <v>4041</v>
      </c>
      <c r="AA172" s="5" t="s">
        <v>973</v>
      </c>
      <c r="AB172" s="5" t="s">
        <v>974</v>
      </c>
      <c r="AC172" s="5">
        <v>37</v>
      </c>
      <c r="AD172" s="5" t="s">
        <v>362</v>
      </c>
      <c r="AE172" s="5" t="s">
        <v>363</v>
      </c>
      <c r="AJ172" s="5" t="s">
        <v>35</v>
      </c>
      <c r="AK172" s="5" t="s">
        <v>36</v>
      </c>
      <c r="AL172" s="5" t="s">
        <v>109</v>
      </c>
      <c r="AM172" s="5" t="s">
        <v>110</v>
      </c>
      <c r="AT172" s="5" t="s">
        <v>111</v>
      </c>
      <c r="AU172" s="5" t="s">
        <v>112</v>
      </c>
      <c r="AV172" s="5" t="s">
        <v>975</v>
      </c>
      <c r="AW172" s="5" t="s">
        <v>976</v>
      </c>
      <c r="BG172" s="5" t="s">
        <v>111</v>
      </c>
      <c r="BH172" s="5" t="s">
        <v>112</v>
      </c>
      <c r="BI172" s="5" t="s">
        <v>977</v>
      </c>
      <c r="BJ172" s="5" t="s">
        <v>978</v>
      </c>
      <c r="BK172" s="5" t="s">
        <v>111</v>
      </c>
      <c r="BL172" s="5" t="s">
        <v>112</v>
      </c>
      <c r="BM172" s="5" t="s">
        <v>979</v>
      </c>
      <c r="BN172" s="5" t="s">
        <v>980</v>
      </c>
      <c r="BO172" s="5" t="s">
        <v>111</v>
      </c>
      <c r="BP172" s="5" t="s">
        <v>112</v>
      </c>
      <c r="BQ172" s="5" t="s">
        <v>981</v>
      </c>
      <c r="BR172" s="5" t="s">
        <v>982</v>
      </c>
      <c r="BS172" s="5" t="s">
        <v>983</v>
      </c>
      <c r="BT172" s="5" t="s">
        <v>4042</v>
      </c>
    </row>
    <row r="173" spans="1:72" ht="13.5" customHeight="1">
      <c r="A173" s="9" t="str">
        <f>HYPERLINK("http://kyu.snu.ac.kr/sdhj/index.jsp?type=hj/GK14739_00IH_0001_0003b.jpg","1861_수현내면_0003b")</f>
        <v>1861_수현내면_0003b</v>
      </c>
      <c r="B173" s="4">
        <v>1861</v>
      </c>
      <c r="C173" s="4" t="s">
        <v>3863</v>
      </c>
      <c r="D173" s="4" t="s">
        <v>4043</v>
      </c>
      <c r="E173" s="4">
        <v>172</v>
      </c>
      <c r="F173" s="5">
        <v>1</v>
      </c>
      <c r="G173" s="5" t="s">
        <v>72</v>
      </c>
      <c r="H173" s="5" t="s">
        <v>73</v>
      </c>
      <c r="I173" s="5">
        <v>6</v>
      </c>
      <c r="L173" s="5">
        <v>5</v>
      </c>
      <c r="M173" s="4" t="s">
        <v>984</v>
      </c>
      <c r="N173" s="4" t="s">
        <v>985</v>
      </c>
      <c r="S173" s="5" t="s">
        <v>123</v>
      </c>
      <c r="T173" s="5" t="s">
        <v>124</v>
      </c>
      <c r="W173" s="5" t="s">
        <v>256</v>
      </c>
      <c r="X173" s="5" t="s">
        <v>257</v>
      </c>
      <c r="Y173" s="5" t="s">
        <v>126</v>
      </c>
      <c r="Z173" s="5" t="s">
        <v>127</v>
      </c>
      <c r="AC173" s="5">
        <v>34</v>
      </c>
      <c r="AD173" s="5" t="s">
        <v>406</v>
      </c>
      <c r="AE173" s="5" t="s">
        <v>407</v>
      </c>
      <c r="AJ173" s="5" t="s">
        <v>84</v>
      </c>
      <c r="AK173" s="5" t="s">
        <v>85</v>
      </c>
      <c r="AL173" s="5" t="s">
        <v>447</v>
      </c>
      <c r="AM173" s="5" t="s">
        <v>448</v>
      </c>
      <c r="AT173" s="5" t="s">
        <v>111</v>
      </c>
      <c r="AU173" s="5" t="s">
        <v>112</v>
      </c>
      <c r="AV173" s="5" t="s">
        <v>986</v>
      </c>
      <c r="AW173" s="5" t="s">
        <v>987</v>
      </c>
      <c r="BG173" s="5" t="s">
        <v>111</v>
      </c>
      <c r="BH173" s="5" t="s">
        <v>112</v>
      </c>
      <c r="BI173" s="5" t="s">
        <v>988</v>
      </c>
      <c r="BJ173" s="5" t="s">
        <v>989</v>
      </c>
      <c r="BK173" s="5" t="s">
        <v>111</v>
      </c>
      <c r="BL173" s="5" t="s">
        <v>112</v>
      </c>
      <c r="BM173" s="5" t="s">
        <v>990</v>
      </c>
      <c r="BN173" s="5" t="s">
        <v>991</v>
      </c>
      <c r="BO173" s="5" t="s">
        <v>111</v>
      </c>
      <c r="BP173" s="5" t="s">
        <v>112</v>
      </c>
      <c r="BQ173" s="5" t="s">
        <v>992</v>
      </c>
      <c r="BR173" s="5" t="s">
        <v>993</v>
      </c>
      <c r="BS173" s="5" t="s">
        <v>994</v>
      </c>
      <c r="BT173" s="5" t="s">
        <v>995</v>
      </c>
    </row>
    <row r="174" spans="1:72" ht="13.5" customHeight="1">
      <c r="A174" s="9" t="str">
        <f>HYPERLINK("http://kyu.snu.ac.kr/sdhj/index.jsp?type=hj/GK14739_00IH_0001_0003b.jpg","1861_수현내면_0003b")</f>
        <v>1861_수현내면_0003b</v>
      </c>
      <c r="B174" s="4">
        <v>1861</v>
      </c>
      <c r="C174" s="4" t="s">
        <v>4044</v>
      </c>
      <c r="D174" s="4" t="s">
        <v>4045</v>
      </c>
      <c r="E174" s="4">
        <v>173</v>
      </c>
      <c r="F174" s="5">
        <v>1</v>
      </c>
      <c r="G174" s="5" t="s">
        <v>72</v>
      </c>
      <c r="H174" s="5" t="s">
        <v>73</v>
      </c>
      <c r="I174" s="5">
        <v>6</v>
      </c>
      <c r="L174" s="5">
        <v>5</v>
      </c>
      <c r="M174" s="4" t="s">
        <v>984</v>
      </c>
      <c r="N174" s="4" t="s">
        <v>985</v>
      </c>
      <c r="S174" s="5" t="s">
        <v>142</v>
      </c>
      <c r="T174" s="5" t="s">
        <v>143</v>
      </c>
      <c r="W174" s="5" t="s">
        <v>144</v>
      </c>
      <c r="X174" s="5" t="s">
        <v>4046</v>
      </c>
      <c r="Y174" s="5" t="s">
        <v>126</v>
      </c>
      <c r="Z174" s="5" t="s">
        <v>127</v>
      </c>
      <c r="AC174" s="5">
        <v>60</v>
      </c>
      <c r="AD174" s="5" t="s">
        <v>573</v>
      </c>
      <c r="AE174" s="5" t="s">
        <v>574</v>
      </c>
    </row>
    <row r="175" spans="1:72" ht="13.5" customHeight="1">
      <c r="A175" s="9" t="str">
        <f>HYPERLINK("http://kyu.snu.ac.kr/sdhj/index.jsp?type=hj/GK14739_00IH_0001_0004a.jpg","1861_수현내면_0004a")</f>
        <v>1861_수현내면_0004a</v>
      </c>
      <c r="B175" s="4">
        <v>1861</v>
      </c>
      <c r="C175" s="4" t="s">
        <v>4020</v>
      </c>
      <c r="D175" s="4" t="s">
        <v>3859</v>
      </c>
      <c r="E175" s="4">
        <v>174</v>
      </c>
      <c r="F175" s="5">
        <v>1</v>
      </c>
      <c r="G175" s="5" t="s">
        <v>72</v>
      </c>
      <c r="H175" s="5" t="s">
        <v>73</v>
      </c>
      <c r="I175" s="5">
        <v>6</v>
      </c>
      <c r="L175" s="5">
        <v>5</v>
      </c>
      <c r="M175" s="4" t="s">
        <v>984</v>
      </c>
      <c r="N175" s="4" t="s">
        <v>985</v>
      </c>
      <c r="S175" s="5" t="s">
        <v>201</v>
      </c>
      <c r="T175" s="5" t="s">
        <v>202</v>
      </c>
      <c r="Y175" s="5" t="s">
        <v>996</v>
      </c>
      <c r="Z175" s="5" t="s">
        <v>997</v>
      </c>
      <c r="AC175" s="5">
        <v>32</v>
      </c>
      <c r="AD175" s="5" t="s">
        <v>806</v>
      </c>
      <c r="AE175" s="5" t="s">
        <v>807</v>
      </c>
    </row>
    <row r="176" spans="1:72" ht="13.5" customHeight="1">
      <c r="A176" s="9" t="str">
        <f>HYPERLINK("http://kyu.snu.ac.kr/sdhj/index.jsp?type=hj/GK14739_00IH_0001_0004a.jpg","1861_수현내면_0004a")</f>
        <v>1861_수현내면_0004a</v>
      </c>
      <c r="B176" s="4">
        <v>1861</v>
      </c>
      <c r="C176" s="4" t="s">
        <v>4020</v>
      </c>
      <c r="D176" s="4" t="s">
        <v>3859</v>
      </c>
      <c r="E176" s="4">
        <v>175</v>
      </c>
      <c r="F176" s="5">
        <v>1</v>
      </c>
      <c r="G176" s="5" t="s">
        <v>72</v>
      </c>
      <c r="H176" s="5" t="s">
        <v>73</v>
      </c>
      <c r="I176" s="5">
        <v>6</v>
      </c>
      <c r="L176" s="5">
        <v>5</v>
      </c>
      <c r="M176" s="4" t="s">
        <v>984</v>
      </c>
      <c r="N176" s="4" t="s">
        <v>985</v>
      </c>
      <c r="S176" s="5" t="s">
        <v>207</v>
      </c>
      <c r="T176" s="5" t="s">
        <v>208</v>
      </c>
      <c r="W176" s="5" t="s">
        <v>998</v>
      </c>
      <c r="X176" s="5" t="s">
        <v>999</v>
      </c>
      <c r="Y176" s="5" t="s">
        <v>126</v>
      </c>
      <c r="Z176" s="5" t="s">
        <v>127</v>
      </c>
      <c r="AC176" s="5">
        <v>28</v>
      </c>
      <c r="AD176" s="5" t="s">
        <v>272</v>
      </c>
      <c r="AE176" s="5" t="s">
        <v>273</v>
      </c>
    </row>
    <row r="177" spans="1:72" ht="13.5" customHeight="1">
      <c r="A177" s="9" t="str">
        <f>HYPERLINK("http://kyu.snu.ac.kr/sdhj/index.jsp?type=hj/GK14739_00IH_0001_0004a.jpg","1861_수현내면_0004a")</f>
        <v>1861_수현내면_0004a</v>
      </c>
      <c r="B177" s="4">
        <v>1861</v>
      </c>
      <c r="C177" s="4" t="s">
        <v>4020</v>
      </c>
      <c r="D177" s="4" t="s">
        <v>3859</v>
      </c>
      <c r="E177" s="4">
        <v>176</v>
      </c>
      <c r="F177" s="5">
        <v>1</v>
      </c>
      <c r="G177" s="5" t="s">
        <v>72</v>
      </c>
      <c r="H177" s="5" t="s">
        <v>73</v>
      </c>
      <c r="I177" s="5">
        <v>6</v>
      </c>
      <c r="L177" s="5">
        <v>5</v>
      </c>
      <c r="M177" s="4" t="s">
        <v>984</v>
      </c>
      <c r="N177" s="4" t="s">
        <v>985</v>
      </c>
      <c r="T177" s="5" t="s">
        <v>4021</v>
      </c>
      <c r="U177" s="5" t="s">
        <v>165</v>
      </c>
      <c r="V177" s="5" t="s">
        <v>166</v>
      </c>
      <c r="Y177" s="5" t="s">
        <v>1000</v>
      </c>
      <c r="Z177" s="5" t="s">
        <v>1001</v>
      </c>
      <c r="AD177" s="5" t="s">
        <v>145</v>
      </c>
      <c r="AE177" s="5" t="s">
        <v>146</v>
      </c>
    </row>
    <row r="178" spans="1:72" ht="13.5" customHeight="1">
      <c r="A178" s="9" t="str">
        <f>HYPERLINK("http://kyu.snu.ac.kr/sdhj/index.jsp?type=hj/GK14739_00IH_0001_0004a.jpg","1861_수현내면_0004a")</f>
        <v>1861_수현내면_0004a</v>
      </c>
      <c r="B178" s="4">
        <v>1861</v>
      </c>
      <c r="C178" s="4" t="s">
        <v>4020</v>
      </c>
      <c r="D178" s="4" t="s">
        <v>3859</v>
      </c>
      <c r="E178" s="4">
        <v>177</v>
      </c>
      <c r="F178" s="5">
        <v>1</v>
      </c>
      <c r="G178" s="5" t="s">
        <v>72</v>
      </c>
      <c r="H178" s="5" t="s">
        <v>73</v>
      </c>
      <c r="I178" s="5">
        <v>6</v>
      </c>
      <c r="L178" s="5">
        <v>5</v>
      </c>
      <c r="M178" s="4" t="s">
        <v>984</v>
      </c>
      <c r="N178" s="4" t="s">
        <v>985</v>
      </c>
      <c r="T178" s="5" t="s">
        <v>4021</v>
      </c>
      <c r="U178" s="5" t="s">
        <v>165</v>
      </c>
      <c r="V178" s="5" t="s">
        <v>166</v>
      </c>
      <c r="Y178" s="5" t="s">
        <v>221</v>
      </c>
      <c r="Z178" s="5" t="s">
        <v>222</v>
      </c>
      <c r="AD178" s="5" t="s">
        <v>225</v>
      </c>
      <c r="AE178" s="5" t="s">
        <v>226</v>
      </c>
    </row>
    <row r="179" spans="1:72" ht="13.5" customHeight="1">
      <c r="A179" s="9" t="str">
        <f>HYPERLINK("http://kyu.snu.ac.kr/sdhj/index.jsp?type=hj/GK14739_00IH_0001_0004a.jpg","1861_수현내면_0004a")</f>
        <v>1861_수현내면_0004a</v>
      </c>
      <c r="B179" s="4">
        <v>1861</v>
      </c>
      <c r="C179" s="4" t="s">
        <v>4020</v>
      </c>
      <c r="D179" s="4" t="s">
        <v>3859</v>
      </c>
      <c r="E179" s="4">
        <v>178</v>
      </c>
      <c r="F179" s="5">
        <v>1</v>
      </c>
      <c r="G179" s="5" t="s">
        <v>72</v>
      </c>
      <c r="H179" s="5" t="s">
        <v>73</v>
      </c>
      <c r="I179" s="5">
        <v>6</v>
      </c>
      <c r="L179" s="5">
        <v>5</v>
      </c>
      <c r="M179" s="4" t="s">
        <v>984</v>
      </c>
      <c r="N179" s="4" t="s">
        <v>985</v>
      </c>
      <c r="T179" s="5" t="s">
        <v>4021</v>
      </c>
      <c r="U179" s="5" t="s">
        <v>159</v>
      </c>
      <c r="V179" s="5" t="s">
        <v>160</v>
      </c>
      <c r="Y179" s="5" t="s">
        <v>1002</v>
      </c>
      <c r="Z179" s="5" t="s">
        <v>1003</v>
      </c>
      <c r="AD179" s="5" t="s">
        <v>107</v>
      </c>
      <c r="AE179" s="5" t="s">
        <v>108</v>
      </c>
    </row>
    <row r="180" spans="1:72" ht="13.5" customHeight="1">
      <c r="A180" s="9" t="str">
        <f>HYPERLINK("http://kyu.snu.ac.kr/sdhj/index.jsp?type=hj/GK14739_00IH_0001_0004a.jpg","1861_수현내면_0004a")</f>
        <v>1861_수현내면_0004a</v>
      </c>
      <c r="B180" s="4">
        <v>1861</v>
      </c>
      <c r="C180" s="4" t="s">
        <v>4020</v>
      </c>
      <c r="D180" s="4" t="s">
        <v>3859</v>
      </c>
      <c r="E180" s="4">
        <v>179</v>
      </c>
      <c r="F180" s="5">
        <v>1</v>
      </c>
      <c r="G180" s="5" t="s">
        <v>72</v>
      </c>
      <c r="H180" s="5" t="s">
        <v>73</v>
      </c>
      <c r="I180" s="5">
        <v>6</v>
      </c>
      <c r="L180" s="5">
        <v>5</v>
      </c>
      <c r="M180" s="4" t="s">
        <v>984</v>
      </c>
      <c r="N180" s="4" t="s">
        <v>985</v>
      </c>
      <c r="T180" s="5" t="s">
        <v>4021</v>
      </c>
      <c r="U180" s="5" t="s">
        <v>159</v>
      </c>
      <c r="V180" s="5" t="s">
        <v>160</v>
      </c>
      <c r="Y180" s="5" t="s">
        <v>1004</v>
      </c>
      <c r="Z180" s="5" t="s">
        <v>1005</v>
      </c>
      <c r="AD180" s="5" t="s">
        <v>1006</v>
      </c>
      <c r="AE180" s="5" t="s">
        <v>1007</v>
      </c>
    </row>
    <row r="181" spans="1:72" ht="13.5" customHeight="1">
      <c r="A181" s="9" t="str">
        <f>HYPERLINK("http://kyu.snu.ac.kr/sdhj/index.jsp?type=hj/GK14739_00IH_0001_0004a.jpg","1861_수현내면_0004a")</f>
        <v>1861_수현내면_0004a</v>
      </c>
      <c r="B181" s="4">
        <v>1861</v>
      </c>
      <c r="C181" s="4" t="s">
        <v>4020</v>
      </c>
      <c r="D181" s="4" t="s">
        <v>3859</v>
      </c>
      <c r="E181" s="4">
        <v>180</v>
      </c>
      <c r="F181" s="5">
        <v>1</v>
      </c>
      <c r="G181" s="5" t="s">
        <v>72</v>
      </c>
      <c r="H181" s="5" t="s">
        <v>73</v>
      </c>
      <c r="I181" s="5">
        <v>6</v>
      </c>
      <c r="L181" s="5">
        <v>5</v>
      </c>
      <c r="M181" s="4" t="s">
        <v>984</v>
      </c>
      <c r="N181" s="4" t="s">
        <v>985</v>
      </c>
      <c r="T181" s="5" t="s">
        <v>4021</v>
      </c>
      <c r="U181" s="5" t="s">
        <v>165</v>
      </c>
      <c r="V181" s="5" t="s">
        <v>166</v>
      </c>
      <c r="Y181" s="5" t="s">
        <v>1008</v>
      </c>
      <c r="Z181" s="5" t="s">
        <v>1009</v>
      </c>
      <c r="AD181" s="5" t="s">
        <v>432</v>
      </c>
      <c r="AE181" s="5" t="s">
        <v>433</v>
      </c>
    </row>
    <row r="182" spans="1:72" ht="13.5" customHeight="1">
      <c r="A182" s="9" t="str">
        <f>HYPERLINK("http://kyu.snu.ac.kr/sdhj/index.jsp?type=hj/GK14739_00IH_0001_0004a.jpg","1861_수현내면_0004a")</f>
        <v>1861_수현내면_0004a</v>
      </c>
      <c r="B182" s="4">
        <v>1861</v>
      </c>
      <c r="C182" s="4" t="s">
        <v>4020</v>
      </c>
      <c r="D182" s="4" t="s">
        <v>3859</v>
      </c>
      <c r="E182" s="4">
        <v>181</v>
      </c>
      <c r="F182" s="5">
        <v>1</v>
      </c>
      <c r="G182" s="5" t="s">
        <v>72</v>
      </c>
      <c r="H182" s="5" t="s">
        <v>73</v>
      </c>
      <c r="I182" s="5">
        <v>6</v>
      </c>
      <c r="L182" s="5">
        <v>5</v>
      </c>
      <c r="M182" s="4" t="s">
        <v>984</v>
      </c>
      <c r="N182" s="4" t="s">
        <v>985</v>
      </c>
      <c r="T182" s="5" t="s">
        <v>4021</v>
      </c>
      <c r="U182" s="5" t="s">
        <v>165</v>
      </c>
      <c r="V182" s="5" t="s">
        <v>166</v>
      </c>
      <c r="Y182" s="5" t="s">
        <v>1010</v>
      </c>
      <c r="Z182" s="5" t="s">
        <v>1011</v>
      </c>
      <c r="AD182" s="5" t="s">
        <v>173</v>
      </c>
      <c r="AE182" s="5" t="s">
        <v>174</v>
      </c>
    </row>
    <row r="183" spans="1:72" ht="13.5" customHeight="1">
      <c r="A183" s="9" t="str">
        <f>HYPERLINK("http://kyu.snu.ac.kr/sdhj/index.jsp?type=hj/GK14739_00IH_0001_0004a.jpg","1861_수현내면_0004a")</f>
        <v>1861_수현내면_0004a</v>
      </c>
      <c r="B183" s="4">
        <v>1861</v>
      </c>
      <c r="C183" s="4" t="s">
        <v>4020</v>
      </c>
      <c r="D183" s="4" t="s">
        <v>3859</v>
      </c>
      <c r="E183" s="4">
        <v>182</v>
      </c>
      <c r="F183" s="5">
        <v>1</v>
      </c>
      <c r="G183" s="5" t="s">
        <v>72</v>
      </c>
      <c r="H183" s="5" t="s">
        <v>73</v>
      </c>
      <c r="I183" s="5">
        <v>6</v>
      </c>
      <c r="L183" s="5">
        <v>5</v>
      </c>
      <c r="M183" s="4" t="s">
        <v>984</v>
      </c>
      <c r="N183" s="4" t="s">
        <v>985</v>
      </c>
      <c r="T183" s="5" t="s">
        <v>4021</v>
      </c>
      <c r="U183" s="5" t="s">
        <v>159</v>
      </c>
      <c r="V183" s="5" t="s">
        <v>160</v>
      </c>
      <c r="Y183" s="5" t="s">
        <v>455</v>
      </c>
      <c r="Z183" s="5" t="s">
        <v>456</v>
      </c>
      <c r="AD183" s="5" t="s">
        <v>107</v>
      </c>
      <c r="AE183" s="5" t="s">
        <v>108</v>
      </c>
    </row>
    <row r="184" spans="1:72" ht="13.5" customHeight="1">
      <c r="A184" s="9" t="str">
        <f>HYPERLINK("http://kyu.snu.ac.kr/sdhj/index.jsp?type=hj/GK14739_00IH_0001_0004a.jpg","1861_수현내면_0004a")</f>
        <v>1861_수현내면_0004a</v>
      </c>
      <c r="B184" s="4">
        <v>1861</v>
      </c>
      <c r="C184" s="4" t="s">
        <v>4020</v>
      </c>
      <c r="D184" s="4" t="s">
        <v>3859</v>
      </c>
      <c r="E184" s="4">
        <v>183</v>
      </c>
      <c r="F184" s="5">
        <v>1</v>
      </c>
      <c r="G184" s="5" t="s">
        <v>72</v>
      </c>
      <c r="H184" s="5" t="s">
        <v>73</v>
      </c>
      <c r="I184" s="5">
        <v>6</v>
      </c>
      <c r="L184" s="5">
        <v>5</v>
      </c>
      <c r="M184" s="4" t="s">
        <v>984</v>
      </c>
      <c r="N184" s="4" t="s">
        <v>985</v>
      </c>
      <c r="T184" s="5" t="s">
        <v>4021</v>
      </c>
      <c r="U184" s="5" t="s">
        <v>165</v>
      </c>
      <c r="V184" s="5" t="s">
        <v>166</v>
      </c>
      <c r="Y184" s="5" t="s">
        <v>1012</v>
      </c>
      <c r="Z184" s="5" t="s">
        <v>1013</v>
      </c>
      <c r="AD184" s="5" t="s">
        <v>683</v>
      </c>
      <c r="AE184" s="5" t="s">
        <v>684</v>
      </c>
    </row>
    <row r="185" spans="1:72" ht="13.5" customHeight="1">
      <c r="A185" s="9" t="str">
        <f>HYPERLINK("http://kyu.snu.ac.kr/sdhj/index.jsp?type=hj/GK14739_00IH_0001_0004a.jpg","1861_수현내면_0004a")</f>
        <v>1861_수현내면_0004a</v>
      </c>
      <c r="B185" s="4">
        <v>1861</v>
      </c>
      <c r="C185" s="4" t="s">
        <v>4020</v>
      </c>
      <c r="D185" s="4" t="s">
        <v>3859</v>
      </c>
      <c r="E185" s="4">
        <v>184</v>
      </c>
      <c r="F185" s="5">
        <v>1</v>
      </c>
      <c r="G185" s="5" t="s">
        <v>72</v>
      </c>
      <c r="H185" s="5" t="s">
        <v>73</v>
      </c>
      <c r="I185" s="5">
        <v>6</v>
      </c>
      <c r="L185" s="5">
        <v>5</v>
      </c>
      <c r="M185" s="4" t="s">
        <v>984</v>
      </c>
      <c r="N185" s="4" t="s">
        <v>985</v>
      </c>
      <c r="T185" s="5" t="s">
        <v>4021</v>
      </c>
      <c r="U185" s="5" t="s">
        <v>159</v>
      </c>
      <c r="V185" s="5" t="s">
        <v>160</v>
      </c>
      <c r="Y185" s="5" t="s">
        <v>1014</v>
      </c>
      <c r="Z185" s="5" t="s">
        <v>1015</v>
      </c>
      <c r="AD185" s="5" t="s">
        <v>272</v>
      </c>
      <c r="AE185" s="5" t="s">
        <v>273</v>
      </c>
    </row>
    <row r="186" spans="1:72" ht="13.5" customHeight="1">
      <c r="A186" s="9" t="str">
        <f>HYPERLINK("http://kyu.snu.ac.kr/sdhj/index.jsp?type=hj/GK14739_00IH_0001_0004a.jpg","1861_수현내면_0004a")</f>
        <v>1861_수현내면_0004a</v>
      </c>
      <c r="B186" s="4">
        <v>1861</v>
      </c>
      <c r="C186" s="4" t="s">
        <v>4020</v>
      </c>
      <c r="D186" s="4" t="s">
        <v>3859</v>
      </c>
      <c r="E186" s="4">
        <v>185</v>
      </c>
      <c r="F186" s="5">
        <v>1</v>
      </c>
      <c r="G186" s="5" t="s">
        <v>72</v>
      </c>
      <c r="H186" s="5" t="s">
        <v>73</v>
      </c>
      <c r="I186" s="5">
        <v>6</v>
      </c>
      <c r="L186" s="5">
        <v>5</v>
      </c>
      <c r="M186" s="4" t="s">
        <v>984</v>
      </c>
      <c r="N186" s="4" t="s">
        <v>985</v>
      </c>
      <c r="T186" s="5" t="s">
        <v>4021</v>
      </c>
      <c r="U186" s="5" t="s">
        <v>165</v>
      </c>
      <c r="V186" s="5" t="s">
        <v>166</v>
      </c>
      <c r="Y186" s="5" t="s">
        <v>1016</v>
      </c>
      <c r="Z186" s="5" t="s">
        <v>1017</v>
      </c>
      <c r="AD186" s="5" t="s">
        <v>311</v>
      </c>
      <c r="AE186" s="5" t="s">
        <v>312</v>
      </c>
    </row>
    <row r="187" spans="1:72" ht="13.5" customHeight="1">
      <c r="A187" s="9" t="str">
        <f>HYPERLINK("http://kyu.snu.ac.kr/sdhj/index.jsp?type=hj/GK14739_00IH_0001_0004a.jpg","1861_수현내면_0004a")</f>
        <v>1861_수현내면_0004a</v>
      </c>
      <c r="B187" s="4">
        <v>1861</v>
      </c>
      <c r="C187" s="4" t="s">
        <v>4047</v>
      </c>
      <c r="D187" s="4" t="s">
        <v>4048</v>
      </c>
      <c r="E187" s="4">
        <v>186</v>
      </c>
      <c r="F187" s="5">
        <v>1</v>
      </c>
      <c r="G187" s="5" t="s">
        <v>72</v>
      </c>
      <c r="H187" s="5" t="s">
        <v>73</v>
      </c>
      <c r="I187" s="5">
        <v>7</v>
      </c>
      <c r="J187" s="5" t="s">
        <v>1018</v>
      </c>
      <c r="K187" s="5" t="s">
        <v>1019</v>
      </c>
      <c r="L187" s="5">
        <v>1</v>
      </c>
      <c r="M187" s="4" t="s">
        <v>1020</v>
      </c>
      <c r="N187" s="4" t="s">
        <v>1021</v>
      </c>
      <c r="T187" s="5" t="s">
        <v>3982</v>
      </c>
      <c r="U187" s="5" t="s">
        <v>101</v>
      </c>
      <c r="V187" s="5" t="s">
        <v>102</v>
      </c>
      <c r="W187" s="5" t="s">
        <v>752</v>
      </c>
      <c r="X187" s="5" t="s">
        <v>753</v>
      </c>
      <c r="Y187" s="5" t="s">
        <v>1022</v>
      </c>
      <c r="Z187" s="5" t="s">
        <v>1023</v>
      </c>
      <c r="AC187" s="5">
        <v>51</v>
      </c>
      <c r="AD187" s="5" t="s">
        <v>1024</v>
      </c>
      <c r="AE187" s="5" t="s">
        <v>1025</v>
      </c>
      <c r="AJ187" s="5" t="s">
        <v>35</v>
      </c>
      <c r="AK187" s="5" t="s">
        <v>36</v>
      </c>
      <c r="AL187" s="5" t="s">
        <v>187</v>
      </c>
      <c r="AM187" s="5" t="s">
        <v>188</v>
      </c>
      <c r="AT187" s="5" t="s">
        <v>111</v>
      </c>
      <c r="AU187" s="5" t="s">
        <v>112</v>
      </c>
      <c r="AV187" s="5" t="s">
        <v>1026</v>
      </c>
      <c r="AW187" s="5" t="s">
        <v>1027</v>
      </c>
      <c r="BG187" s="5" t="s">
        <v>111</v>
      </c>
      <c r="BH187" s="5" t="s">
        <v>112</v>
      </c>
      <c r="BI187" s="5" t="s">
        <v>1028</v>
      </c>
      <c r="BJ187" s="5" t="s">
        <v>1029</v>
      </c>
      <c r="BK187" s="5" t="s">
        <v>111</v>
      </c>
      <c r="BL187" s="5" t="s">
        <v>112</v>
      </c>
      <c r="BM187" s="5" t="s">
        <v>1030</v>
      </c>
      <c r="BN187" s="5" t="s">
        <v>1031</v>
      </c>
      <c r="BO187" s="5" t="s">
        <v>111</v>
      </c>
      <c r="BP187" s="5" t="s">
        <v>112</v>
      </c>
      <c r="BQ187" s="5" t="s">
        <v>3840</v>
      </c>
      <c r="BR187" s="5" t="s">
        <v>539</v>
      </c>
      <c r="BS187" s="5" t="s">
        <v>540</v>
      </c>
      <c r="BT187" s="5" t="s">
        <v>541</v>
      </c>
    </row>
    <row r="188" spans="1:72" ht="13.5" customHeight="1">
      <c r="A188" s="9" t="str">
        <f>HYPERLINK("http://kyu.snu.ac.kr/sdhj/index.jsp?type=hj/GK14739_00IH_0001_0004a.jpg","1861_수현내면_0004a")</f>
        <v>1861_수현내면_0004a</v>
      </c>
      <c r="B188" s="4">
        <v>1861</v>
      </c>
      <c r="C188" s="4" t="s">
        <v>3961</v>
      </c>
      <c r="D188" s="4" t="s">
        <v>3962</v>
      </c>
      <c r="E188" s="4">
        <v>187</v>
      </c>
      <c r="F188" s="5">
        <v>1</v>
      </c>
      <c r="G188" s="5" t="s">
        <v>72</v>
      </c>
      <c r="H188" s="5" t="s">
        <v>73</v>
      </c>
      <c r="I188" s="5">
        <v>7</v>
      </c>
      <c r="L188" s="5">
        <v>1</v>
      </c>
      <c r="M188" s="4" t="s">
        <v>1020</v>
      </c>
      <c r="N188" s="4" t="s">
        <v>1021</v>
      </c>
      <c r="S188" s="5" t="s">
        <v>142</v>
      </c>
      <c r="T188" s="5" t="s">
        <v>143</v>
      </c>
      <c r="W188" s="5" t="s">
        <v>144</v>
      </c>
      <c r="X188" s="5" t="s">
        <v>3983</v>
      </c>
      <c r="Y188" s="5" t="s">
        <v>126</v>
      </c>
      <c r="Z188" s="5" t="s">
        <v>127</v>
      </c>
      <c r="AC188" s="5">
        <v>71</v>
      </c>
      <c r="AD188" s="5" t="s">
        <v>597</v>
      </c>
      <c r="AE188" s="5" t="s">
        <v>598</v>
      </c>
    </row>
    <row r="189" spans="1:72" ht="13.5" customHeight="1">
      <c r="A189" s="9" t="str">
        <f>HYPERLINK("http://kyu.snu.ac.kr/sdhj/index.jsp?type=hj/GK14739_00IH_0001_0004a.jpg","1861_수현내면_0004a")</f>
        <v>1861_수현내면_0004a</v>
      </c>
      <c r="B189" s="4">
        <v>1861</v>
      </c>
      <c r="C189" s="4" t="s">
        <v>3988</v>
      </c>
      <c r="D189" s="4" t="s">
        <v>3989</v>
      </c>
      <c r="E189" s="4">
        <v>188</v>
      </c>
      <c r="F189" s="5">
        <v>1</v>
      </c>
      <c r="G189" s="5" t="s">
        <v>72</v>
      </c>
      <c r="H189" s="5" t="s">
        <v>73</v>
      </c>
      <c r="I189" s="5">
        <v>7</v>
      </c>
      <c r="L189" s="5">
        <v>1</v>
      </c>
      <c r="M189" s="4" t="s">
        <v>1020</v>
      </c>
      <c r="N189" s="4" t="s">
        <v>1021</v>
      </c>
      <c r="S189" s="5" t="s">
        <v>147</v>
      </c>
      <c r="T189" s="5" t="s">
        <v>148</v>
      </c>
      <c r="Y189" s="5" t="s">
        <v>1032</v>
      </c>
      <c r="Z189" s="5" t="s">
        <v>1033</v>
      </c>
      <c r="AC189" s="5">
        <v>34</v>
      </c>
      <c r="AD189" s="5" t="s">
        <v>782</v>
      </c>
      <c r="AE189" s="5" t="s">
        <v>783</v>
      </c>
    </row>
    <row r="190" spans="1:72" ht="13.5" customHeight="1">
      <c r="A190" s="9" t="str">
        <f>HYPERLINK("http://kyu.snu.ac.kr/sdhj/index.jsp?type=hj/GK14739_00IH_0001_0004a.jpg","1861_수현내면_0004a")</f>
        <v>1861_수현내면_0004a</v>
      </c>
      <c r="B190" s="4">
        <v>1861</v>
      </c>
      <c r="C190" s="4" t="s">
        <v>3988</v>
      </c>
      <c r="D190" s="4" t="s">
        <v>3989</v>
      </c>
      <c r="E190" s="4">
        <v>189</v>
      </c>
      <c r="F190" s="5">
        <v>1</v>
      </c>
      <c r="G190" s="5" t="s">
        <v>72</v>
      </c>
      <c r="H190" s="5" t="s">
        <v>73</v>
      </c>
      <c r="I190" s="5">
        <v>7</v>
      </c>
      <c r="L190" s="5">
        <v>1</v>
      </c>
      <c r="M190" s="4" t="s">
        <v>1020</v>
      </c>
      <c r="N190" s="4" t="s">
        <v>1021</v>
      </c>
      <c r="S190" s="5" t="s">
        <v>153</v>
      </c>
      <c r="T190" s="5" t="s">
        <v>154</v>
      </c>
      <c r="W190" s="5" t="s">
        <v>1034</v>
      </c>
      <c r="X190" s="5" t="s">
        <v>1035</v>
      </c>
      <c r="Y190" s="5" t="s">
        <v>126</v>
      </c>
      <c r="Z190" s="5" t="s">
        <v>127</v>
      </c>
      <c r="AC190" s="5">
        <v>36</v>
      </c>
      <c r="AD190" s="5" t="s">
        <v>346</v>
      </c>
      <c r="AE190" s="5" t="s">
        <v>347</v>
      </c>
    </row>
    <row r="191" spans="1:72" ht="13.5" customHeight="1">
      <c r="A191" s="9" t="str">
        <f>HYPERLINK("http://kyu.snu.ac.kr/sdhj/index.jsp?type=hj/GK14739_00IH_0001_0004a.jpg","1861_수현내면_0004a")</f>
        <v>1861_수현내면_0004a</v>
      </c>
      <c r="B191" s="4">
        <v>1861</v>
      </c>
      <c r="C191" s="4" t="s">
        <v>3988</v>
      </c>
      <c r="D191" s="4" t="s">
        <v>3989</v>
      </c>
      <c r="E191" s="4">
        <v>190</v>
      </c>
      <c r="F191" s="5">
        <v>1</v>
      </c>
      <c r="G191" s="5" t="s">
        <v>72</v>
      </c>
      <c r="H191" s="5" t="s">
        <v>73</v>
      </c>
      <c r="I191" s="5">
        <v>7</v>
      </c>
      <c r="L191" s="5">
        <v>1</v>
      </c>
      <c r="M191" s="4" t="s">
        <v>1020</v>
      </c>
      <c r="N191" s="4" t="s">
        <v>1021</v>
      </c>
      <c r="S191" s="5" t="s">
        <v>103</v>
      </c>
      <c r="T191" s="5" t="s">
        <v>104</v>
      </c>
      <c r="Y191" s="5" t="s">
        <v>1036</v>
      </c>
      <c r="Z191" s="5" t="s">
        <v>1037</v>
      </c>
      <c r="AC191" s="5">
        <v>12</v>
      </c>
      <c r="AD191" s="5" t="s">
        <v>311</v>
      </c>
      <c r="AE191" s="5" t="s">
        <v>312</v>
      </c>
    </row>
    <row r="192" spans="1:72" ht="13.5" customHeight="1">
      <c r="A192" s="9" t="str">
        <f>HYPERLINK("http://kyu.snu.ac.kr/sdhj/index.jsp?type=hj/GK14739_00IH_0001_0004a.jpg","1861_수현내면_0004a")</f>
        <v>1861_수현내면_0004a</v>
      </c>
      <c r="B192" s="4">
        <v>1861</v>
      </c>
      <c r="C192" s="4" t="s">
        <v>3988</v>
      </c>
      <c r="D192" s="4" t="s">
        <v>3989</v>
      </c>
      <c r="E192" s="4">
        <v>191</v>
      </c>
      <c r="F192" s="5">
        <v>1</v>
      </c>
      <c r="G192" s="5" t="s">
        <v>72</v>
      </c>
      <c r="H192" s="5" t="s">
        <v>73</v>
      </c>
      <c r="I192" s="5">
        <v>7</v>
      </c>
      <c r="L192" s="5">
        <v>1</v>
      </c>
      <c r="M192" s="4" t="s">
        <v>1020</v>
      </c>
      <c r="N192" s="4" t="s">
        <v>1021</v>
      </c>
      <c r="T192" s="5" t="s">
        <v>3990</v>
      </c>
      <c r="U192" s="5" t="s">
        <v>159</v>
      </c>
      <c r="V192" s="5" t="s">
        <v>160</v>
      </c>
      <c r="Y192" s="5" t="s">
        <v>1038</v>
      </c>
      <c r="Z192" s="5" t="s">
        <v>1039</v>
      </c>
      <c r="AD192" s="5" t="s">
        <v>432</v>
      </c>
      <c r="AE192" s="5" t="s">
        <v>433</v>
      </c>
    </row>
    <row r="193" spans="1:72" ht="13.5" customHeight="1">
      <c r="A193" s="9" t="str">
        <f>HYPERLINK("http://kyu.snu.ac.kr/sdhj/index.jsp?type=hj/GK14739_00IH_0001_0004a.jpg","1861_수현내면_0004a")</f>
        <v>1861_수현내면_0004a</v>
      </c>
      <c r="B193" s="4">
        <v>1861</v>
      </c>
      <c r="C193" s="4" t="s">
        <v>3988</v>
      </c>
      <c r="D193" s="4" t="s">
        <v>3989</v>
      </c>
      <c r="E193" s="4">
        <v>192</v>
      </c>
      <c r="F193" s="5">
        <v>1</v>
      </c>
      <c r="G193" s="5" t="s">
        <v>72</v>
      </c>
      <c r="H193" s="5" t="s">
        <v>73</v>
      </c>
      <c r="I193" s="5">
        <v>7</v>
      </c>
      <c r="L193" s="5">
        <v>1</v>
      </c>
      <c r="M193" s="4" t="s">
        <v>1020</v>
      </c>
      <c r="N193" s="4" t="s">
        <v>1021</v>
      </c>
      <c r="T193" s="5" t="s">
        <v>3990</v>
      </c>
      <c r="U193" s="5" t="s">
        <v>159</v>
      </c>
      <c r="V193" s="5" t="s">
        <v>160</v>
      </c>
      <c r="Y193" s="5" t="s">
        <v>1040</v>
      </c>
      <c r="Z193" s="5" t="s">
        <v>1041</v>
      </c>
      <c r="AD193" s="5" t="s">
        <v>362</v>
      </c>
      <c r="AE193" s="5" t="s">
        <v>363</v>
      </c>
    </row>
    <row r="194" spans="1:72" ht="13.5" customHeight="1">
      <c r="A194" s="9" t="str">
        <f>HYPERLINK("http://kyu.snu.ac.kr/sdhj/index.jsp?type=hj/GK14739_00IH_0001_0004a.jpg","1861_수현내면_0004a")</f>
        <v>1861_수현내면_0004a</v>
      </c>
      <c r="B194" s="4">
        <v>1861</v>
      </c>
      <c r="C194" s="4" t="s">
        <v>3988</v>
      </c>
      <c r="D194" s="4" t="s">
        <v>3989</v>
      </c>
      <c r="E194" s="4">
        <v>193</v>
      </c>
      <c r="F194" s="5">
        <v>1</v>
      </c>
      <c r="G194" s="5" t="s">
        <v>72</v>
      </c>
      <c r="H194" s="5" t="s">
        <v>73</v>
      </c>
      <c r="I194" s="5">
        <v>7</v>
      </c>
      <c r="L194" s="5">
        <v>1</v>
      </c>
      <c r="M194" s="4" t="s">
        <v>1020</v>
      </c>
      <c r="N194" s="4" t="s">
        <v>1021</v>
      </c>
      <c r="T194" s="5" t="s">
        <v>3990</v>
      </c>
      <c r="U194" s="5" t="s">
        <v>159</v>
      </c>
      <c r="V194" s="5" t="s">
        <v>160</v>
      </c>
      <c r="Y194" s="5" t="s">
        <v>1042</v>
      </c>
      <c r="Z194" s="5" t="s">
        <v>1043</v>
      </c>
      <c r="AD194" s="5" t="s">
        <v>169</v>
      </c>
      <c r="AE194" s="5" t="s">
        <v>170</v>
      </c>
    </row>
    <row r="195" spans="1:72" ht="13.5" customHeight="1">
      <c r="A195" s="9" t="str">
        <f>HYPERLINK("http://kyu.snu.ac.kr/sdhj/index.jsp?type=hj/GK14739_00IH_0001_0004a.jpg","1861_수현내면_0004a")</f>
        <v>1861_수현내면_0004a</v>
      </c>
      <c r="B195" s="4">
        <v>1861</v>
      </c>
      <c r="C195" s="4" t="s">
        <v>3988</v>
      </c>
      <c r="D195" s="4" t="s">
        <v>3989</v>
      </c>
      <c r="E195" s="4">
        <v>194</v>
      </c>
      <c r="F195" s="5">
        <v>1</v>
      </c>
      <c r="G195" s="5" t="s">
        <v>72</v>
      </c>
      <c r="H195" s="5" t="s">
        <v>73</v>
      </c>
      <c r="I195" s="5">
        <v>7</v>
      </c>
      <c r="L195" s="5">
        <v>1</v>
      </c>
      <c r="M195" s="4" t="s">
        <v>1020</v>
      </c>
      <c r="N195" s="4" t="s">
        <v>1021</v>
      </c>
      <c r="T195" s="5" t="s">
        <v>3990</v>
      </c>
      <c r="U195" s="5" t="s">
        <v>165</v>
      </c>
      <c r="V195" s="5" t="s">
        <v>166</v>
      </c>
      <c r="Y195" s="5" t="s">
        <v>1044</v>
      </c>
      <c r="Z195" s="5" t="s">
        <v>1045</v>
      </c>
      <c r="AD195" s="5" t="s">
        <v>410</v>
      </c>
      <c r="AE195" s="5" t="s">
        <v>411</v>
      </c>
    </row>
    <row r="196" spans="1:72" ht="13.5" customHeight="1">
      <c r="A196" s="9" t="str">
        <f>HYPERLINK("http://kyu.snu.ac.kr/sdhj/index.jsp?type=hj/GK14739_00IH_0001_0004a.jpg","1861_수현내면_0004a")</f>
        <v>1861_수현내면_0004a</v>
      </c>
      <c r="B196" s="4">
        <v>1861</v>
      </c>
      <c r="C196" s="4" t="s">
        <v>3988</v>
      </c>
      <c r="D196" s="4" t="s">
        <v>3989</v>
      </c>
      <c r="E196" s="4">
        <v>195</v>
      </c>
      <c r="F196" s="5">
        <v>1</v>
      </c>
      <c r="G196" s="5" t="s">
        <v>72</v>
      </c>
      <c r="H196" s="5" t="s">
        <v>73</v>
      </c>
      <c r="I196" s="5">
        <v>7</v>
      </c>
      <c r="L196" s="5">
        <v>1</v>
      </c>
      <c r="M196" s="4" t="s">
        <v>1020</v>
      </c>
      <c r="N196" s="4" t="s">
        <v>1021</v>
      </c>
      <c r="T196" s="5" t="s">
        <v>3990</v>
      </c>
      <c r="U196" s="5" t="s">
        <v>159</v>
      </c>
      <c r="V196" s="5" t="s">
        <v>160</v>
      </c>
      <c r="Y196" s="5" t="s">
        <v>1046</v>
      </c>
      <c r="Z196" s="5" t="s">
        <v>1047</v>
      </c>
      <c r="AD196" s="5" t="s">
        <v>659</v>
      </c>
      <c r="AE196" s="5" t="s">
        <v>660</v>
      </c>
    </row>
    <row r="197" spans="1:72" ht="13.5" customHeight="1">
      <c r="A197" s="9" t="str">
        <f>HYPERLINK("http://kyu.snu.ac.kr/sdhj/index.jsp?type=hj/GK14739_00IH_0001_0004a.jpg","1861_수현내면_0004a")</f>
        <v>1861_수현내면_0004a</v>
      </c>
      <c r="B197" s="4">
        <v>1861</v>
      </c>
      <c r="C197" s="4" t="s">
        <v>3988</v>
      </c>
      <c r="D197" s="4" t="s">
        <v>3989</v>
      </c>
      <c r="E197" s="4">
        <v>196</v>
      </c>
      <c r="F197" s="5">
        <v>1</v>
      </c>
      <c r="G197" s="5" t="s">
        <v>72</v>
      </c>
      <c r="H197" s="5" t="s">
        <v>73</v>
      </c>
      <c r="I197" s="5">
        <v>7</v>
      </c>
      <c r="L197" s="5">
        <v>2</v>
      </c>
      <c r="M197" s="4" t="s">
        <v>1048</v>
      </c>
      <c r="N197" s="4" t="s">
        <v>1049</v>
      </c>
      <c r="O197" s="5" t="s">
        <v>14</v>
      </c>
      <c r="P197" s="5" t="s">
        <v>15</v>
      </c>
      <c r="T197" s="5" t="s">
        <v>3862</v>
      </c>
      <c r="U197" s="5" t="s">
        <v>1050</v>
      </c>
      <c r="V197" s="5" t="s">
        <v>1051</v>
      </c>
      <c r="W197" s="5" t="s">
        <v>125</v>
      </c>
      <c r="X197" s="5" t="s">
        <v>4049</v>
      </c>
      <c r="Y197" s="5" t="s">
        <v>1052</v>
      </c>
      <c r="Z197" s="5" t="s">
        <v>1053</v>
      </c>
      <c r="AC197" s="5">
        <v>27</v>
      </c>
      <c r="AD197" s="5" t="s">
        <v>491</v>
      </c>
      <c r="AE197" s="5" t="s">
        <v>492</v>
      </c>
      <c r="AJ197" s="5" t="s">
        <v>35</v>
      </c>
      <c r="AK197" s="5" t="s">
        <v>36</v>
      </c>
      <c r="AL197" s="5" t="s">
        <v>234</v>
      </c>
      <c r="AM197" s="5" t="s">
        <v>4050</v>
      </c>
      <c r="AT197" s="5" t="s">
        <v>88</v>
      </c>
      <c r="AU197" s="5" t="s">
        <v>89</v>
      </c>
      <c r="AV197" s="5" t="s">
        <v>1054</v>
      </c>
      <c r="AW197" s="5" t="s">
        <v>1055</v>
      </c>
      <c r="BG197" s="5" t="s">
        <v>1056</v>
      </c>
      <c r="BH197" s="5" t="s">
        <v>1057</v>
      </c>
      <c r="BI197" s="5" t="s">
        <v>1058</v>
      </c>
      <c r="BJ197" s="5" t="s">
        <v>1059</v>
      </c>
      <c r="BK197" s="5" t="s">
        <v>1060</v>
      </c>
      <c r="BL197" s="5" t="s">
        <v>1061</v>
      </c>
      <c r="BM197" s="5" t="s">
        <v>1062</v>
      </c>
      <c r="BN197" s="5" t="s">
        <v>1063</v>
      </c>
      <c r="BO197" s="5" t="s">
        <v>88</v>
      </c>
      <c r="BP197" s="5" t="s">
        <v>89</v>
      </c>
      <c r="BQ197" s="5" t="s">
        <v>1064</v>
      </c>
      <c r="BR197" s="5" t="s">
        <v>1065</v>
      </c>
      <c r="BS197" s="5" t="s">
        <v>1066</v>
      </c>
      <c r="BT197" s="5" t="s">
        <v>1067</v>
      </c>
    </row>
    <row r="198" spans="1:72" ht="13.5" customHeight="1">
      <c r="A198" s="9" t="str">
        <f>HYPERLINK("http://kyu.snu.ac.kr/sdhj/index.jsp?type=hj/GK14739_00IH_0001_0004a.jpg","1861_수현내면_0004a")</f>
        <v>1861_수현내면_0004a</v>
      </c>
      <c r="B198" s="4">
        <v>1861</v>
      </c>
      <c r="C198" s="4" t="s">
        <v>4051</v>
      </c>
      <c r="D198" s="4" t="s">
        <v>4052</v>
      </c>
      <c r="E198" s="4">
        <v>197</v>
      </c>
      <c r="F198" s="5">
        <v>1</v>
      </c>
      <c r="G198" s="5" t="s">
        <v>72</v>
      </c>
      <c r="H198" s="5" t="s">
        <v>73</v>
      </c>
      <c r="I198" s="5">
        <v>7</v>
      </c>
      <c r="L198" s="5">
        <v>2</v>
      </c>
      <c r="M198" s="4" t="s">
        <v>1048</v>
      </c>
      <c r="N198" s="4" t="s">
        <v>1049</v>
      </c>
      <c r="S198" s="5" t="s">
        <v>123</v>
      </c>
      <c r="T198" s="5" t="s">
        <v>124</v>
      </c>
      <c r="W198" s="5" t="s">
        <v>144</v>
      </c>
      <c r="X198" s="5" t="s">
        <v>3992</v>
      </c>
      <c r="Y198" s="5" t="s">
        <v>22</v>
      </c>
      <c r="Z198" s="5" t="s">
        <v>23</v>
      </c>
      <c r="AC198" s="5">
        <v>22</v>
      </c>
      <c r="AD198" s="5" t="s">
        <v>205</v>
      </c>
      <c r="AE198" s="5" t="s">
        <v>206</v>
      </c>
      <c r="AJ198" s="5" t="s">
        <v>84</v>
      </c>
      <c r="AK198" s="5" t="s">
        <v>85</v>
      </c>
      <c r="AL198" s="5" t="s">
        <v>400</v>
      </c>
      <c r="AM198" s="5" t="s">
        <v>401</v>
      </c>
    </row>
    <row r="199" spans="1:72" ht="13.5" customHeight="1">
      <c r="A199" s="9" t="str">
        <f>HYPERLINK("http://kyu.snu.ac.kr/sdhj/index.jsp?type=hj/GK14739_00IH_0001_0004a.jpg","1861_수현내면_0004a")</f>
        <v>1861_수현내면_0004a</v>
      </c>
      <c r="B199" s="4">
        <v>1861</v>
      </c>
      <c r="C199" s="4" t="s">
        <v>4053</v>
      </c>
      <c r="D199" s="4" t="s">
        <v>3864</v>
      </c>
      <c r="E199" s="4">
        <v>198</v>
      </c>
      <c r="F199" s="5">
        <v>1</v>
      </c>
      <c r="G199" s="5" t="s">
        <v>72</v>
      </c>
      <c r="H199" s="5" t="s">
        <v>73</v>
      </c>
      <c r="I199" s="5">
        <v>7</v>
      </c>
      <c r="L199" s="5">
        <v>3</v>
      </c>
      <c r="M199" s="4" t="s">
        <v>1068</v>
      </c>
      <c r="N199" s="4" t="s">
        <v>1069</v>
      </c>
      <c r="T199" s="5" t="s">
        <v>4054</v>
      </c>
      <c r="U199" s="5" t="s">
        <v>101</v>
      </c>
      <c r="V199" s="5" t="s">
        <v>102</v>
      </c>
      <c r="W199" s="5" t="s">
        <v>103</v>
      </c>
      <c r="X199" s="5" t="s">
        <v>104</v>
      </c>
      <c r="Y199" s="5" t="s">
        <v>1070</v>
      </c>
      <c r="Z199" s="5" t="s">
        <v>1071</v>
      </c>
      <c r="AC199" s="5">
        <v>36</v>
      </c>
      <c r="AD199" s="5" t="s">
        <v>346</v>
      </c>
      <c r="AE199" s="5" t="s">
        <v>347</v>
      </c>
      <c r="AJ199" s="5" t="s">
        <v>35</v>
      </c>
      <c r="AK199" s="5" t="s">
        <v>36</v>
      </c>
      <c r="AL199" s="5" t="s">
        <v>97</v>
      </c>
      <c r="AM199" s="5" t="s">
        <v>98</v>
      </c>
      <c r="AT199" s="5" t="s">
        <v>111</v>
      </c>
      <c r="AU199" s="5" t="s">
        <v>112</v>
      </c>
      <c r="AV199" s="5" t="s">
        <v>1072</v>
      </c>
      <c r="AW199" s="5" t="s">
        <v>1073</v>
      </c>
      <c r="BG199" s="5" t="s">
        <v>111</v>
      </c>
      <c r="BH199" s="5" t="s">
        <v>112</v>
      </c>
      <c r="BI199" s="5" t="s">
        <v>1074</v>
      </c>
      <c r="BJ199" s="5" t="s">
        <v>1075</v>
      </c>
      <c r="BK199" s="5" t="s">
        <v>111</v>
      </c>
      <c r="BL199" s="5" t="s">
        <v>112</v>
      </c>
      <c r="BM199" s="5" t="s">
        <v>1076</v>
      </c>
      <c r="BN199" s="5" t="s">
        <v>1077</v>
      </c>
      <c r="BO199" s="5" t="s">
        <v>111</v>
      </c>
      <c r="BP199" s="5" t="s">
        <v>112</v>
      </c>
      <c r="BQ199" s="5" t="s">
        <v>1078</v>
      </c>
      <c r="BR199" s="5" t="s">
        <v>1079</v>
      </c>
      <c r="BS199" s="5" t="s">
        <v>508</v>
      </c>
      <c r="BT199" s="5" t="s">
        <v>509</v>
      </c>
    </row>
    <row r="200" spans="1:72" ht="13.5" customHeight="1">
      <c r="A200" s="9" t="str">
        <f>HYPERLINK("http://kyu.snu.ac.kr/sdhj/index.jsp?type=hj/GK14739_00IH_0001_0004a.jpg","1861_수현내면_0004a")</f>
        <v>1861_수현내면_0004a</v>
      </c>
      <c r="B200" s="4">
        <v>1861</v>
      </c>
      <c r="C200" s="4" t="s">
        <v>4055</v>
      </c>
      <c r="D200" s="4" t="s">
        <v>4056</v>
      </c>
      <c r="E200" s="4">
        <v>199</v>
      </c>
      <c r="F200" s="5">
        <v>1</v>
      </c>
      <c r="G200" s="5" t="s">
        <v>72</v>
      </c>
      <c r="H200" s="5" t="s">
        <v>73</v>
      </c>
      <c r="I200" s="5">
        <v>7</v>
      </c>
      <c r="L200" s="5">
        <v>3</v>
      </c>
      <c r="M200" s="4" t="s">
        <v>1068</v>
      </c>
      <c r="N200" s="4" t="s">
        <v>1069</v>
      </c>
      <c r="S200" s="5" t="s">
        <v>123</v>
      </c>
      <c r="T200" s="5" t="s">
        <v>124</v>
      </c>
      <c r="W200" s="5" t="s">
        <v>125</v>
      </c>
      <c r="X200" s="5" t="s">
        <v>4057</v>
      </c>
      <c r="Y200" s="5" t="s">
        <v>126</v>
      </c>
      <c r="Z200" s="5" t="s">
        <v>127</v>
      </c>
      <c r="AC200" s="5">
        <v>31</v>
      </c>
      <c r="AD200" s="5" t="s">
        <v>438</v>
      </c>
      <c r="AE200" s="5" t="s">
        <v>439</v>
      </c>
      <c r="AJ200" s="5" t="s">
        <v>84</v>
      </c>
      <c r="AK200" s="5" t="s">
        <v>85</v>
      </c>
      <c r="AL200" s="5" t="s">
        <v>1080</v>
      </c>
      <c r="AM200" s="5" t="s">
        <v>1081</v>
      </c>
      <c r="AT200" s="5" t="s">
        <v>111</v>
      </c>
      <c r="AU200" s="5" t="s">
        <v>112</v>
      </c>
      <c r="AV200" s="5" t="s">
        <v>1082</v>
      </c>
      <c r="AW200" s="5" t="s">
        <v>1083</v>
      </c>
      <c r="BG200" s="5" t="s">
        <v>111</v>
      </c>
      <c r="BH200" s="5" t="s">
        <v>112</v>
      </c>
      <c r="BI200" s="5" t="s">
        <v>1084</v>
      </c>
      <c r="BJ200" s="5" t="s">
        <v>1085</v>
      </c>
      <c r="BK200" s="5" t="s">
        <v>111</v>
      </c>
      <c r="BL200" s="5" t="s">
        <v>112</v>
      </c>
      <c r="BM200" s="5" t="s">
        <v>1086</v>
      </c>
      <c r="BN200" s="5" t="s">
        <v>1087</v>
      </c>
      <c r="BO200" s="5" t="s">
        <v>111</v>
      </c>
      <c r="BP200" s="5" t="s">
        <v>112</v>
      </c>
      <c r="BQ200" s="5" t="s">
        <v>1088</v>
      </c>
      <c r="BR200" s="5" t="s">
        <v>1089</v>
      </c>
      <c r="BS200" s="5" t="s">
        <v>187</v>
      </c>
      <c r="BT200" s="5" t="s">
        <v>188</v>
      </c>
    </row>
    <row r="201" spans="1:72" ht="13.5" customHeight="1">
      <c r="A201" s="9" t="str">
        <f>HYPERLINK("http://kyu.snu.ac.kr/sdhj/index.jsp?type=hj/GK14739_00IH_0001_0004a.jpg","1861_수현내면_0004a")</f>
        <v>1861_수현내면_0004a</v>
      </c>
      <c r="B201" s="4">
        <v>1861</v>
      </c>
      <c r="C201" s="4" t="s">
        <v>4058</v>
      </c>
      <c r="D201" s="4" t="s">
        <v>4059</v>
      </c>
      <c r="E201" s="4">
        <v>200</v>
      </c>
      <c r="F201" s="5">
        <v>1</v>
      </c>
      <c r="G201" s="5" t="s">
        <v>72</v>
      </c>
      <c r="H201" s="5" t="s">
        <v>73</v>
      </c>
      <c r="I201" s="5">
        <v>7</v>
      </c>
      <c r="L201" s="5">
        <v>3</v>
      </c>
      <c r="M201" s="4" t="s">
        <v>1068</v>
      </c>
      <c r="N201" s="4" t="s">
        <v>1069</v>
      </c>
      <c r="S201" s="5" t="s">
        <v>142</v>
      </c>
      <c r="T201" s="5" t="s">
        <v>143</v>
      </c>
      <c r="W201" s="5" t="s">
        <v>449</v>
      </c>
      <c r="X201" s="5" t="s">
        <v>450</v>
      </c>
      <c r="Y201" s="5" t="s">
        <v>126</v>
      </c>
      <c r="Z201" s="5" t="s">
        <v>127</v>
      </c>
      <c r="AC201" s="5">
        <v>65</v>
      </c>
      <c r="AD201" s="5" t="s">
        <v>145</v>
      </c>
      <c r="AE201" s="5" t="s">
        <v>146</v>
      </c>
    </row>
    <row r="202" spans="1:72" ht="13.5" customHeight="1">
      <c r="A202" s="9" t="str">
        <f>HYPERLINK("http://kyu.snu.ac.kr/sdhj/index.jsp?type=hj/GK14739_00IH_0001_0004a.jpg","1861_수현내면_0004a")</f>
        <v>1861_수현내면_0004a</v>
      </c>
      <c r="B202" s="4">
        <v>1861</v>
      </c>
      <c r="C202" s="4" t="s">
        <v>4060</v>
      </c>
      <c r="D202" s="4" t="s">
        <v>4061</v>
      </c>
      <c r="E202" s="4">
        <v>201</v>
      </c>
      <c r="F202" s="5">
        <v>1</v>
      </c>
      <c r="G202" s="5" t="s">
        <v>72</v>
      </c>
      <c r="H202" s="5" t="s">
        <v>73</v>
      </c>
      <c r="I202" s="5">
        <v>7</v>
      </c>
      <c r="L202" s="5">
        <v>3</v>
      </c>
      <c r="M202" s="4" t="s">
        <v>1068</v>
      </c>
      <c r="N202" s="4" t="s">
        <v>1069</v>
      </c>
      <c r="S202" s="5" t="s">
        <v>147</v>
      </c>
      <c r="T202" s="5" t="s">
        <v>148</v>
      </c>
      <c r="Y202" s="5" t="s">
        <v>1090</v>
      </c>
      <c r="Z202" s="5" t="s">
        <v>1091</v>
      </c>
      <c r="AC202" s="5">
        <v>13</v>
      </c>
      <c r="AD202" s="5" t="s">
        <v>1092</v>
      </c>
      <c r="AE202" s="5" t="s">
        <v>1093</v>
      </c>
    </row>
    <row r="203" spans="1:72" ht="13.5" customHeight="1">
      <c r="A203" s="9" t="str">
        <f>HYPERLINK("http://kyu.snu.ac.kr/sdhj/index.jsp?type=hj/GK14739_00IH_0001_0004a.jpg","1861_수현내면_0004a")</f>
        <v>1861_수현내면_0004a</v>
      </c>
      <c r="B203" s="4">
        <v>1861</v>
      </c>
      <c r="C203" s="4" t="s">
        <v>4060</v>
      </c>
      <c r="D203" s="4" t="s">
        <v>4061</v>
      </c>
      <c r="E203" s="4">
        <v>202</v>
      </c>
      <c r="F203" s="5">
        <v>1</v>
      </c>
      <c r="G203" s="5" t="s">
        <v>72</v>
      </c>
      <c r="H203" s="5" t="s">
        <v>73</v>
      </c>
      <c r="I203" s="5">
        <v>7</v>
      </c>
      <c r="L203" s="5">
        <v>3</v>
      </c>
      <c r="M203" s="4" t="s">
        <v>1068</v>
      </c>
      <c r="N203" s="4" t="s">
        <v>1069</v>
      </c>
      <c r="T203" s="5" t="s">
        <v>4062</v>
      </c>
      <c r="U203" s="5" t="s">
        <v>165</v>
      </c>
      <c r="V203" s="5" t="s">
        <v>166</v>
      </c>
      <c r="Y203" s="5" t="s">
        <v>1094</v>
      </c>
      <c r="Z203" s="5" t="s">
        <v>1095</v>
      </c>
      <c r="AD203" s="5" t="s">
        <v>336</v>
      </c>
      <c r="AE203" s="5" t="s">
        <v>337</v>
      </c>
    </row>
    <row r="204" spans="1:72" ht="13.5" customHeight="1">
      <c r="A204" s="9" t="str">
        <f>HYPERLINK("http://kyu.snu.ac.kr/sdhj/index.jsp?type=hj/GK14739_00IH_0001_0004a.jpg","1861_수현내면_0004a")</f>
        <v>1861_수현내면_0004a</v>
      </c>
      <c r="B204" s="4">
        <v>1861</v>
      </c>
      <c r="C204" s="4" t="s">
        <v>4060</v>
      </c>
      <c r="D204" s="4" t="s">
        <v>4061</v>
      </c>
      <c r="E204" s="4">
        <v>203</v>
      </c>
      <c r="F204" s="5">
        <v>1</v>
      </c>
      <c r="G204" s="5" t="s">
        <v>72</v>
      </c>
      <c r="H204" s="5" t="s">
        <v>73</v>
      </c>
      <c r="I204" s="5">
        <v>7</v>
      </c>
      <c r="L204" s="5">
        <v>3</v>
      </c>
      <c r="M204" s="4" t="s">
        <v>1068</v>
      </c>
      <c r="N204" s="4" t="s">
        <v>1069</v>
      </c>
      <c r="T204" s="5" t="s">
        <v>4062</v>
      </c>
      <c r="U204" s="5" t="s">
        <v>159</v>
      </c>
      <c r="V204" s="5" t="s">
        <v>160</v>
      </c>
      <c r="Y204" s="5" t="s">
        <v>1096</v>
      </c>
      <c r="Z204" s="5" t="s">
        <v>1097</v>
      </c>
      <c r="AD204" s="5" t="s">
        <v>362</v>
      </c>
      <c r="AE204" s="5" t="s">
        <v>363</v>
      </c>
    </row>
    <row r="205" spans="1:72" ht="13.5" customHeight="1">
      <c r="A205" s="9" t="str">
        <f>HYPERLINK("http://kyu.snu.ac.kr/sdhj/index.jsp?type=hj/GK14739_00IH_0001_0004a.jpg","1861_수현내면_0004a")</f>
        <v>1861_수현내면_0004a</v>
      </c>
      <c r="B205" s="4">
        <v>1861</v>
      </c>
      <c r="C205" s="4" t="s">
        <v>4060</v>
      </c>
      <c r="D205" s="4" t="s">
        <v>4061</v>
      </c>
      <c r="E205" s="4">
        <v>204</v>
      </c>
      <c r="F205" s="5">
        <v>1</v>
      </c>
      <c r="G205" s="5" t="s">
        <v>72</v>
      </c>
      <c r="H205" s="5" t="s">
        <v>73</v>
      </c>
      <c r="I205" s="5">
        <v>7</v>
      </c>
      <c r="L205" s="5">
        <v>3</v>
      </c>
      <c r="M205" s="4" t="s">
        <v>1068</v>
      </c>
      <c r="N205" s="4" t="s">
        <v>1069</v>
      </c>
      <c r="T205" s="5" t="s">
        <v>4062</v>
      </c>
      <c r="U205" s="5" t="s">
        <v>159</v>
      </c>
      <c r="V205" s="5" t="s">
        <v>160</v>
      </c>
      <c r="Y205" s="5" t="s">
        <v>1098</v>
      </c>
      <c r="Z205" s="5" t="s">
        <v>1099</v>
      </c>
      <c r="AD205" s="5" t="s">
        <v>276</v>
      </c>
      <c r="AE205" s="5" t="s">
        <v>277</v>
      </c>
    </row>
    <row r="206" spans="1:72" ht="13.5" customHeight="1">
      <c r="A206" s="9" t="str">
        <f>HYPERLINK("http://kyu.snu.ac.kr/sdhj/index.jsp?type=hj/GK14739_00IH_0001_0004a.jpg","1861_수현내면_0004a")</f>
        <v>1861_수현내면_0004a</v>
      </c>
      <c r="B206" s="4">
        <v>1861</v>
      </c>
      <c r="C206" s="4" t="s">
        <v>4060</v>
      </c>
      <c r="D206" s="4" t="s">
        <v>4061</v>
      </c>
      <c r="E206" s="4">
        <v>205</v>
      </c>
      <c r="F206" s="5">
        <v>1</v>
      </c>
      <c r="G206" s="5" t="s">
        <v>72</v>
      </c>
      <c r="H206" s="5" t="s">
        <v>73</v>
      </c>
      <c r="I206" s="5">
        <v>7</v>
      </c>
      <c r="L206" s="5">
        <v>3</v>
      </c>
      <c r="M206" s="4" t="s">
        <v>1068</v>
      </c>
      <c r="N206" s="4" t="s">
        <v>1069</v>
      </c>
      <c r="T206" s="5" t="s">
        <v>4062</v>
      </c>
      <c r="U206" s="5" t="s">
        <v>159</v>
      </c>
      <c r="V206" s="5" t="s">
        <v>160</v>
      </c>
      <c r="Y206" s="5" t="s">
        <v>1100</v>
      </c>
      <c r="Z206" s="5" t="s">
        <v>1101</v>
      </c>
      <c r="AD206" s="5" t="s">
        <v>276</v>
      </c>
      <c r="AE206" s="5" t="s">
        <v>277</v>
      </c>
    </row>
    <row r="207" spans="1:72" ht="13.5" customHeight="1">
      <c r="A207" s="9" t="str">
        <f>HYPERLINK("http://kyu.snu.ac.kr/sdhj/index.jsp?type=hj/GK14739_00IH_0001_0004a.jpg","1861_수현내면_0004a")</f>
        <v>1861_수현내면_0004a</v>
      </c>
      <c r="B207" s="4">
        <v>1861</v>
      </c>
      <c r="C207" s="4" t="s">
        <v>4060</v>
      </c>
      <c r="D207" s="4" t="s">
        <v>4061</v>
      </c>
      <c r="E207" s="4">
        <v>206</v>
      </c>
      <c r="F207" s="5">
        <v>1</v>
      </c>
      <c r="G207" s="5" t="s">
        <v>72</v>
      </c>
      <c r="H207" s="5" t="s">
        <v>73</v>
      </c>
      <c r="I207" s="5">
        <v>7</v>
      </c>
      <c r="L207" s="5">
        <v>3</v>
      </c>
      <c r="M207" s="4" t="s">
        <v>1068</v>
      </c>
      <c r="N207" s="4" t="s">
        <v>1069</v>
      </c>
      <c r="T207" s="5" t="s">
        <v>4062</v>
      </c>
      <c r="U207" s="5" t="s">
        <v>159</v>
      </c>
      <c r="V207" s="5" t="s">
        <v>160</v>
      </c>
      <c r="Y207" s="5" t="s">
        <v>931</v>
      </c>
      <c r="Z207" s="5" t="s">
        <v>932</v>
      </c>
      <c r="AD207" s="5" t="s">
        <v>213</v>
      </c>
      <c r="AE207" s="5" t="s">
        <v>214</v>
      </c>
    </row>
    <row r="208" spans="1:72" ht="13.5" customHeight="1">
      <c r="A208" s="9" t="str">
        <f>HYPERLINK("http://kyu.snu.ac.kr/sdhj/index.jsp?type=hj/GK14739_00IH_0001_0004a.jpg","1861_수현내면_0004a")</f>
        <v>1861_수현내면_0004a</v>
      </c>
      <c r="B208" s="4">
        <v>1861</v>
      </c>
      <c r="C208" s="4" t="s">
        <v>4060</v>
      </c>
      <c r="D208" s="4" t="s">
        <v>4061</v>
      </c>
      <c r="E208" s="4">
        <v>207</v>
      </c>
      <c r="F208" s="5">
        <v>1</v>
      </c>
      <c r="G208" s="5" t="s">
        <v>72</v>
      </c>
      <c r="H208" s="5" t="s">
        <v>73</v>
      </c>
      <c r="I208" s="5">
        <v>7</v>
      </c>
      <c r="L208" s="5">
        <v>3</v>
      </c>
      <c r="M208" s="4" t="s">
        <v>1068</v>
      </c>
      <c r="N208" s="4" t="s">
        <v>1069</v>
      </c>
      <c r="T208" s="5" t="s">
        <v>4062</v>
      </c>
      <c r="U208" s="5" t="s">
        <v>165</v>
      </c>
      <c r="V208" s="5" t="s">
        <v>166</v>
      </c>
      <c r="Y208" s="5" t="s">
        <v>1102</v>
      </c>
      <c r="Z208" s="5" t="s">
        <v>1103</v>
      </c>
      <c r="AD208" s="5" t="s">
        <v>336</v>
      </c>
      <c r="AE208" s="5" t="s">
        <v>337</v>
      </c>
    </row>
    <row r="209" spans="1:72" ht="13.5" customHeight="1">
      <c r="A209" s="9" t="str">
        <f>HYPERLINK("http://kyu.snu.ac.kr/sdhj/index.jsp?type=hj/GK14739_00IH_0001_0004a.jpg","1861_수현내면_0004a")</f>
        <v>1861_수현내면_0004a</v>
      </c>
      <c r="B209" s="4">
        <v>1861</v>
      </c>
      <c r="C209" s="4" t="s">
        <v>3927</v>
      </c>
      <c r="D209" s="4" t="s">
        <v>3928</v>
      </c>
      <c r="E209" s="4">
        <v>208</v>
      </c>
      <c r="F209" s="5">
        <v>1</v>
      </c>
      <c r="G209" s="5" t="s">
        <v>72</v>
      </c>
      <c r="H209" s="5" t="s">
        <v>73</v>
      </c>
      <c r="I209" s="5">
        <v>7</v>
      </c>
      <c r="L209" s="5">
        <v>3</v>
      </c>
      <c r="M209" s="4" t="s">
        <v>1068</v>
      </c>
      <c r="N209" s="4" t="s">
        <v>1069</v>
      </c>
      <c r="T209" s="5" t="s">
        <v>4062</v>
      </c>
      <c r="U209" s="5" t="s">
        <v>159</v>
      </c>
      <c r="V209" s="5" t="s">
        <v>160</v>
      </c>
      <c r="Y209" s="5" t="s">
        <v>1104</v>
      </c>
      <c r="Z209" s="5" t="s">
        <v>1105</v>
      </c>
      <c r="AD209" s="5" t="s">
        <v>107</v>
      </c>
      <c r="AE209" s="5" t="s">
        <v>108</v>
      </c>
    </row>
    <row r="210" spans="1:72" ht="13.5" customHeight="1">
      <c r="A210" s="9" t="str">
        <f>HYPERLINK("http://kyu.snu.ac.kr/sdhj/index.jsp?type=hj/GK14739_00IH_0001_0004a.jpg","1861_수현내면_0004a")</f>
        <v>1861_수현내면_0004a</v>
      </c>
      <c r="B210" s="4">
        <v>1861</v>
      </c>
      <c r="C210" s="4" t="s">
        <v>4060</v>
      </c>
      <c r="D210" s="4" t="s">
        <v>4061</v>
      </c>
      <c r="E210" s="4">
        <v>209</v>
      </c>
      <c r="F210" s="5">
        <v>1</v>
      </c>
      <c r="G210" s="5" t="s">
        <v>72</v>
      </c>
      <c r="H210" s="5" t="s">
        <v>73</v>
      </c>
      <c r="I210" s="5">
        <v>7</v>
      </c>
      <c r="L210" s="5">
        <v>3</v>
      </c>
      <c r="M210" s="4" t="s">
        <v>1068</v>
      </c>
      <c r="N210" s="4" t="s">
        <v>1069</v>
      </c>
      <c r="T210" s="5" t="s">
        <v>4062</v>
      </c>
      <c r="U210" s="5" t="s">
        <v>159</v>
      </c>
      <c r="V210" s="5" t="s">
        <v>160</v>
      </c>
      <c r="Y210" s="5" t="s">
        <v>1106</v>
      </c>
      <c r="Z210" s="5" t="s">
        <v>1107</v>
      </c>
      <c r="AD210" s="5" t="s">
        <v>286</v>
      </c>
      <c r="AE210" s="5" t="s">
        <v>287</v>
      </c>
    </row>
    <row r="211" spans="1:72" ht="13.5" customHeight="1">
      <c r="A211" s="9" t="str">
        <f>HYPERLINK("http://kyu.snu.ac.kr/sdhj/index.jsp?type=hj/GK14739_00IH_0001_0004a.jpg","1861_수현내면_0004a")</f>
        <v>1861_수현내면_0004a</v>
      </c>
      <c r="B211" s="4">
        <v>1861</v>
      </c>
      <c r="C211" s="4" t="s">
        <v>4060</v>
      </c>
      <c r="D211" s="4" t="s">
        <v>4061</v>
      </c>
      <c r="E211" s="4">
        <v>210</v>
      </c>
      <c r="F211" s="5">
        <v>1</v>
      </c>
      <c r="G211" s="5" t="s">
        <v>72</v>
      </c>
      <c r="H211" s="5" t="s">
        <v>73</v>
      </c>
      <c r="I211" s="5">
        <v>7</v>
      </c>
      <c r="L211" s="5">
        <v>3</v>
      </c>
      <c r="M211" s="4" t="s">
        <v>1068</v>
      </c>
      <c r="N211" s="4" t="s">
        <v>1069</v>
      </c>
      <c r="T211" s="5" t="s">
        <v>4062</v>
      </c>
      <c r="U211" s="5" t="s">
        <v>159</v>
      </c>
      <c r="V211" s="5" t="s">
        <v>160</v>
      </c>
      <c r="Y211" s="5" t="s">
        <v>1108</v>
      </c>
      <c r="Z211" s="5" t="s">
        <v>1109</v>
      </c>
      <c r="AD211" s="5" t="s">
        <v>243</v>
      </c>
      <c r="AE211" s="5" t="s">
        <v>244</v>
      </c>
    </row>
    <row r="212" spans="1:72" ht="13.5" customHeight="1">
      <c r="A212" s="9" t="str">
        <f>HYPERLINK("http://kyu.snu.ac.kr/sdhj/index.jsp?type=hj/GK14739_00IH_0001_0004a.jpg","1861_수현내면_0004a")</f>
        <v>1861_수현내면_0004a</v>
      </c>
      <c r="B212" s="4">
        <v>1861</v>
      </c>
      <c r="C212" s="4" t="s">
        <v>4060</v>
      </c>
      <c r="D212" s="4" t="s">
        <v>4061</v>
      </c>
      <c r="E212" s="4">
        <v>211</v>
      </c>
      <c r="F212" s="5">
        <v>1</v>
      </c>
      <c r="G212" s="5" t="s">
        <v>72</v>
      </c>
      <c r="H212" s="5" t="s">
        <v>73</v>
      </c>
      <c r="I212" s="5">
        <v>7</v>
      </c>
      <c r="L212" s="5">
        <v>3</v>
      </c>
      <c r="M212" s="4" t="s">
        <v>1068</v>
      </c>
      <c r="N212" s="4" t="s">
        <v>1069</v>
      </c>
      <c r="T212" s="5" t="s">
        <v>4062</v>
      </c>
      <c r="U212" s="5" t="s">
        <v>159</v>
      </c>
      <c r="V212" s="5" t="s">
        <v>160</v>
      </c>
      <c r="Y212" s="5" t="s">
        <v>1110</v>
      </c>
      <c r="Z212" s="5" t="s">
        <v>1111</v>
      </c>
      <c r="AD212" s="5" t="s">
        <v>438</v>
      </c>
      <c r="AE212" s="5" t="s">
        <v>439</v>
      </c>
    </row>
    <row r="213" spans="1:72" ht="13.5" customHeight="1">
      <c r="A213" s="9" t="str">
        <f>HYPERLINK("http://kyu.snu.ac.kr/sdhj/index.jsp?type=hj/GK14739_00IH_0001_0004a.jpg","1861_수현내면_0004a")</f>
        <v>1861_수현내면_0004a</v>
      </c>
      <c r="B213" s="4">
        <v>1861</v>
      </c>
      <c r="C213" s="4" t="s">
        <v>4060</v>
      </c>
      <c r="D213" s="4" t="s">
        <v>4061</v>
      </c>
      <c r="E213" s="4">
        <v>212</v>
      </c>
      <c r="F213" s="5">
        <v>1</v>
      </c>
      <c r="G213" s="5" t="s">
        <v>72</v>
      </c>
      <c r="H213" s="5" t="s">
        <v>73</v>
      </c>
      <c r="I213" s="5">
        <v>7</v>
      </c>
      <c r="L213" s="5">
        <v>3</v>
      </c>
      <c r="M213" s="4" t="s">
        <v>1068</v>
      </c>
      <c r="N213" s="4" t="s">
        <v>1069</v>
      </c>
      <c r="T213" s="5" t="s">
        <v>4062</v>
      </c>
      <c r="U213" s="5" t="s">
        <v>159</v>
      </c>
      <c r="V213" s="5" t="s">
        <v>160</v>
      </c>
      <c r="Y213" s="5" t="s">
        <v>1112</v>
      </c>
      <c r="Z213" s="5" t="s">
        <v>1113</v>
      </c>
      <c r="AD213" s="5" t="s">
        <v>157</v>
      </c>
      <c r="AE213" s="5" t="s">
        <v>158</v>
      </c>
    </row>
    <row r="214" spans="1:72" ht="13.5" customHeight="1">
      <c r="A214" s="9" t="str">
        <f>HYPERLINK("http://kyu.snu.ac.kr/sdhj/index.jsp?type=hj/GK14739_00IH_0001_0004a.jpg","1861_수현내면_0004a")</f>
        <v>1861_수현내면_0004a</v>
      </c>
      <c r="B214" s="4">
        <v>1861</v>
      </c>
      <c r="C214" s="4" t="s">
        <v>4060</v>
      </c>
      <c r="D214" s="4" t="s">
        <v>4061</v>
      </c>
      <c r="E214" s="4">
        <v>213</v>
      </c>
      <c r="F214" s="5">
        <v>1</v>
      </c>
      <c r="G214" s="5" t="s">
        <v>72</v>
      </c>
      <c r="H214" s="5" t="s">
        <v>73</v>
      </c>
      <c r="I214" s="5">
        <v>7</v>
      </c>
      <c r="L214" s="5">
        <v>4</v>
      </c>
      <c r="M214" s="4" t="s">
        <v>1114</v>
      </c>
      <c r="N214" s="4" t="s">
        <v>1115</v>
      </c>
      <c r="T214" s="5" t="s">
        <v>4063</v>
      </c>
      <c r="U214" s="5" t="s">
        <v>1116</v>
      </c>
      <c r="V214" s="5" t="s">
        <v>1117</v>
      </c>
      <c r="W214" s="5" t="s">
        <v>144</v>
      </c>
      <c r="X214" s="5" t="s">
        <v>4064</v>
      </c>
      <c r="Y214" s="5" t="s">
        <v>1118</v>
      </c>
      <c r="Z214" s="5" t="s">
        <v>1119</v>
      </c>
      <c r="AC214" s="5">
        <v>55</v>
      </c>
      <c r="AD214" s="5" t="s">
        <v>1120</v>
      </c>
      <c r="AE214" s="5" t="s">
        <v>1121</v>
      </c>
      <c r="AJ214" s="5" t="s">
        <v>35</v>
      </c>
      <c r="AK214" s="5" t="s">
        <v>36</v>
      </c>
      <c r="AL214" s="5" t="s">
        <v>540</v>
      </c>
      <c r="AM214" s="5" t="s">
        <v>541</v>
      </c>
      <c r="AT214" s="5" t="s">
        <v>1122</v>
      </c>
      <c r="AU214" s="5" t="s">
        <v>1123</v>
      </c>
      <c r="AV214" s="5" t="s">
        <v>1124</v>
      </c>
      <c r="AW214" s="5" t="s">
        <v>1125</v>
      </c>
      <c r="BG214" s="5" t="s">
        <v>1122</v>
      </c>
      <c r="BH214" s="5" t="s">
        <v>1123</v>
      </c>
      <c r="BI214" s="5" t="s">
        <v>1126</v>
      </c>
      <c r="BJ214" s="5" t="s">
        <v>4065</v>
      </c>
      <c r="BK214" s="5" t="s">
        <v>1122</v>
      </c>
      <c r="BL214" s="5" t="s">
        <v>1123</v>
      </c>
      <c r="BM214" s="5" t="s">
        <v>1127</v>
      </c>
      <c r="BN214" s="5" t="s">
        <v>1128</v>
      </c>
      <c r="BO214" s="5" t="s">
        <v>1122</v>
      </c>
      <c r="BP214" s="5" t="s">
        <v>1123</v>
      </c>
      <c r="BQ214" s="5" t="s">
        <v>1129</v>
      </c>
      <c r="BR214" s="5" t="s">
        <v>1130</v>
      </c>
      <c r="BS214" s="5" t="s">
        <v>400</v>
      </c>
      <c r="BT214" s="5" t="s">
        <v>401</v>
      </c>
    </row>
    <row r="215" spans="1:72" ht="13.5" customHeight="1">
      <c r="A215" s="9" t="str">
        <f>HYPERLINK("http://kyu.snu.ac.kr/sdhj/index.jsp?type=hj/GK14739_00IH_0001_0004a.jpg","1861_수현내면_0004a")</f>
        <v>1861_수현내면_0004a</v>
      </c>
      <c r="B215" s="4">
        <v>1861</v>
      </c>
      <c r="C215" s="4" t="s">
        <v>3861</v>
      </c>
      <c r="D215" s="4" t="s">
        <v>3925</v>
      </c>
      <c r="E215" s="4">
        <v>214</v>
      </c>
      <c r="F215" s="5">
        <v>1</v>
      </c>
      <c r="G215" s="5" t="s">
        <v>72</v>
      </c>
      <c r="H215" s="5" t="s">
        <v>73</v>
      </c>
      <c r="I215" s="5">
        <v>7</v>
      </c>
      <c r="L215" s="5">
        <v>4</v>
      </c>
      <c r="M215" s="4" t="s">
        <v>1114</v>
      </c>
      <c r="N215" s="4" t="s">
        <v>1115</v>
      </c>
      <c r="S215" s="5" t="s">
        <v>123</v>
      </c>
      <c r="T215" s="5" t="s">
        <v>124</v>
      </c>
      <c r="W215" s="5" t="s">
        <v>256</v>
      </c>
      <c r="X215" s="5" t="s">
        <v>257</v>
      </c>
      <c r="Y215" s="5" t="s">
        <v>80</v>
      </c>
      <c r="Z215" s="5" t="s">
        <v>81</v>
      </c>
      <c r="AC215" s="5">
        <v>48</v>
      </c>
      <c r="AD215" s="5" t="s">
        <v>497</v>
      </c>
      <c r="AE215" s="5" t="s">
        <v>498</v>
      </c>
      <c r="AJ215" s="5" t="s">
        <v>84</v>
      </c>
      <c r="AK215" s="5" t="s">
        <v>85</v>
      </c>
      <c r="AL215" s="5" t="s">
        <v>1131</v>
      </c>
      <c r="AM215" s="5" t="s">
        <v>1132</v>
      </c>
      <c r="AT215" s="5" t="s">
        <v>1122</v>
      </c>
      <c r="AU215" s="5" t="s">
        <v>1123</v>
      </c>
      <c r="AV215" s="5" t="s">
        <v>1133</v>
      </c>
      <c r="AW215" s="5" t="s">
        <v>1134</v>
      </c>
      <c r="BG215" s="5" t="s">
        <v>1135</v>
      </c>
      <c r="BH215" s="5" t="s">
        <v>1136</v>
      </c>
      <c r="BI215" s="5" t="s">
        <v>1137</v>
      </c>
      <c r="BJ215" s="5" t="s">
        <v>1138</v>
      </c>
      <c r="BK215" s="5" t="s">
        <v>1122</v>
      </c>
      <c r="BL215" s="5" t="s">
        <v>1123</v>
      </c>
      <c r="BM215" s="5" t="s">
        <v>1139</v>
      </c>
      <c r="BN215" s="5" t="s">
        <v>1140</v>
      </c>
      <c r="BO215" s="5" t="s">
        <v>1122</v>
      </c>
      <c r="BP215" s="5" t="s">
        <v>1123</v>
      </c>
      <c r="BQ215" s="5" t="s">
        <v>1141</v>
      </c>
      <c r="BR215" s="5" t="s">
        <v>1142</v>
      </c>
      <c r="BS215" s="5" t="s">
        <v>86</v>
      </c>
      <c r="BT215" s="5" t="s">
        <v>87</v>
      </c>
    </row>
    <row r="216" spans="1:72" ht="13.5" customHeight="1">
      <c r="A216" s="9" t="str">
        <f>HYPERLINK("http://kyu.snu.ac.kr/sdhj/index.jsp?type=hj/GK14739_00IH_0001_0004a.jpg","1861_수현내면_0004a")</f>
        <v>1861_수현내면_0004a</v>
      </c>
      <c r="B216" s="4">
        <v>1861</v>
      </c>
      <c r="C216" s="4" t="s">
        <v>4066</v>
      </c>
      <c r="D216" s="4" t="s">
        <v>4067</v>
      </c>
      <c r="E216" s="4">
        <v>215</v>
      </c>
      <c r="F216" s="5">
        <v>1</v>
      </c>
      <c r="G216" s="5" t="s">
        <v>72</v>
      </c>
      <c r="H216" s="5" t="s">
        <v>73</v>
      </c>
      <c r="I216" s="5">
        <v>7</v>
      </c>
      <c r="L216" s="5">
        <v>4</v>
      </c>
      <c r="M216" s="4" t="s">
        <v>1114</v>
      </c>
      <c r="N216" s="4" t="s">
        <v>1115</v>
      </c>
      <c r="S216" s="5" t="s">
        <v>1143</v>
      </c>
      <c r="T216" s="5" t="s">
        <v>1144</v>
      </c>
      <c r="AC216" s="5">
        <v>15</v>
      </c>
      <c r="AD216" s="5" t="s">
        <v>683</v>
      </c>
      <c r="AE216" s="5" t="s">
        <v>684</v>
      </c>
    </row>
    <row r="217" spans="1:72" ht="13.5" customHeight="1">
      <c r="A217" s="9" t="str">
        <f>HYPERLINK("http://kyu.snu.ac.kr/sdhj/index.jsp?type=hj/GK14739_00IH_0001_0004a.jpg","1861_수현내면_0004a")</f>
        <v>1861_수현내면_0004a</v>
      </c>
      <c r="B217" s="4">
        <v>1861</v>
      </c>
      <c r="C217" s="4" t="s">
        <v>4068</v>
      </c>
      <c r="D217" s="4" t="s">
        <v>4069</v>
      </c>
      <c r="E217" s="4">
        <v>216</v>
      </c>
      <c r="F217" s="5">
        <v>1</v>
      </c>
      <c r="G217" s="5" t="s">
        <v>72</v>
      </c>
      <c r="H217" s="5" t="s">
        <v>73</v>
      </c>
      <c r="I217" s="5">
        <v>7</v>
      </c>
      <c r="L217" s="5">
        <v>4</v>
      </c>
      <c r="M217" s="4" t="s">
        <v>1114</v>
      </c>
      <c r="N217" s="4" t="s">
        <v>1115</v>
      </c>
      <c r="S217" s="5" t="s">
        <v>147</v>
      </c>
      <c r="T217" s="5" t="s">
        <v>148</v>
      </c>
      <c r="U217" s="5" t="s">
        <v>1145</v>
      </c>
      <c r="V217" s="5" t="s">
        <v>1146</v>
      </c>
      <c r="Y217" s="5" t="s">
        <v>1147</v>
      </c>
      <c r="Z217" s="5" t="s">
        <v>1148</v>
      </c>
      <c r="AC217" s="5">
        <v>13</v>
      </c>
      <c r="AD217" s="5" t="s">
        <v>1092</v>
      </c>
      <c r="AE217" s="5" t="s">
        <v>1093</v>
      </c>
    </row>
    <row r="218" spans="1:72" ht="13.5" customHeight="1">
      <c r="A218" s="9" t="str">
        <f>HYPERLINK("http://kyu.snu.ac.kr/sdhj/index.jsp?type=hj/GK14739_00IH_0001_0004b.jpg","1861_수현내면_0004b")</f>
        <v>1861_수현내면_0004b</v>
      </c>
      <c r="B218" s="4">
        <v>1861</v>
      </c>
      <c r="C218" s="4" t="s">
        <v>4068</v>
      </c>
      <c r="D218" s="4" t="s">
        <v>4069</v>
      </c>
      <c r="E218" s="4">
        <v>217</v>
      </c>
      <c r="F218" s="5">
        <v>1</v>
      </c>
      <c r="G218" s="5" t="s">
        <v>72</v>
      </c>
      <c r="H218" s="5" t="s">
        <v>73</v>
      </c>
      <c r="I218" s="5">
        <v>7</v>
      </c>
      <c r="L218" s="5">
        <v>5</v>
      </c>
      <c r="M218" s="4" t="s">
        <v>1149</v>
      </c>
      <c r="N218" s="4" t="s">
        <v>1150</v>
      </c>
      <c r="T218" s="5" t="s">
        <v>4070</v>
      </c>
      <c r="U218" s="5" t="s">
        <v>101</v>
      </c>
      <c r="V218" s="5" t="s">
        <v>102</v>
      </c>
      <c r="W218" s="5" t="s">
        <v>144</v>
      </c>
      <c r="X218" s="5" t="s">
        <v>4071</v>
      </c>
      <c r="Y218" s="5" t="s">
        <v>1151</v>
      </c>
      <c r="Z218" s="5" t="s">
        <v>1152</v>
      </c>
      <c r="AC218" s="5">
        <v>35</v>
      </c>
      <c r="AD218" s="5" t="s">
        <v>362</v>
      </c>
      <c r="AE218" s="5" t="s">
        <v>363</v>
      </c>
      <c r="AJ218" s="5" t="s">
        <v>35</v>
      </c>
      <c r="AK218" s="5" t="s">
        <v>36</v>
      </c>
      <c r="AL218" s="5" t="s">
        <v>400</v>
      </c>
      <c r="AM218" s="5" t="s">
        <v>401</v>
      </c>
      <c r="AT218" s="5" t="s">
        <v>111</v>
      </c>
      <c r="AU218" s="5" t="s">
        <v>112</v>
      </c>
      <c r="AV218" s="5" t="s">
        <v>1153</v>
      </c>
      <c r="AW218" s="5" t="s">
        <v>1154</v>
      </c>
      <c r="BG218" s="5" t="s">
        <v>111</v>
      </c>
      <c r="BH218" s="5" t="s">
        <v>112</v>
      </c>
      <c r="BI218" s="5" t="s">
        <v>1155</v>
      </c>
      <c r="BJ218" s="5" t="s">
        <v>978</v>
      </c>
      <c r="BK218" s="5" t="s">
        <v>111</v>
      </c>
      <c r="BL218" s="5" t="s">
        <v>112</v>
      </c>
      <c r="BM218" s="5" t="s">
        <v>1156</v>
      </c>
      <c r="BN218" s="5" t="s">
        <v>1157</v>
      </c>
      <c r="BO218" s="5" t="s">
        <v>111</v>
      </c>
      <c r="BP218" s="5" t="s">
        <v>112</v>
      </c>
      <c r="BQ218" s="5" t="s">
        <v>1158</v>
      </c>
      <c r="BR218" s="5" t="s">
        <v>4072</v>
      </c>
      <c r="BS218" s="5" t="s">
        <v>1159</v>
      </c>
      <c r="BT218" s="5" t="s">
        <v>1160</v>
      </c>
    </row>
    <row r="219" spans="1:72" ht="13.5" customHeight="1">
      <c r="A219" s="9" t="str">
        <f>HYPERLINK("http://kyu.snu.ac.kr/sdhj/index.jsp?type=hj/GK14739_00IH_0001_0004b.jpg","1861_수현내면_0004b")</f>
        <v>1861_수현내면_0004b</v>
      </c>
      <c r="B219" s="4">
        <v>1861</v>
      </c>
      <c r="C219" s="4" t="s">
        <v>4073</v>
      </c>
      <c r="D219" s="4" t="s">
        <v>4074</v>
      </c>
      <c r="E219" s="4">
        <v>218</v>
      </c>
      <c r="F219" s="5">
        <v>1</v>
      </c>
      <c r="G219" s="5" t="s">
        <v>72</v>
      </c>
      <c r="H219" s="5" t="s">
        <v>73</v>
      </c>
      <c r="I219" s="5">
        <v>7</v>
      </c>
      <c r="L219" s="5">
        <v>5</v>
      </c>
      <c r="M219" s="4" t="s">
        <v>1149</v>
      </c>
      <c r="N219" s="4" t="s">
        <v>1150</v>
      </c>
      <c r="S219" s="5" t="s">
        <v>123</v>
      </c>
      <c r="T219" s="5" t="s">
        <v>124</v>
      </c>
      <c r="W219" s="5" t="s">
        <v>376</v>
      </c>
      <c r="X219" s="5" t="s">
        <v>377</v>
      </c>
      <c r="Y219" s="5" t="s">
        <v>126</v>
      </c>
      <c r="Z219" s="5" t="s">
        <v>127</v>
      </c>
      <c r="AC219" s="5">
        <v>30</v>
      </c>
      <c r="AD219" s="5" t="s">
        <v>272</v>
      </c>
      <c r="AE219" s="5" t="s">
        <v>273</v>
      </c>
      <c r="AJ219" s="5" t="s">
        <v>84</v>
      </c>
      <c r="AK219" s="5" t="s">
        <v>85</v>
      </c>
      <c r="AL219" s="5" t="s">
        <v>97</v>
      </c>
      <c r="AM219" s="5" t="s">
        <v>98</v>
      </c>
      <c r="AT219" s="5" t="s">
        <v>111</v>
      </c>
      <c r="AU219" s="5" t="s">
        <v>112</v>
      </c>
      <c r="AV219" s="5" t="s">
        <v>1161</v>
      </c>
      <c r="AW219" s="5" t="s">
        <v>1162</v>
      </c>
      <c r="BG219" s="5" t="s">
        <v>111</v>
      </c>
      <c r="BH219" s="5" t="s">
        <v>112</v>
      </c>
      <c r="BI219" s="5" t="s">
        <v>1163</v>
      </c>
      <c r="BJ219" s="5" t="s">
        <v>1164</v>
      </c>
      <c r="BK219" s="5" t="s">
        <v>111</v>
      </c>
      <c r="BL219" s="5" t="s">
        <v>112</v>
      </c>
      <c r="BM219" s="5" t="s">
        <v>1165</v>
      </c>
      <c r="BN219" s="5" t="s">
        <v>1166</v>
      </c>
      <c r="BO219" s="5" t="s">
        <v>111</v>
      </c>
      <c r="BP219" s="5" t="s">
        <v>112</v>
      </c>
      <c r="BQ219" s="5" t="s">
        <v>1167</v>
      </c>
      <c r="BR219" s="5" t="s">
        <v>1168</v>
      </c>
      <c r="BS219" s="5" t="s">
        <v>1169</v>
      </c>
      <c r="BT219" s="5" t="s">
        <v>1170</v>
      </c>
    </row>
    <row r="220" spans="1:72" ht="13.5" customHeight="1">
      <c r="A220" s="9" t="str">
        <f>HYPERLINK("http://kyu.snu.ac.kr/sdhj/index.jsp?type=hj/GK14739_00IH_0001_0004b.jpg","1861_수현내면_0004b")</f>
        <v>1861_수현내면_0004b</v>
      </c>
      <c r="B220" s="4">
        <v>1861</v>
      </c>
      <c r="C220" s="4" t="s">
        <v>4075</v>
      </c>
      <c r="D220" s="4" t="s">
        <v>4076</v>
      </c>
      <c r="E220" s="4">
        <v>219</v>
      </c>
      <c r="F220" s="5">
        <v>1</v>
      </c>
      <c r="G220" s="5" t="s">
        <v>72</v>
      </c>
      <c r="H220" s="5" t="s">
        <v>73</v>
      </c>
      <c r="I220" s="5">
        <v>7</v>
      </c>
      <c r="L220" s="5">
        <v>5</v>
      </c>
      <c r="M220" s="4" t="s">
        <v>1149</v>
      </c>
      <c r="N220" s="4" t="s">
        <v>1150</v>
      </c>
      <c r="T220" s="5" t="s">
        <v>4077</v>
      </c>
      <c r="U220" s="5" t="s">
        <v>159</v>
      </c>
      <c r="V220" s="5" t="s">
        <v>160</v>
      </c>
      <c r="Y220" s="5" t="s">
        <v>1171</v>
      </c>
      <c r="Z220" s="5" t="s">
        <v>1172</v>
      </c>
      <c r="AC220" s="5">
        <v>50</v>
      </c>
      <c r="AD220" s="5" t="s">
        <v>851</v>
      </c>
      <c r="AE220" s="5" t="s">
        <v>852</v>
      </c>
    </row>
    <row r="221" spans="1:72" ht="13.5" customHeight="1">
      <c r="A221" s="9" t="str">
        <f>HYPERLINK("http://kyu.snu.ac.kr/sdhj/index.jsp?type=hj/GK14739_00IH_0001_0004b.jpg","1861_수현내면_0004b")</f>
        <v>1861_수현내면_0004b</v>
      </c>
      <c r="B221" s="4">
        <v>1861</v>
      </c>
      <c r="C221" s="4" t="s">
        <v>3863</v>
      </c>
      <c r="D221" s="4" t="s">
        <v>4043</v>
      </c>
      <c r="E221" s="4">
        <v>220</v>
      </c>
      <c r="F221" s="5">
        <v>1</v>
      </c>
      <c r="G221" s="5" t="s">
        <v>72</v>
      </c>
      <c r="H221" s="5" t="s">
        <v>73</v>
      </c>
      <c r="I221" s="5">
        <v>8</v>
      </c>
      <c r="J221" s="5" t="s">
        <v>1173</v>
      </c>
      <c r="K221" s="5" t="s">
        <v>1174</v>
      </c>
      <c r="L221" s="5">
        <v>1</v>
      </c>
      <c r="M221" s="4" t="s">
        <v>1175</v>
      </c>
      <c r="N221" s="4" t="s">
        <v>1176</v>
      </c>
      <c r="T221" s="5" t="s">
        <v>4078</v>
      </c>
      <c r="U221" s="5" t="s">
        <v>101</v>
      </c>
      <c r="V221" s="5" t="s">
        <v>102</v>
      </c>
      <c r="W221" s="5" t="s">
        <v>103</v>
      </c>
      <c r="X221" s="5" t="s">
        <v>104</v>
      </c>
      <c r="Y221" s="5" t="s">
        <v>1177</v>
      </c>
      <c r="Z221" s="5" t="s">
        <v>1178</v>
      </c>
      <c r="AC221" s="5">
        <v>35</v>
      </c>
      <c r="AD221" s="5" t="s">
        <v>659</v>
      </c>
      <c r="AE221" s="5" t="s">
        <v>660</v>
      </c>
      <c r="AJ221" s="5" t="s">
        <v>35</v>
      </c>
      <c r="AK221" s="5" t="s">
        <v>36</v>
      </c>
      <c r="AL221" s="5" t="s">
        <v>109</v>
      </c>
      <c r="AM221" s="5" t="s">
        <v>110</v>
      </c>
      <c r="AT221" s="5" t="s">
        <v>111</v>
      </c>
      <c r="AU221" s="5" t="s">
        <v>112</v>
      </c>
      <c r="AV221" s="5" t="s">
        <v>975</v>
      </c>
      <c r="AW221" s="5" t="s">
        <v>976</v>
      </c>
      <c r="BG221" s="5" t="s">
        <v>111</v>
      </c>
      <c r="BH221" s="5" t="s">
        <v>112</v>
      </c>
      <c r="BI221" s="5" t="s">
        <v>977</v>
      </c>
      <c r="BJ221" s="5" t="s">
        <v>978</v>
      </c>
      <c r="BK221" s="5" t="s">
        <v>111</v>
      </c>
      <c r="BL221" s="5" t="s">
        <v>112</v>
      </c>
      <c r="BM221" s="5" t="s">
        <v>979</v>
      </c>
      <c r="BN221" s="5" t="s">
        <v>980</v>
      </c>
      <c r="BO221" s="5" t="s">
        <v>111</v>
      </c>
      <c r="BP221" s="5" t="s">
        <v>112</v>
      </c>
      <c r="BQ221" s="5" t="s">
        <v>981</v>
      </c>
      <c r="BR221" s="5" t="s">
        <v>982</v>
      </c>
      <c r="BS221" s="5" t="s">
        <v>983</v>
      </c>
      <c r="BT221" s="5" t="s">
        <v>4042</v>
      </c>
    </row>
    <row r="222" spans="1:72" ht="13.5" customHeight="1">
      <c r="A222" s="9" t="str">
        <f>HYPERLINK("http://kyu.snu.ac.kr/sdhj/index.jsp?type=hj/GK14739_00IH_0001_0004b.jpg","1861_수현내면_0004b")</f>
        <v>1861_수현내면_0004b</v>
      </c>
      <c r="B222" s="4">
        <v>1861</v>
      </c>
      <c r="C222" s="4" t="s">
        <v>3863</v>
      </c>
      <c r="D222" s="4" t="s">
        <v>4043</v>
      </c>
      <c r="E222" s="4">
        <v>221</v>
      </c>
      <c r="F222" s="5">
        <v>1</v>
      </c>
      <c r="G222" s="5" t="s">
        <v>72</v>
      </c>
      <c r="H222" s="5" t="s">
        <v>73</v>
      </c>
      <c r="I222" s="5">
        <v>8</v>
      </c>
      <c r="L222" s="5">
        <v>1</v>
      </c>
      <c r="M222" s="4" t="s">
        <v>1175</v>
      </c>
      <c r="N222" s="4" t="s">
        <v>1176</v>
      </c>
      <c r="S222" s="5" t="s">
        <v>123</v>
      </c>
      <c r="T222" s="5" t="s">
        <v>124</v>
      </c>
      <c r="W222" s="5" t="s">
        <v>144</v>
      </c>
      <c r="X222" s="5" t="s">
        <v>4079</v>
      </c>
      <c r="Y222" s="5" t="s">
        <v>126</v>
      </c>
      <c r="Z222" s="5" t="s">
        <v>127</v>
      </c>
      <c r="AC222" s="5">
        <v>35</v>
      </c>
      <c r="AD222" s="5" t="s">
        <v>659</v>
      </c>
      <c r="AE222" s="5" t="s">
        <v>660</v>
      </c>
      <c r="AJ222" s="5" t="s">
        <v>84</v>
      </c>
      <c r="AK222" s="5" t="s">
        <v>85</v>
      </c>
      <c r="AL222" s="5" t="s">
        <v>1179</v>
      </c>
      <c r="AM222" s="5" t="s">
        <v>1180</v>
      </c>
      <c r="AT222" s="5" t="s">
        <v>101</v>
      </c>
      <c r="AU222" s="5" t="s">
        <v>102</v>
      </c>
      <c r="AV222" s="5" t="s">
        <v>1181</v>
      </c>
      <c r="AW222" s="5" t="s">
        <v>1182</v>
      </c>
      <c r="BG222" s="5" t="s">
        <v>111</v>
      </c>
      <c r="BH222" s="5" t="s">
        <v>112</v>
      </c>
      <c r="BI222" s="5" t="s">
        <v>1183</v>
      </c>
      <c r="BJ222" s="5" t="s">
        <v>1184</v>
      </c>
      <c r="BK222" s="5" t="s">
        <v>111</v>
      </c>
      <c r="BL222" s="5" t="s">
        <v>112</v>
      </c>
      <c r="BM222" s="5" t="s">
        <v>1185</v>
      </c>
      <c r="BN222" s="5" t="s">
        <v>1186</v>
      </c>
      <c r="BO222" s="5" t="s">
        <v>111</v>
      </c>
      <c r="BP222" s="5" t="s">
        <v>112</v>
      </c>
      <c r="BQ222" s="5" t="s">
        <v>1187</v>
      </c>
      <c r="BR222" s="5" t="s">
        <v>1188</v>
      </c>
      <c r="BS222" s="5" t="s">
        <v>1189</v>
      </c>
      <c r="BT222" s="5" t="s">
        <v>4080</v>
      </c>
    </row>
    <row r="223" spans="1:72" ht="13.5" customHeight="1">
      <c r="A223" s="9" t="str">
        <f>HYPERLINK("http://kyu.snu.ac.kr/sdhj/index.jsp?type=hj/GK14739_00IH_0001_0004b.jpg","1861_수현내면_0004b")</f>
        <v>1861_수현내면_0004b</v>
      </c>
      <c r="B223" s="4">
        <v>1861</v>
      </c>
      <c r="C223" s="4" t="s">
        <v>3946</v>
      </c>
      <c r="D223" s="4" t="s">
        <v>3947</v>
      </c>
      <c r="E223" s="4">
        <v>222</v>
      </c>
      <c r="F223" s="5">
        <v>1</v>
      </c>
      <c r="G223" s="5" t="s">
        <v>72</v>
      </c>
      <c r="H223" s="5" t="s">
        <v>73</v>
      </c>
      <c r="I223" s="5">
        <v>8</v>
      </c>
      <c r="L223" s="5">
        <v>1</v>
      </c>
      <c r="M223" s="4" t="s">
        <v>1175</v>
      </c>
      <c r="N223" s="4" t="s">
        <v>1176</v>
      </c>
      <c r="S223" s="5" t="s">
        <v>147</v>
      </c>
      <c r="T223" s="5" t="s">
        <v>148</v>
      </c>
      <c r="Y223" s="5" t="s">
        <v>1190</v>
      </c>
      <c r="Z223" s="5" t="s">
        <v>1191</v>
      </c>
      <c r="AC223" s="5">
        <v>6</v>
      </c>
      <c r="AD223" s="5" t="s">
        <v>173</v>
      </c>
      <c r="AE223" s="5" t="s">
        <v>174</v>
      </c>
    </row>
    <row r="224" spans="1:72" ht="13.5" customHeight="1">
      <c r="A224" s="9" t="str">
        <f>HYPERLINK("http://kyu.snu.ac.kr/sdhj/index.jsp?type=hj/GK14739_00IH_0001_0004b.jpg","1861_수현내면_0004b")</f>
        <v>1861_수현내면_0004b</v>
      </c>
      <c r="B224" s="4">
        <v>1861</v>
      </c>
      <c r="C224" s="4" t="s">
        <v>4081</v>
      </c>
      <c r="D224" s="4" t="s">
        <v>4082</v>
      </c>
      <c r="E224" s="4">
        <v>223</v>
      </c>
      <c r="F224" s="5">
        <v>1</v>
      </c>
      <c r="G224" s="5" t="s">
        <v>72</v>
      </c>
      <c r="H224" s="5" t="s">
        <v>73</v>
      </c>
      <c r="I224" s="5">
        <v>8</v>
      </c>
      <c r="L224" s="5">
        <v>1</v>
      </c>
      <c r="M224" s="4" t="s">
        <v>1175</v>
      </c>
      <c r="N224" s="4" t="s">
        <v>1176</v>
      </c>
      <c r="T224" s="5" t="s">
        <v>4083</v>
      </c>
      <c r="U224" s="5" t="s">
        <v>159</v>
      </c>
      <c r="V224" s="5" t="s">
        <v>160</v>
      </c>
      <c r="Y224" s="5" t="s">
        <v>1192</v>
      </c>
      <c r="Z224" s="5" t="s">
        <v>4084</v>
      </c>
      <c r="AD224" s="5" t="s">
        <v>217</v>
      </c>
      <c r="AE224" s="5" t="s">
        <v>218</v>
      </c>
    </row>
    <row r="225" spans="1:72" ht="13.5" customHeight="1">
      <c r="A225" s="9" t="str">
        <f>HYPERLINK("http://kyu.snu.ac.kr/sdhj/index.jsp?type=hj/GK14739_00IH_0001_0004b.jpg","1861_수현내면_0004b")</f>
        <v>1861_수현내면_0004b</v>
      </c>
      <c r="B225" s="4">
        <v>1861</v>
      </c>
      <c r="C225" s="4" t="s">
        <v>4085</v>
      </c>
      <c r="D225" s="4" t="s">
        <v>4086</v>
      </c>
      <c r="E225" s="4">
        <v>224</v>
      </c>
      <c r="F225" s="5">
        <v>1</v>
      </c>
      <c r="G225" s="5" t="s">
        <v>72</v>
      </c>
      <c r="H225" s="5" t="s">
        <v>73</v>
      </c>
      <c r="I225" s="5">
        <v>8</v>
      </c>
      <c r="L225" s="5">
        <v>1</v>
      </c>
      <c r="M225" s="4" t="s">
        <v>1175</v>
      </c>
      <c r="N225" s="4" t="s">
        <v>1176</v>
      </c>
      <c r="T225" s="5" t="s">
        <v>4083</v>
      </c>
      <c r="U225" s="5" t="s">
        <v>159</v>
      </c>
      <c r="V225" s="5" t="s">
        <v>160</v>
      </c>
      <c r="Y225" s="5" t="s">
        <v>1193</v>
      </c>
      <c r="Z225" s="5" t="s">
        <v>1194</v>
      </c>
      <c r="AD225" s="5" t="s">
        <v>659</v>
      </c>
      <c r="AE225" s="5" t="s">
        <v>660</v>
      </c>
    </row>
    <row r="226" spans="1:72" ht="13.5" customHeight="1">
      <c r="A226" s="9" t="str">
        <f>HYPERLINK("http://kyu.snu.ac.kr/sdhj/index.jsp?type=hj/GK14739_00IH_0001_0004b.jpg","1861_수현내면_0004b")</f>
        <v>1861_수현내면_0004b</v>
      </c>
      <c r="B226" s="4">
        <v>1861</v>
      </c>
      <c r="C226" s="4" t="s">
        <v>4081</v>
      </c>
      <c r="D226" s="4" t="s">
        <v>4082</v>
      </c>
      <c r="E226" s="4">
        <v>225</v>
      </c>
      <c r="F226" s="5">
        <v>1</v>
      </c>
      <c r="G226" s="5" t="s">
        <v>72</v>
      </c>
      <c r="H226" s="5" t="s">
        <v>73</v>
      </c>
      <c r="I226" s="5">
        <v>8</v>
      </c>
      <c r="L226" s="5">
        <v>1</v>
      </c>
      <c r="M226" s="4" t="s">
        <v>1175</v>
      </c>
      <c r="N226" s="4" t="s">
        <v>1176</v>
      </c>
      <c r="T226" s="5" t="s">
        <v>4083</v>
      </c>
      <c r="U226" s="5" t="s">
        <v>165</v>
      </c>
      <c r="V226" s="5" t="s">
        <v>166</v>
      </c>
      <c r="Y226" s="5" t="s">
        <v>1195</v>
      </c>
      <c r="Z226" s="5" t="s">
        <v>1196</v>
      </c>
      <c r="AD226" s="5" t="s">
        <v>1092</v>
      </c>
      <c r="AE226" s="5" t="s">
        <v>1093</v>
      </c>
    </row>
    <row r="227" spans="1:72" ht="13.5" customHeight="1">
      <c r="A227" s="9" t="str">
        <f>HYPERLINK("http://kyu.snu.ac.kr/sdhj/index.jsp?type=hj/GK14739_00IH_0001_0004b.jpg","1861_수현내면_0004b")</f>
        <v>1861_수현내면_0004b</v>
      </c>
      <c r="B227" s="4">
        <v>1861</v>
      </c>
      <c r="C227" s="4" t="s">
        <v>4081</v>
      </c>
      <c r="D227" s="4" t="s">
        <v>4082</v>
      </c>
      <c r="E227" s="4">
        <v>226</v>
      </c>
      <c r="F227" s="5">
        <v>1</v>
      </c>
      <c r="G227" s="5" t="s">
        <v>72</v>
      </c>
      <c r="H227" s="5" t="s">
        <v>73</v>
      </c>
      <c r="I227" s="5">
        <v>8</v>
      </c>
      <c r="L227" s="5">
        <v>2</v>
      </c>
      <c r="M227" s="4" t="s">
        <v>1197</v>
      </c>
      <c r="N227" s="4" t="s">
        <v>1198</v>
      </c>
      <c r="T227" s="5" t="s">
        <v>3906</v>
      </c>
      <c r="U227" s="5" t="s">
        <v>716</v>
      </c>
      <c r="V227" s="5" t="s">
        <v>717</v>
      </c>
      <c r="W227" s="5" t="s">
        <v>103</v>
      </c>
      <c r="X227" s="5" t="s">
        <v>104</v>
      </c>
      <c r="Y227" s="5" t="s">
        <v>745</v>
      </c>
      <c r="Z227" s="5" t="s">
        <v>746</v>
      </c>
      <c r="AC227" s="5">
        <v>60</v>
      </c>
      <c r="AD227" s="5" t="s">
        <v>573</v>
      </c>
      <c r="AE227" s="5" t="s">
        <v>574</v>
      </c>
      <c r="AJ227" s="5" t="s">
        <v>35</v>
      </c>
      <c r="AK227" s="5" t="s">
        <v>36</v>
      </c>
      <c r="AL227" s="5" t="s">
        <v>109</v>
      </c>
      <c r="AM227" s="5" t="s">
        <v>110</v>
      </c>
      <c r="AT227" s="5" t="s">
        <v>111</v>
      </c>
      <c r="AU227" s="5" t="s">
        <v>112</v>
      </c>
      <c r="AV227" s="5" t="s">
        <v>747</v>
      </c>
      <c r="AW227" s="5" t="s">
        <v>748</v>
      </c>
      <c r="BG227" s="5" t="s">
        <v>111</v>
      </c>
      <c r="BH227" s="5" t="s">
        <v>112</v>
      </c>
      <c r="BI227" s="5" t="s">
        <v>749</v>
      </c>
      <c r="BJ227" s="5" t="s">
        <v>349</v>
      </c>
      <c r="BK227" s="5" t="s">
        <v>111</v>
      </c>
      <c r="BL227" s="5" t="s">
        <v>112</v>
      </c>
      <c r="BM227" s="5" t="s">
        <v>1199</v>
      </c>
      <c r="BN227" s="5" t="s">
        <v>1200</v>
      </c>
      <c r="BO227" s="5" t="s">
        <v>111</v>
      </c>
      <c r="BP227" s="5" t="s">
        <v>112</v>
      </c>
      <c r="BQ227" s="5" t="s">
        <v>1201</v>
      </c>
      <c r="BR227" s="5" t="s">
        <v>1202</v>
      </c>
      <c r="BS227" s="5" t="s">
        <v>97</v>
      </c>
      <c r="BT227" s="5" t="s">
        <v>98</v>
      </c>
    </row>
    <row r="228" spans="1:72" ht="13.5" customHeight="1">
      <c r="A228" s="9" t="str">
        <f>HYPERLINK("http://kyu.snu.ac.kr/sdhj/index.jsp?type=hj/GK14739_00IH_0001_0004b.jpg","1861_수현내면_0004b")</f>
        <v>1861_수현내면_0004b</v>
      </c>
      <c r="B228" s="4">
        <v>1861</v>
      </c>
      <c r="C228" s="4" t="s">
        <v>4087</v>
      </c>
      <c r="D228" s="4" t="s">
        <v>4088</v>
      </c>
      <c r="E228" s="4">
        <v>227</v>
      </c>
      <c r="F228" s="5">
        <v>1</v>
      </c>
      <c r="G228" s="5" t="s">
        <v>72</v>
      </c>
      <c r="H228" s="5" t="s">
        <v>73</v>
      </c>
      <c r="I228" s="5">
        <v>8</v>
      </c>
      <c r="L228" s="5">
        <v>2</v>
      </c>
      <c r="M228" s="4" t="s">
        <v>1197</v>
      </c>
      <c r="N228" s="4" t="s">
        <v>1198</v>
      </c>
      <c r="S228" s="5" t="s">
        <v>147</v>
      </c>
      <c r="T228" s="5" t="s">
        <v>148</v>
      </c>
      <c r="Y228" s="5" t="s">
        <v>1203</v>
      </c>
      <c r="Z228" s="5" t="s">
        <v>1204</v>
      </c>
      <c r="AC228" s="5">
        <v>26</v>
      </c>
      <c r="AD228" s="5" t="s">
        <v>420</v>
      </c>
      <c r="AE228" s="5" t="s">
        <v>421</v>
      </c>
    </row>
    <row r="229" spans="1:72" ht="13.5" customHeight="1">
      <c r="A229" s="9" t="str">
        <f>HYPERLINK("http://kyu.snu.ac.kr/sdhj/index.jsp?type=hj/GK14739_00IH_0001_0004b.jpg","1861_수현내면_0004b")</f>
        <v>1861_수현내면_0004b</v>
      </c>
      <c r="B229" s="4">
        <v>1861</v>
      </c>
      <c r="C229" s="4" t="s">
        <v>3858</v>
      </c>
      <c r="D229" s="4" t="s">
        <v>3908</v>
      </c>
      <c r="E229" s="4">
        <v>228</v>
      </c>
      <c r="F229" s="5">
        <v>1</v>
      </c>
      <c r="G229" s="5" t="s">
        <v>72</v>
      </c>
      <c r="H229" s="5" t="s">
        <v>73</v>
      </c>
      <c r="I229" s="5">
        <v>8</v>
      </c>
      <c r="L229" s="5">
        <v>2</v>
      </c>
      <c r="M229" s="4" t="s">
        <v>1197</v>
      </c>
      <c r="N229" s="4" t="s">
        <v>1198</v>
      </c>
      <c r="S229" s="5" t="s">
        <v>153</v>
      </c>
      <c r="T229" s="5" t="s">
        <v>154</v>
      </c>
      <c r="W229" s="5" t="s">
        <v>209</v>
      </c>
      <c r="X229" s="5" t="s">
        <v>210</v>
      </c>
      <c r="Y229" s="5" t="s">
        <v>126</v>
      </c>
      <c r="Z229" s="5" t="s">
        <v>127</v>
      </c>
      <c r="AC229" s="5">
        <v>24</v>
      </c>
      <c r="AD229" s="5" t="s">
        <v>157</v>
      </c>
      <c r="AE229" s="5" t="s">
        <v>158</v>
      </c>
    </row>
    <row r="230" spans="1:72" ht="13.5" customHeight="1">
      <c r="A230" s="9" t="str">
        <f>HYPERLINK("http://kyu.snu.ac.kr/sdhj/index.jsp?type=hj/GK14739_00IH_0001_0004b.jpg","1861_수현내면_0004b")</f>
        <v>1861_수현내면_0004b</v>
      </c>
      <c r="B230" s="4">
        <v>1861</v>
      </c>
      <c r="C230" s="4" t="s">
        <v>3858</v>
      </c>
      <c r="D230" s="4" t="s">
        <v>3908</v>
      </c>
      <c r="E230" s="4">
        <v>229</v>
      </c>
      <c r="F230" s="5">
        <v>1</v>
      </c>
      <c r="G230" s="5" t="s">
        <v>72</v>
      </c>
      <c r="H230" s="5" t="s">
        <v>73</v>
      </c>
      <c r="I230" s="5">
        <v>8</v>
      </c>
      <c r="L230" s="5">
        <v>2</v>
      </c>
      <c r="M230" s="4" t="s">
        <v>1197</v>
      </c>
      <c r="N230" s="4" t="s">
        <v>1198</v>
      </c>
      <c r="T230" s="5" t="s">
        <v>3909</v>
      </c>
      <c r="U230" s="5" t="s">
        <v>159</v>
      </c>
      <c r="V230" s="5" t="s">
        <v>160</v>
      </c>
      <c r="Y230" s="5" t="s">
        <v>772</v>
      </c>
      <c r="Z230" s="5" t="s">
        <v>773</v>
      </c>
      <c r="AD230" s="5" t="s">
        <v>782</v>
      </c>
      <c r="AE230" s="5" t="s">
        <v>783</v>
      </c>
    </row>
    <row r="231" spans="1:72" ht="13.5" customHeight="1">
      <c r="A231" s="9" t="str">
        <f>HYPERLINK("http://kyu.snu.ac.kr/sdhj/index.jsp?type=hj/GK14739_00IH_0001_0004b.jpg","1861_수현내면_0004b")</f>
        <v>1861_수현내면_0004b</v>
      </c>
      <c r="B231" s="4">
        <v>1861</v>
      </c>
      <c r="C231" s="4" t="s">
        <v>3858</v>
      </c>
      <c r="D231" s="4" t="s">
        <v>3908</v>
      </c>
      <c r="E231" s="4">
        <v>230</v>
      </c>
      <c r="F231" s="5">
        <v>1</v>
      </c>
      <c r="G231" s="5" t="s">
        <v>72</v>
      </c>
      <c r="H231" s="5" t="s">
        <v>73</v>
      </c>
      <c r="I231" s="5">
        <v>8</v>
      </c>
      <c r="L231" s="5">
        <v>2</v>
      </c>
      <c r="M231" s="4" t="s">
        <v>1197</v>
      </c>
      <c r="N231" s="4" t="s">
        <v>1198</v>
      </c>
      <c r="T231" s="5" t="s">
        <v>3909</v>
      </c>
      <c r="U231" s="5" t="s">
        <v>159</v>
      </c>
      <c r="V231" s="5" t="s">
        <v>160</v>
      </c>
      <c r="Y231" s="5" t="s">
        <v>1205</v>
      </c>
      <c r="Z231" s="5" t="s">
        <v>1206</v>
      </c>
      <c r="AD231" s="5" t="s">
        <v>217</v>
      </c>
      <c r="AE231" s="5" t="s">
        <v>218</v>
      </c>
    </row>
    <row r="232" spans="1:72" ht="13.5" customHeight="1">
      <c r="A232" s="9" t="str">
        <f>HYPERLINK("http://kyu.snu.ac.kr/sdhj/index.jsp?type=hj/GK14739_00IH_0001_0004b.jpg","1861_수현내면_0004b")</f>
        <v>1861_수현내면_0004b</v>
      </c>
      <c r="B232" s="4">
        <v>1861</v>
      </c>
      <c r="C232" s="4" t="s">
        <v>3858</v>
      </c>
      <c r="D232" s="4" t="s">
        <v>3908</v>
      </c>
      <c r="E232" s="4">
        <v>231</v>
      </c>
      <c r="F232" s="5">
        <v>1</v>
      </c>
      <c r="G232" s="5" t="s">
        <v>72</v>
      </c>
      <c r="H232" s="5" t="s">
        <v>73</v>
      </c>
      <c r="I232" s="5">
        <v>8</v>
      </c>
      <c r="L232" s="5">
        <v>2</v>
      </c>
      <c r="M232" s="4" t="s">
        <v>1197</v>
      </c>
      <c r="N232" s="4" t="s">
        <v>1198</v>
      </c>
      <c r="T232" s="5" t="s">
        <v>3909</v>
      </c>
      <c r="U232" s="5" t="s">
        <v>159</v>
      </c>
      <c r="V232" s="5" t="s">
        <v>160</v>
      </c>
      <c r="Y232" s="5" t="s">
        <v>1207</v>
      </c>
      <c r="Z232" s="5" t="s">
        <v>1208</v>
      </c>
      <c r="AD232" s="5" t="s">
        <v>157</v>
      </c>
      <c r="AE232" s="5" t="s">
        <v>158</v>
      </c>
    </row>
    <row r="233" spans="1:72" ht="13.5" customHeight="1">
      <c r="A233" s="9" t="str">
        <f>HYPERLINK("http://kyu.snu.ac.kr/sdhj/index.jsp?type=hj/GK14739_00IH_0001_0004b.jpg","1861_수현내면_0004b")</f>
        <v>1861_수현내면_0004b</v>
      </c>
      <c r="B233" s="4">
        <v>1861</v>
      </c>
      <c r="C233" s="4" t="s">
        <v>3858</v>
      </c>
      <c r="D233" s="4" t="s">
        <v>3908</v>
      </c>
      <c r="E233" s="4">
        <v>232</v>
      </c>
      <c r="F233" s="5">
        <v>1</v>
      </c>
      <c r="G233" s="5" t="s">
        <v>72</v>
      </c>
      <c r="H233" s="5" t="s">
        <v>73</v>
      </c>
      <c r="I233" s="5">
        <v>8</v>
      </c>
      <c r="L233" s="5">
        <v>3</v>
      </c>
      <c r="M233" s="4" t="s">
        <v>1209</v>
      </c>
      <c r="N233" s="4" t="s">
        <v>1210</v>
      </c>
      <c r="T233" s="5" t="s">
        <v>4089</v>
      </c>
      <c r="U233" s="5" t="s">
        <v>101</v>
      </c>
      <c r="V233" s="5" t="s">
        <v>102</v>
      </c>
      <c r="W233" s="5" t="s">
        <v>557</v>
      </c>
      <c r="X233" s="5" t="s">
        <v>558</v>
      </c>
      <c r="Y233" s="5" t="s">
        <v>1211</v>
      </c>
      <c r="Z233" s="5" t="s">
        <v>1212</v>
      </c>
      <c r="AC233" s="5">
        <v>42</v>
      </c>
      <c r="AD233" s="5" t="s">
        <v>82</v>
      </c>
      <c r="AE233" s="5" t="s">
        <v>83</v>
      </c>
      <c r="AJ233" s="5" t="s">
        <v>35</v>
      </c>
      <c r="AK233" s="5" t="s">
        <v>36</v>
      </c>
      <c r="AL233" s="5" t="s">
        <v>1213</v>
      </c>
      <c r="AM233" s="5" t="s">
        <v>1214</v>
      </c>
      <c r="AT233" s="5" t="s">
        <v>111</v>
      </c>
      <c r="AU233" s="5" t="s">
        <v>112</v>
      </c>
      <c r="AV233" s="5" t="s">
        <v>1215</v>
      </c>
      <c r="AW233" s="5" t="s">
        <v>1216</v>
      </c>
      <c r="BG233" s="5" t="s">
        <v>111</v>
      </c>
      <c r="BH233" s="5" t="s">
        <v>112</v>
      </c>
      <c r="BI233" s="5" t="s">
        <v>1217</v>
      </c>
      <c r="BJ233" s="5" t="s">
        <v>1218</v>
      </c>
      <c r="BK233" s="5" t="s">
        <v>111</v>
      </c>
      <c r="BL233" s="5" t="s">
        <v>112</v>
      </c>
      <c r="BM233" s="5" t="s">
        <v>1219</v>
      </c>
      <c r="BN233" s="5" t="s">
        <v>1220</v>
      </c>
      <c r="BO233" s="5" t="s">
        <v>111</v>
      </c>
      <c r="BP233" s="5" t="s">
        <v>112</v>
      </c>
      <c r="BQ233" s="5" t="s">
        <v>1221</v>
      </c>
      <c r="BR233" s="5" t="s">
        <v>1222</v>
      </c>
      <c r="BS233" s="5" t="s">
        <v>1223</v>
      </c>
      <c r="BT233" s="5" t="s">
        <v>4090</v>
      </c>
    </row>
    <row r="234" spans="1:72" ht="13.5" customHeight="1">
      <c r="A234" s="9" t="str">
        <f>HYPERLINK("http://kyu.snu.ac.kr/sdhj/index.jsp?type=hj/GK14739_00IH_0001_0004b.jpg","1861_수현내면_0004b")</f>
        <v>1861_수현내면_0004b</v>
      </c>
      <c r="B234" s="4">
        <v>1861</v>
      </c>
      <c r="C234" s="4" t="s">
        <v>4091</v>
      </c>
      <c r="D234" s="4" t="s">
        <v>3856</v>
      </c>
      <c r="E234" s="4">
        <v>233</v>
      </c>
      <c r="F234" s="5">
        <v>1</v>
      </c>
      <c r="G234" s="5" t="s">
        <v>72</v>
      </c>
      <c r="H234" s="5" t="s">
        <v>73</v>
      </c>
      <c r="I234" s="5">
        <v>8</v>
      </c>
      <c r="L234" s="5">
        <v>3</v>
      </c>
      <c r="M234" s="4" t="s">
        <v>1209</v>
      </c>
      <c r="N234" s="4" t="s">
        <v>1210</v>
      </c>
      <c r="S234" s="5" t="s">
        <v>123</v>
      </c>
      <c r="T234" s="5" t="s">
        <v>124</v>
      </c>
      <c r="W234" s="5" t="s">
        <v>256</v>
      </c>
      <c r="X234" s="5" t="s">
        <v>257</v>
      </c>
      <c r="Y234" s="5" t="s">
        <v>126</v>
      </c>
      <c r="Z234" s="5" t="s">
        <v>127</v>
      </c>
      <c r="AC234" s="5">
        <v>44</v>
      </c>
      <c r="AD234" s="5" t="s">
        <v>276</v>
      </c>
      <c r="AE234" s="5" t="s">
        <v>277</v>
      </c>
      <c r="AJ234" s="5" t="s">
        <v>84</v>
      </c>
      <c r="AK234" s="5" t="s">
        <v>85</v>
      </c>
      <c r="AL234" s="5" t="s">
        <v>447</v>
      </c>
      <c r="AM234" s="5" t="s">
        <v>448</v>
      </c>
      <c r="AT234" s="5" t="s">
        <v>101</v>
      </c>
      <c r="AU234" s="5" t="s">
        <v>102</v>
      </c>
      <c r="AV234" s="5" t="s">
        <v>1224</v>
      </c>
      <c r="AW234" s="5" t="s">
        <v>1225</v>
      </c>
      <c r="BG234" s="5" t="s">
        <v>111</v>
      </c>
      <c r="BH234" s="5" t="s">
        <v>112</v>
      </c>
      <c r="BI234" s="5" t="s">
        <v>1226</v>
      </c>
      <c r="BJ234" s="5" t="s">
        <v>1227</v>
      </c>
      <c r="BK234" s="5" t="s">
        <v>111</v>
      </c>
      <c r="BL234" s="5" t="s">
        <v>112</v>
      </c>
      <c r="BM234" s="5" t="s">
        <v>1228</v>
      </c>
      <c r="BN234" s="5" t="s">
        <v>1229</v>
      </c>
      <c r="BO234" s="5" t="s">
        <v>111</v>
      </c>
      <c r="BP234" s="5" t="s">
        <v>112</v>
      </c>
      <c r="BQ234" s="5" t="s">
        <v>1230</v>
      </c>
      <c r="BR234" s="5" t="s">
        <v>1231</v>
      </c>
      <c r="BS234" s="5" t="s">
        <v>1232</v>
      </c>
      <c r="BT234" s="5" t="s">
        <v>1233</v>
      </c>
    </row>
    <row r="235" spans="1:72" ht="13.5" customHeight="1">
      <c r="A235" s="9" t="str">
        <f>HYPERLINK("http://kyu.snu.ac.kr/sdhj/index.jsp?type=hj/GK14739_00IH_0001_0004b.jpg","1861_수현내면_0004b")</f>
        <v>1861_수현내면_0004b</v>
      </c>
      <c r="B235" s="4">
        <v>1861</v>
      </c>
      <c r="C235" s="4" t="s">
        <v>4001</v>
      </c>
      <c r="D235" s="4" t="s">
        <v>4002</v>
      </c>
      <c r="E235" s="4">
        <v>234</v>
      </c>
      <c r="F235" s="5">
        <v>1</v>
      </c>
      <c r="G235" s="5" t="s">
        <v>72</v>
      </c>
      <c r="H235" s="5" t="s">
        <v>73</v>
      </c>
      <c r="I235" s="5">
        <v>8</v>
      </c>
      <c r="L235" s="5">
        <v>3</v>
      </c>
      <c r="M235" s="4" t="s">
        <v>1209</v>
      </c>
      <c r="N235" s="4" t="s">
        <v>1210</v>
      </c>
      <c r="S235" s="5" t="s">
        <v>142</v>
      </c>
      <c r="T235" s="5" t="s">
        <v>143</v>
      </c>
      <c r="W235" s="5" t="s">
        <v>1234</v>
      </c>
      <c r="X235" s="5" t="s">
        <v>1235</v>
      </c>
      <c r="Y235" s="5" t="s">
        <v>126</v>
      </c>
      <c r="Z235" s="5" t="s">
        <v>127</v>
      </c>
      <c r="AC235" s="5">
        <v>66</v>
      </c>
      <c r="AD235" s="5" t="s">
        <v>173</v>
      </c>
      <c r="AE235" s="5" t="s">
        <v>174</v>
      </c>
    </row>
    <row r="236" spans="1:72" ht="13.5" customHeight="1">
      <c r="A236" s="9" t="str">
        <f>HYPERLINK("http://kyu.snu.ac.kr/sdhj/index.jsp?type=hj/GK14739_00IH_0001_0004b.jpg","1861_수현내면_0004b")</f>
        <v>1861_수현내면_0004b</v>
      </c>
      <c r="B236" s="4">
        <v>1861</v>
      </c>
      <c r="C236" s="4" t="s">
        <v>4092</v>
      </c>
      <c r="D236" s="4" t="s">
        <v>4093</v>
      </c>
      <c r="E236" s="4">
        <v>235</v>
      </c>
      <c r="F236" s="5">
        <v>1</v>
      </c>
      <c r="G236" s="5" t="s">
        <v>72</v>
      </c>
      <c r="H236" s="5" t="s">
        <v>73</v>
      </c>
      <c r="I236" s="5">
        <v>8</v>
      </c>
      <c r="L236" s="5">
        <v>3</v>
      </c>
      <c r="M236" s="4" t="s">
        <v>1209</v>
      </c>
      <c r="N236" s="4" t="s">
        <v>1210</v>
      </c>
      <c r="S236" s="5" t="s">
        <v>147</v>
      </c>
      <c r="T236" s="5" t="s">
        <v>148</v>
      </c>
      <c r="Y236" s="5" t="s">
        <v>1236</v>
      </c>
      <c r="Z236" s="5" t="s">
        <v>1237</v>
      </c>
      <c r="AC236" s="5">
        <v>15</v>
      </c>
      <c r="AD236" s="5" t="s">
        <v>1092</v>
      </c>
      <c r="AE236" s="5" t="s">
        <v>1093</v>
      </c>
    </row>
    <row r="237" spans="1:72" ht="13.5" customHeight="1">
      <c r="A237" s="9" t="str">
        <f>HYPERLINK("http://kyu.snu.ac.kr/sdhj/index.jsp?type=hj/GK14739_00IH_0001_0004b.jpg","1861_수현내면_0004b")</f>
        <v>1861_수현내면_0004b</v>
      </c>
      <c r="B237" s="4">
        <v>1861</v>
      </c>
      <c r="C237" s="4" t="s">
        <v>4092</v>
      </c>
      <c r="D237" s="4" t="s">
        <v>4093</v>
      </c>
      <c r="E237" s="4">
        <v>236</v>
      </c>
      <c r="F237" s="5">
        <v>1</v>
      </c>
      <c r="G237" s="5" t="s">
        <v>72</v>
      </c>
      <c r="H237" s="5" t="s">
        <v>73</v>
      </c>
      <c r="I237" s="5">
        <v>8</v>
      </c>
      <c r="L237" s="5">
        <v>3</v>
      </c>
      <c r="M237" s="4" t="s">
        <v>1209</v>
      </c>
      <c r="N237" s="4" t="s">
        <v>1210</v>
      </c>
      <c r="T237" s="5" t="s">
        <v>4094</v>
      </c>
      <c r="U237" s="5" t="s">
        <v>165</v>
      </c>
      <c r="V237" s="5" t="s">
        <v>166</v>
      </c>
      <c r="Y237" s="5" t="s">
        <v>1238</v>
      </c>
      <c r="Z237" s="5" t="s">
        <v>1239</v>
      </c>
      <c r="AD237" s="5" t="s">
        <v>806</v>
      </c>
      <c r="AE237" s="5" t="s">
        <v>807</v>
      </c>
    </row>
    <row r="238" spans="1:72" ht="13.5" customHeight="1">
      <c r="A238" s="9" t="str">
        <f>HYPERLINK("http://kyu.snu.ac.kr/sdhj/index.jsp?type=hj/GK14739_00IH_0001_0004b.jpg","1861_수현내면_0004b")</f>
        <v>1861_수현내면_0004b</v>
      </c>
      <c r="B238" s="4">
        <v>1861</v>
      </c>
      <c r="C238" s="4" t="s">
        <v>4092</v>
      </c>
      <c r="D238" s="4" t="s">
        <v>4093</v>
      </c>
      <c r="E238" s="4">
        <v>237</v>
      </c>
      <c r="F238" s="5">
        <v>1</v>
      </c>
      <c r="G238" s="5" t="s">
        <v>72</v>
      </c>
      <c r="H238" s="5" t="s">
        <v>73</v>
      </c>
      <c r="I238" s="5">
        <v>8</v>
      </c>
      <c r="L238" s="5">
        <v>3</v>
      </c>
      <c r="M238" s="4" t="s">
        <v>1209</v>
      </c>
      <c r="N238" s="4" t="s">
        <v>1210</v>
      </c>
      <c r="T238" s="5" t="s">
        <v>4094</v>
      </c>
      <c r="U238" s="5" t="s">
        <v>159</v>
      </c>
      <c r="V238" s="5" t="s">
        <v>160</v>
      </c>
      <c r="Y238" s="5" t="s">
        <v>1240</v>
      </c>
      <c r="Z238" s="5" t="s">
        <v>1241</v>
      </c>
      <c r="AD238" s="5" t="s">
        <v>272</v>
      </c>
      <c r="AE238" s="5" t="s">
        <v>273</v>
      </c>
    </row>
    <row r="239" spans="1:72" ht="13.5" customHeight="1">
      <c r="A239" s="9" t="str">
        <f>HYPERLINK("http://kyu.snu.ac.kr/sdhj/index.jsp?type=hj/GK14739_00IH_0001_0004b.jpg","1861_수현내면_0004b")</f>
        <v>1861_수현내면_0004b</v>
      </c>
      <c r="B239" s="4">
        <v>1861</v>
      </c>
      <c r="C239" s="4" t="s">
        <v>4092</v>
      </c>
      <c r="D239" s="4" t="s">
        <v>4093</v>
      </c>
      <c r="E239" s="4">
        <v>238</v>
      </c>
      <c r="F239" s="5">
        <v>1</v>
      </c>
      <c r="G239" s="5" t="s">
        <v>72</v>
      </c>
      <c r="H239" s="5" t="s">
        <v>73</v>
      </c>
      <c r="I239" s="5">
        <v>8</v>
      </c>
      <c r="L239" s="5">
        <v>3</v>
      </c>
      <c r="M239" s="4" t="s">
        <v>1209</v>
      </c>
      <c r="N239" s="4" t="s">
        <v>1210</v>
      </c>
      <c r="T239" s="5" t="s">
        <v>4094</v>
      </c>
      <c r="U239" s="5" t="s">
        <v>159</v>
      </c>
      <c r="V239" s="5" t="s">
        <v>160</v>
      </c>
      <c r="Y239" s="5" t="s">
        <v>1242</v>
      </c>
      <c r="Z239" s="5" t="s">
        <v>1243</v>
      </c>
      <c r="AD239" s="5" t="s">
        <v>683</v>
      </c>
      <c r="AE239" s="5" t="s">
        <v>684</v>
      </c>
    </row>
    <row r="240" spans="1:72" ht="13.5" customHeight="1">
      <c r="A240" s="9" t="str">
        <f>HYPERLINK("http://kyu.snu.ac.kr/sdhj/index.jsp?type=hj/GK14739_00IH_0001_0004b.jpg","1861_수현내면_0004b")</f>
        <v>1861_수현내면_0004b</v>
      </c>
      <c r="B240" s="4">
        <v>1861</v>
      </c>
      <c r="C240" s="4" t="s">
        <v>4092</v>
      </c>
      <c r="D240" s="4" t="s">
        <v>4093</v>
      </c>
      <c r="E240" s="4">
        <v>239</v>
      </c>
      <c r="F240" s="5">
        <v>1</v>
      </c>
      <c r="G240" s="5" t="s">
        <v>72</v>
      </c>
      <c r="H240" s="5" t="s">
        <v>73</v>
      </c>
      <c r="I240" s="5">
        <v>8</v>
      </c>
      <c r="L240" s="5">
        <v>4</v>
      </c>
      <c r="M240" s="4" t="s">
        <v>1244</v>
      </c>
      <c r="N240" s="4" t="s">
        <v>1245</v>
      </c>
      <c r="T240" s="5" t="s">
        <v>4095</v>
      </c>
      <c r="U240" s="5" t="s">
        <v>101</v>
      </c>
      <c r="V240" s="5" t="s">
        <v>102</v>
      </c>
      <c r="W240" s="5" t="s">
        <v>557</v>
      </c>
      <c r="X240" s="5" t="s">
        <v>558</v>
      </c>
      <c r="Y240" s="5" t="s">
        <v>1246</v>
      </c>
      <c r="Z240" s="5" t="s">
        <v>1247</v>
      </c>
      <c r="AC240" s="5">
        <v>39</v>
      </c>
      <c r="AD240" s="5" t="s">
        <v>336</v>
      </c>
      <c r="AE240" s="5" t="s">
        <v>337</v>
      </c>
      <c r="AJ240" s="5" t="s">
        <v>35</v>
      </c>
      <c r="AK240" s="5" t="s">
        <v>36</v>
      </c>
      <c r="AL240" s="5" t="s">
        <v>1213</v>
      </c>
      <c r="AM240" s="5" t="s">
        <v>1214</v>
      </c>
      <c r="AT240" s="5" t="s">
        <v>111</v>
      </c>
      <c r="AU240" s="5" t="s">
        <v>112</v>
      </c>
      <c r="AV240" s="5" t="s">
        <v>1215</v>
      </c>
      <c r="AW240" s="5" t="s">
        <v>1216</v>
      </c>
      <c r="BG240" s="5" t="s">
        <v>111</v>
      </c>
      <c r="BH240" s="5" t="s">
        <v>112</v>
      </c>
      <c r="BI240" s="5" t="s">
        <v>1217</v>
      </c>
      <c r="BJ240" s="5" t="s">
        <v>1218</v>
      </c>
      <c r="BK240" s="5" t="s">
        <v>111</v>
      </c>
      <c r="BL240" s="5" t="s">
        <v>112</v>
      </c>
      <c r="BM240" s="5" t="s">
        <v>1219</v>
      </c>
      <c r="BN240" s="5" t="s">
        <v>1220</v>
      </c>
      <c r="BO240" s="5" t="s">
        <v>111</v>
      </c>
      <c r="BP240" s="5" t="s">
        <v>112</v>
      </c>
      <c r="BQ240" s="5" t="s">
        <v>1221</v>
      </c>
      <c r="BR240" s="5" t="s">
        <v>1222</v>
      </c>
      <c r="BS240" s="5" t="s">
        <v>1223</v>
      </c>
      <c r="BT240" s="5" t="s">
        <v>4090</v>
      </c>
    </row>
    <row r="241" spans="1:72" ht="13.5" customHeight="1">
      <c r="A241" s="9" t="str">
        <f>HYPERLINK("http://kyu.snu.ac.kr/sdhj/index.jsp?type=hj/GK14739_00IH_0001_0004b.jpg","1861_수현내면_0004b")</f>
        <v>1861_수현내면_0004b</v>
      </c>
      <c r="B241" s="4">
        <v>1861</v>
      </c>
      <c r="C241" s="4" t="s">
        <v>4091</v>
      </c>
      <c r="D241" s="4" t="s">
        <v>3856</v>
      </c>
      <c r="E241" s="4">
        <v>240</v>
      </c>
      <c r="F241" s="5">
        <v>1</v>
      </c>
      <c r="G241" s="5" t="s">
        <v>72</v>
      </c>
      <c r="H241" s="5" t="s">
        <v>73</v>
      </c>
      <c r="I241" s="5">
        <v>8</v>
      </c>
      <c r="L241" s="5">
        <v>4</v>
      </c>
      <c r="M241" s="4" t="s">
        <v>1244</v>
      </c>
      <c r="N241" s="4" t="s">
        <v>1245</v>
      </c>
      <c r="S241" s="5" t="s">
        <v>123</v>
      </c>
      <c r="T241" s="5" t="s">
        <v>124</v>
      </c>
      <c r="W241" s="5" t="s">
        <v>1248</v>
      </c>
      <c r="X241" s="5" t="s">
        <v>1249</v>
      </c>
      <c r="Y241" s="5" t="s">
        <v>126</v>
      </c>
      <c r="Z241" s="5" t="s">
        <v>127</v>
      </c>
      <c r="AC241" s="5">
        <v>41</v>
      </c>
      <c r="AD241" s="5" t="s">
        <v>258</v>
      </c>
      <c r="AE241" s="5" t="s">
        <v>259</v>
      </c>
      <c r="AJ241" s="5" t="s">
        <v>84</v>
      </c>
      <c r="AK241" s="5" t="s">
        <v>85</v>
      </c>
      <c r="AL241" s="5" t="s">
        <v>1250</v>
      </c>
      <c r="AM241" s="5" t="s">
        <v>1251</v>
      </c>
      <c r="AT241" s="5" t="s">
        <v>111</v>
      </c>
      <c r="AU241" s="5" t="s">
        <v>112</v>
      </c>
      <c r="AV241" s="5" t="s">
        <v>3830</v>
      </c>
      <c r="AW241" s="5" t="s">
        <v>1252</v>
      </c>
      <c r="BG241" s="5" t="s">
        <v>111</v>
      </c>
      <c r="BH241" s="5" t="s">
        <v>112</v>
      </c>
      <c r="BI241" s="5" t="s">
        <v>1253</v>
      </c>
      <c r="BJ241" s="5" t="s">
        <v>1254</v>
      </c>
      <c r="BK241" s="5" t="s">
        <v>1255</v>
      </c>
      <c r="BL241" s="5" t="s">
        <v>4096</v>
      </c>
      <c r="BM241" s="5" t="s">
        <v>1256</v>
      </c>
      <c r="BN241" s="5" t="s">
        <v>250</v>
      </c>
      <c r="BO241" s="5" t="s">
        <v>111</v>
      </c>
      <c r="BP241" s="5" t="s">
        <v>112</v>
      </c>
      <c r="BQ241" s="5" t="s">
        <v>1257</v>
      </c>
      <c r="BR241" s="5" t="s">
        <v>1258</v>
      </c>
      <c r="BS241" s="5" t="s">
        <v>1259</v>
      </c>
      <c r="BT241" s="5" t="s">
        <v>1260</v>
      </c>
    </row>
    <row r="242" spans="1:72" ht="13.5" customHeight="1">
      <c r="A242" s="9" t="str">
        <f>HYPERLINK("http://kyu.snu.ac.kr/sdhj/index.jsp?type=hj/GK14739_00IH_0001_0004b.jpg","1861_수현내면_0004b")</f>
        <v>1861_수현내면_0004b</v>
      </c>
      <c r="B242" s="4">
        <v>1861</v>
      </c>
      <c r="C242" s="4" t="s">
        <v>4097</v>
      </c>
      <c r="D242" s="4" t="s">
        <v>4098</v>
      </c>
      <c r="E242" s="4">
        <v>241</v>
      </c>
      <c r="F242" s="5">
        <v>1</v>
      </c>
      <c r="G242" s="5" t="s">
        <v>72</v>
      </c>
      <c r="H242" s="5" t="s">
        <v>73</v>
      </c>
      <c r="I242" s="5">
        <v>8</v>
      </c>
      <c r="L242" s="5">
        <v>4</v>
      </c>
      <c r="M242" s="4" t="s">
        <v>1244</v>
      </c>
      <c r="N242" s="4" t="s">
        <v>1245</v>
      </c>
      <c r="T242" s="5" t="s">
        <v>4099</v>
      </c>
      <c r="U242" s="5" t="s">
        <v>165</v>
      </c>
      <c r="V242" s="5" t="s">
        <v>166</v>
      </c>
      <c r="Y242" s="5" t="s">
        <v>1261</v>
      </c>
      <c r="Z242" s="5" t="s">
        <v>1262</v>
      </c>
      <c r="AD242" s="5" t="s">
        <v>157</v>
      </c>
      <c r="AE242" s="5" t="s">
        <v>158</v>
      </c>
    </row>
    <row r="243" spans="1:72" ht="13.5" customHeight="1">
      <c r="A243" s="9" t="str">
        <f>HYPERLINK("http://kyu.snu.ac.kr/sdhj/index.jsp?type=hj/GK14739_00IH_0001_0004b.jpg","1861_수현내면_0004b")</f>
        <v>1861_수현내면_0004b</v>
      </c>
      <c r="B243" s="4">
        <v>1861</v>
      </c>
      <c r="C243" s="4" t="s">
        <v>4100</v>
      </c>
      <c r="D243" s="4" t="s">
        <v>4101</v>
      </c>
      <c r="E243" s="4">
        <v>242</v>
      </c>
      <c r="F243" s="5">
        <v>1</v>
      </c>
      <c r="G243" s="5" t="s">
        <v>72</v>
      </c>
      <c r="H243" s="5" t="s">
        <v>73</v>
      </c>
      <c r="I243" s="5">
        <v>8</v>
      </c>
      <c r="L243" s="5">
        <v>4</v>
      </c>
      <c r="M243" s="4" t="s">
        <v>1244</v>
      </c>
      <c r="N243" s="4" t="s">
        <v>1245</v>
      </c>
      <c r="T243" s="5" t="s">
        <v>4099</v>
      </c>
      <c r="U243" s="5" t="s">
        <v>159</v>
      </c>
      <c r="V243" s="5" t="s">
        <v>160</v>
      </c>
      <c r="Y243" s="5" t="s">
        <v>1263</v>
      </c>
      <c r="Z243" s="5" t="s">
        <v>1264</v>
      </c>
      <c r="AD243" s="5" t="s">
        <v>315</v>
      </c>
      <c r="AE243" s="5" t="s">
        <v>316</v>
      </c>
    </row>
    <row r="244" spans="1:72" ht="13.5" customHeight="1">
      <c r="A244" s="9" t="str">
        <f>HYPERLINK("http://kyu.snu.ac.kr/sdhj/index.jsp?type=hj/GK14739_00IH_0001_0004b.jpg","1861_수현내면_0004b")</f>
        <v>1861_수현내면_0004b</v>
      </c>
      <c r="B244" s="4">
        <v>1861</v>
      </c>
      <c r="C244" s="4" t="s">
        <v>4100</v>
      </c>
      <c r="D244" s="4" t="s">
        <v>4101</v>
      </c>
      <c r="E244" s="4">
        <v>243</v>
      </c>
      <c r="F244" s="5">
        <v>1</v>
      </c>
      <c r="G244" s="5" t="s">
        <v>72</v>
      </c>
      <c r="H244" s="5" t="s">
        <v>73</v>
      </c>
      <c r="I244" s="5">
        <v>8</v>
      </c>
      <c r="L244" s="5">
        <v>4</v>
      </c>
      <c r="M244" s="4" t="s">
        <v>1244</v>
      </c>
      <c r="N244" s="4" t="s">
        <v>1245</v>
      </c>
      <c r="T244" s="5" t="s">
        <v>4099</v>
      </c>
      <c r="U244" s="5" t="s">
        <v>159</v>
      </c>
      <c r="V244" s="5" t="s">
        <v>160</v>
      </c>
      <c r="Y244" s="5" t="s">
        <v>1265</v>
      </c>
      <c r="Z244" s="5" t="s">
        <v>1266</v>
      </c>
      <c r="AD244" s="5" t="s">
        <v>336</v>
      </c>
      <c r="AE244" s="5" t="s">
        <v>337</v>
      </c>
    </row>
    <row r="245" spans="1:72" ht="13.5" customHeight="1">
      <c r="A245" s="9" t="str">
        <f>HYPERLINK("http://kyu.snu.ac.kr/sdhj/index.jsp?type=hj/GK14739_00IH_0001_0005a.jpg","1861_수현내면_0005a")</f>
        <v>1861_수현내면_0005a</v>
      </c>
      <c r="B245" s="4">
        <v>1861</v>
      </c>
      <c r="C245" s="4" t="s">
        <v>4100</v>
      </c>
      <c r="D245" s="4" t="s">
        <v>4101</v>
      </c>
      <c r="E245" s="4">
        <v>244</v>
      </c>
      <c r="F245" s="5">
        <v>1</v>
      </c>
      <c r="G245" s="5" t="s">
        <v>72</v>
      </c>
      <c r="H245" s="5" t="s">
        <v>73</v>
      </c>
      <c r="I245" s="5">
        <v>8</v>
      </c>
      <c r="L245" s="5">
        <v>5</v>
      </c>
      <c r="M245" s="4" t="s">
        <v>1267</v>
      </c>
      <c r="N245" s="4" t="s">
        <v>1268</v>
      </c>
      <c r="T245" s="5" t="s">
        <v>3906</v>
      </c>
      <c r="U245" s="5" t="s">
        <v>101</v>
      </c>
      <c r="V245" s="5" t="s">
        <v>102</v>
      </c>
      <c r="W245" s="5" t="s">
        <v>103</v>
      </c>
      <c r="X245" s="5" t="s">
        <v>104</v>
      </c>
      <c r="Y245" s="5" t="s">
        <v>1269</v>
      </c>
      <c r="Z245" s="5" t="s">
        <v>1270</v>
      </c>
      <c r="AC245" s="5">
        <v>39</v>
      </c>
      <c r="AD245" s="5" t="s">
        <v>336</v>
      </c>
      <c r="AE245" s="5" t="s">
        <v>337</v>
      </c>
      <c r="AJ245" s="5" t="s">
        <v>35</v>
      </c>
      <c r="AK245" s="5" t="s">
        <v>36</v>
      </c>
      <c r="AL245" s="5" t="s">
        <v>109</v>
      </c>
      <c r="AM245" s="5" t="s">
        <v>110</v>
      </c>
      <c r="AT245" s="5" t="s">
        <v>111</v>
      </c>
      <c r="AU245" s="5" t="s">
        <v>112</v>
      </c>
      <c r="AV245" s="5" t="s">
        <v>1271</v>
      </c>
      <c r="AW245" s="5" t="s">
        <v>1272</v>
      </c>
      <c r="BG245" s="5" t="s">
        <v>111</v>
      </c>
      <c r="BH245" s="5" t="s">
        <v>112</v>
      </c>
      <c r="BI245" s="5" t="s">
        <v>1273</v>
      </c>
      <c r="BJ245" s="5" t="s">
        <v>1274</v>
      </c>
      <c r="BK245" s="5" t="s">
        <v>111</v>
      </c>
      <c r="BL245" s="5" t="s">
        <v>112</v>
      </c>
      <c r="BM245" s="5" t="s">
        <v>1275</v>
      </c>
      <c r="BN245" s="5" t="s">
        <v>1276</v>
      </c>
      <c r="BO245" s="5" t="s">
        <v>111</v>
      </c>
      <c r="BP245" s="5" t="s">
        <v>112</v>
      </c>
      <c r="BQ245" s="5" t="s">
        <v>1277</v>
      </c>
      <c r="BR245" s="5" t="s">
        <v>1278</v>
      </c>
      <c r="BS245" s="5" t="s">
        <v>189</v>
      </c>
      <c r="BT245" s="5" t="s">
        <v>190</v>
      </c>
    </row>
    <row r="246" spans="1:72" ht="13.5" customHeight="1">
      <c r="A246" s="9" t="str">
        <f>HYPERLINK("http://kyu.snu.ac.kr/sdhj/index.jsp?type=hj/GK14739_00IH_0001_0005a.jpg","1861_수현내면_0005a")</f>
        <v>1861_수현내면_0005a</v>
      </c>
      <c r="B246" s="4">
        <v>1861</v>
      </c>
      <c r="C246" s="4" t="s">
        <v>3996</v>
      </c>
      <c r="D246" s="4" t="s">
        <v>3997</v>
      </c>
      <c r="E246" s="4">
        <v>245</v>
      </c>
      <c r="F246" s="5">
        <v>1</v>
      </c>
      <c r="G246" s="5" t="s">
        <v>72</v>
      </c>
      <c r="H246" s="5" t="s">
        <v>73</v>
      </c>
      <c r="I246" s="5">
        <v>8</v>
      </c>
      <c r="L246" s="5">
        <v>5</v>
      </c>
      <c r="M246" s="4" t="s">
        <v>1267</v>
      </c>
      <c r="N246" s="4" t="s">
        <v>1268</v>
      </c>
      <c r="S246" s="5" t="s">
        <v>430</v>
      </c>
      <c r="T246" s="5" t="s">
        <v>431</v>
      </c>
      <c r="W246" s="5" t="s">
        <v>144</v>
      </c>
      <c r="X246" s="5" t="s">
        <v>4011</v>
      </c>
      <c r="Y246" s="5" t="s">
        <v>126</v>
      </c>
      <c r="Z246" s="5" t="s">
        <v>127</v>
      </c>
      <c r="AC246" s="5">
        <v>58</v>
      </c>
      <c r="AD246" s="5" t="s">
        <v>286</v>
      </c>
      <c r="AE246" s="5" t="s">
        <v>287</v>
      </c>
    </row>
    <row r="247" spans="1:72" ht="13.5" customHeight="1">
      <c r="A247" s="9" t="str">
        <f>HYPERLINK("http://kyu.snu.ac.kr/sdhj/index.jsp?type=hj/GK14739_00IH_0001_0005a.jpg","1861_수현내면_0005a")</f>
        <v>1861_수현내면_0005a</v>
      </c>
      <c r="B247" s="4">
        <v>1861</v>
      </c>
      <c r="C247" s="4" t="s">
        <v>3858</v>
      </c>
      <c r="D247" s="4" t="s">
        <v>3908</v>
      </c>
      <c r="E247" s="4">
        <v>246</v>
      </c>
      <c r="F247" s="5">
        <v>1</v>
      </c>
      <c r="G247" s="5" t="s">
        <v>72</v>
      </c>
      <c r="H247" s="5" t="s">
        <v>73</v>
      </c>
      <c r="I247" s="5">
        <v>8</v>
      </c>
      <c r="L247" s="5">
        <v>5</v>
      </c>
      <c r="M247" s="4" t="s">
        <v>1267</v>
      </c>
      <c r="N247" s="4" t="s">
        <v>1268</v>
      </c>
      <c r="S247" s="5" t="s">
        <v>147</v>
      </c>
      <c r="T247" s="5" t="s">
        <v>148</v>
      </c>
      <c r="Y247" s="5" t="s">
        <v>1279</v>
      </c>
      <c r="Z247" s="5" t="s">
        <v>1280</v>
      </c>
      <c r="AC247" s="5">
        <v>21</v>
      </c>
      <c r="AD247" s="5" t="s">
        <v>264</v>
      </c>
      <c r="AE247" s="5" t="s">
        <v>265</v>
      </c>
    </row>
    <row r="248" spans="1:72" ht="13.5" customHeight="1">
      <c r="A248" s="9" t="str">
        <f>HYPERLINK("http://kyu.snu.ac.kr/sdhj/index.jsp?type=hj/GK14739_00IH_0001_0005a.jpg","1861_수현내면_0005a")</f>
        <v>1861_수현내면_0005a</v>
      </c>
      <c r="B248" s="4">
        <v>1861</v>
      </c>
      <c r="C248" s="4" t="s">
        <v>3858</v>
      </c>
      <c r="D248" s="4" t="s">
        <v>3908</v>
      </c>
      <c r="E248" s="4">
        <v>247</v>
      </c>
      <c r="F248" s="5">
        <v>1</v>
      </c>
      <c r="G248" s="5" t="s">
        <v>72</v>
      </c>
      <c r="H248" s="5" t="s">
        <v>73</v>
      </c>
      <c r="I248" s="5">
        <v>8</v>
      </c>
      <c r="L248" s="5">
        <v>5</v>
      </c>
      <c r="M248" s="4" t="s">
        <v>1267</v>
      </c>
      <c r="N248" s="4" t="s">
        <v>1268</v>
      </c>
      <c r="T248" s="5" t="s">
        <v>3909</v>
      </c>
      <c r="U248" s="5" t="s">
        <v>159</v>
      </c>
      <c r="V248" s="5" t="s">
        <v>160</v>
      </c>
      <c r="Y248" s="5" t="s">
        <v>1281</v>
      </c>
      <c r="Z248" s="5" t="s">
        <v>1282</v>
      </c>
      <c r="AD248" s="5" t="s">
        <v>565</v>
      </c>
      <c r="AE248" s="5" t="s">
        <v>566</v>
      </c>
    </row>
    <row r="249" spans="1:72" ht="13.5" customHeight="1">
      <c r="A249" s="9" t="str">
        <f>HYPERLINK("http://kyu.snu.ac.kr/sdhj/index.jsp?type=hj/GK14739_00IH_0001_0005a.jpg","1861_수현내면_0005a")</f>
        <v>1861_수현내면_0005a</v>
      </c>
      <c r="B249" s="4">
        <v>1861</v>
      </c>
      <c r="C249" s="4" t="s">
        <v>3858</v>
      </c>
      <c r="D249" s="4" t="s">
        <v>3908</v>
      </c>
      <c r="E249" s="4">
        <v>248</v>
      </c>
      <c r="F249" s="5">
        <v>1</v>
      </c>
      <c r="G249" s="5" t="s">
        <v>72</v>
      </c>
      <c r="H249" s="5" t="s">
        <v>73</v>
      </c>
      <c r="I249" s="5">
        <v>8</v>
      </c>
      <c r="L249" s="5">
        <v>5</v>
      </c>
      <c r="M249" s="4" t="s">
        <v>1267</v>
      </c>
      <c r="N249" s="4" t="s">
        <v>1268</v>
      </c>
      <c r="T249" s="5" t="s">
        <v>3909</v>
      </c>
      <c r="U249" s="5" t="s">
        <v>159</v>
      </c>
      <c r="V249" s="5" t="s">
        <v>160</v>
      </c>
      <c r="Y249" s="5" t="s">
        <v>1283</v>
      </c>
      <c r="Z249" s="5" t="s">
        <v>4102</v>
      </c>
      <c r="AD249" s="5" t="s">
        <v>659</v>
      </c>
      <c r="AE249" s="5" t="s">
        <v>660</v>
      </c>
    </row>
    <row r="250" spans="1:72" ht="13.5" customHeight="1">
      <c r="A250" s="9" t="str">
        <f>HYPERLINK("http://kyu.snu.ac.kr/sdhj/index.jsp?type=hj/GK14739_00IH_0001_0005a.jpg","1861_수현내면_0005a")</f>
        <v>1861_수현내면_0005a</v>
      </c>
      <c r="B250" s="4">
        <v>1861</v>
      </c>
      <c r="C250" s="4" t="s">
        <v>3858</v>
      </c>
      <c r="D250" s="4" t="s">
        <v>3908</v>
      </c>
      <c r="E250" s="4">
        <v>249</v>
      </c>
      <c r="F250" s="5">
        <v>1</v>
      </c>
      <c r="G250" s="5" t="s">
        <v>72</v>
      </c>
      <c r="H250" s="5" t="s">
        <v>73</v>
      </c>
      <c r="I250" s="5">
        <v>8</v>
      </c>
      <c r="L250" s="5">
        <v>5</v>
      </c>
      <c r="M250" s="4" t="s">
        <v>1267</v>
      </c>
      <c r="N250" s="4" t="s">
        <v>1268</v>
      </c>
      <c r="T250" s="5" t="s">
        <v>3909</v>
      </c>
      <c r="U250" s="5" t="s">
        <v>165</v>
      </c>
      <c r="V250" s="5" t="s">
        <v>166</v>
      </c>
      <c r="Y250" s="5" t="s">
        <v>1284</v>
      </c>
      <c r="Z250" s="5" t="s">
        <v>1285</v>
      </c>
      <c r="AD250" s="5" t="s">
        <v>1286</v>
      </c>
      <c r="AE250" s="5" t="s">
        <v>1287</v>
      </c>
    </row>
    <row r="251" spans="1:72" ht="13.5" customHeight="1">
      <c r="A251" s="9" t="str">
        <f>HYPERLINK("http://kyu.snu.ac.kr/sdhj/index.jsp?type=hj/GK14739_00IH_0001_0005a.jpg","1861_수현내면_0005a")</f>
        <v>1861_수현내면_0005a</v>
      </c>
      <c r="B251" s="4">
        <v>1861</v>
      </c>
      <c r="C251" s="4" t="s">
        <v>3858</v>
      </c>
      <c r="D251" s="4" t="s">
        <v>3908</v>
      </c>
      <c r="E251" s="4">
        <v>250</v>
      </c>
      <c r="F251" s="5">
        <v>1</v>
      </c>
      <c r="G251" s="5" t="s">
        <v>72</v>
      </c>
      <c r="H251" s="5" t="s">
        <v>73</v>
      </c>
      <c r="I251" s="5">
        <v>8</v>
      </c>
      <c r="L251" s="5">
        <v>5</v>
      </c>
      <c r="M251" s="4" t="s">
        <v>1267</v>
      </c>
      <c r="N251" s="4" t="s">
        <v>1268</v>
      </c>
      <c r="T251" s="5" t="s">
        <v>3909</v>
      </c>
      <c r="U251" s="5" t="s">
        <v>165</v>
      </c>
      <c r="V251" s="5" t="s">
        <v>166</v>
      </c>
      <c r="Y251" s="5" t="s">
        <v>1288</v>
      </c>
      <c r="Z251" s="5" t="s">
        <v>1289</v>
      </c>
      <c r="AD251" s="5" t="s">
        <v>1092</v>
      </c>
      <c r="AE251" s="5" t="s">
        <v>1093</v>
      </c>
    </row>
    <row r="252" spans="1:72" ht="13.5" customHeight="1">
      <c r="A252" s="9" t="str">
        <f>HYPERLINK("http://kyu.snu.ac.kr/sdhj/index.jsp?type=hj/GK14739_00IH_0001_0005a.jpg","1861_수현내면_0005a")</f>
        <v>1861_수현내면_0005a</v>
      </c>
      <c r="B252" s="4">
        <v>1861</v>
      </c>
      <c r="C252" s="4" t="s">
        <v>3858</v>
      </c>
      <c r="D252" s="4" t="s">
        <v>3908</v>
      </c>
      <c r="E252" s="4">
        <v>251</v>
      </c>
      <c r="F252" s="5">
        <v>1</v>
      </c>
      <c r="G252" s="5" t="s">
        <v>72</v>
      </c>
      <c r="H252" s="5" t="s">
        <v>73</v>
      </c>
      <c r="I252" s="5">
        <v>8</v>
      </c>
      <c r="L252" s="5">
        <v>5</v>
      </c>
      <c r="M252" s="4" t="s">
        <v>1267</v>
      </c>
      <c r="N252" s="4" t="s">
        <v>1268</v>
      </c>
      <c r="T252" s="5" t="s">
        <v>3909</v>
      </c>
      <c r="U252" s="5" t="s">
        <v>159</v>
      </c>
      <c r="V252" s="5" t="s">
        <v>160</v>
      </c>
      <c r="Y252" s="5" t="s">
        <v>1014</v>
      </c>
      <c r="Z252" s="5" t="s">
        <v>1015</v>
      </c>
      <c r="AD252" s="5" t="s">
        <v>806</v>
      </c>
      <c r="AE252" s="5" t="s">
        <v>807</v>
      </c>
    </row>
    <row r="253" spans="1:72" ht="13.5" customHeight="1">
      <c r="A253" s="9" t="str">
        <f>HYPERLINK("http://kyu.snu.ac.kr/sdhj/index.jsp?type=hj/GK14739_00IH_0001_0005a.jpg","1861_수현내면_0005a")</f>
        <v>1861_수현내면_0005a</v>
      </c>
      <c r="B253" s="4">
        <v>1861</v>
      </c>
      <c r="C253" s="4" t="s">
        <v>3858</v>
      </c>
      <c r="D253" s="4" t="s">
        <v>3908</v>
      </c>
      <c r="E253" s="4">
        <v>252</v>
      </c>
      <c r="F253" s="5">
        <v>1</v>
      </c>
      <c r="G253" s="5" t="s">
        <v>72</v>
      </c>
      <c r="H253" s="5" t="s">
        <v>73</v>
      </c>
      <c r="I253" s="5">
        <v>9</v>
      </c>
      <c r="J253" s="5" t="s">
        <v>1290</v>
      </c>
      <c r="K253" s="5" t="s">
        <v>1291</v>
      </c>
      <c r="L253" s="5">
        <v>1</v>
      </c>
      <c r="M253" s="4" t="s">
        <v>1290</v>
      </c>
      <c r="N253" s="4" t="s">
        <v>1291</v>
      </c>
      <c r="T253" s="5" t="s">
        <v>4103</v>
      </c>
      <c r="U253" s="5" t="s">
        <v>1050</v>
      </c>
      <c r="V253" s="5" t="s">
        <v>1051</v>
      </c>
      <c r="W253" s="5" t="s">
        <v>376</v>
      </c>
      <c r="X253" s="5" t="s">
        <v>377</v>
      </c>
      <c r="Y253" s="5" t="s">
        <v>1292</v>
      </c>
      <c r="Z253" s="5" t="s">
        <v>1293</v>
      </c>
      <c r="AC253" s="5">
        <v>58</v>
      </c>
      <c r="AD253" s="5" t="s">
        <v>286</v>
      </c>
      <c r="AE253" s="5" t="s">
        <v>287</v>
      </c>
      <c r="AJ253" s="5" t="s">
        <v>35</v>
      </c>
      <c r="AK253" s="5" t="s">
        <v>36</v>
      </c>
      <c r="AL253" s="5" t="s">
        <v>97</v>
      </c>
      <c r="AM253" s="5" t="s">
        <v>98</v>
      </c>
      <c r="AT253" s="5" t="s">
        <v>1060</v>
      </c>
      <c r="AU253" s="5" t="s">
        <v>1061</v>
      </c>
      <c r="AV253" s="5" t="s">
        <v>1294</v>
      </c>
      <c r="AW253" s="5" t="s">
        <v>1295</v>
      </c>
      <c r="BG253" s="5" t="s">
        <v>4104</v>
      </c>
      <c r="BH253" s="5" t="s">
        <v>4105</v>
      </c>
      <c r="BI253" s="5" t="s">
        <v>1296</v>
      </c>
      <c r="BJ253" s="5" t="s">
        <v>1297</v>
      </c>
      <c r="BK253" s="5" t="s">
        <v>1122</v>
      </c>
      <c r="BL253" s="5" t="s">
        <v>1123</v>
      </c>
      <c r="BM253" s="5" t="s">
        <v>1298</v>
      </c>
      <c r="BN253" s="5" t="s">
        <v>1299</v>
      </c>
      <c r="BO253" s="5" t="s">
        <v>1122</v>
      </c>
      <c r="BP253" s="5" t="s">
        <v>1123</v>
      </c>
      <c r="BQ253" s="5" t="s">
        <v>1300</v>
      </c>
      <c r="BR253" s="5" t="s">
        <v>1301</v>
      </c>
      <c r="BS253" s="5" t="s">
        <v>86</v>
      </c>
      <c r="BT253" s="5" t="s">
        <v>87</v>
      </c>
    </row>
    <row r="254" spans="1:72" ht="13.5" customHeight="1">
      <c r="A254" s="9" t="str">
        <f>HYPERLINK("http://kyu.snu.ac.kr/sdhj/index.jsp?type=hj/GK14739_00IH_0001_0005a.jpg","1861_수현내면_0005a")</f>
        <v>1861_수현내면_0005a</v>
      </c>
      <c r="B254" s="4">
        <v>1861</v>
      </c>
      <c r="C254" s="4" t="s">
        <v>4106</v>
      </c>
      <c r="D254" s="4" t="s">
        <v>4107</v>
      </c>
      <c r="E254" s="4">
        <v>253</v>
      </c>
      <c r="F254" s="5">
        <v>1</v>
      </c>
      <c r="G254" s="5" t="s">
        <v>72</v>
      </c>
      <c r="H254" s="5" t="s">
        <v>73</v>
      </c>
      <c r="I254" s="5">
        <v>9</v>
      </c>
      <c r="L254" s="5">
        <v>1</v>
      </c>
      <c r="M254" s="4" t="s">
        <v>1290</v>
      </c>
      <c r="N254" s="4" t="s">
        <v>1291</v>
      </c>
      <c r="S254" s="5" t="s">
        <v>123</v>
      </c>
      <c r="T254" s="5" t="s">
        <v>124</v>
      </c>
      <c r="W254" s="5" t="s">
        <v>125</v>
      </c>
      <c r="X254" s="5" t="s">
        <v>4108</v>
      </c>
      <c r="Y254" s="5" t="s">
        <v>22</v>
      </c>
      <c r="Z254" s="5" t="s">
        <v>23</v>
      </c>
      <c r="AC254" s="5">
        <v>58</v>
      </c>
      <c r="AD254" s="5" t="s">
        <v>286</v>
      </c>
      <c r="AE254" s="5" t="s">
        <v>287</v>
      </c>
      <c r="AJ254" s="5" t="s">
        <v>35</v>
      </c>
      <c r="AK254" s="5" t="s">
        <v>36</v>
      </c>
      <c r="AL254" s="5" t="s">
        <v>234</v>
      </c>
      <c r="AM254" s="5" t="s">
        <v>4109</v>
      </c>
      <c r="AT254" s="5" t="s">
        <v>1122</v>
      </c>
      <c r="AU254" s="5" t="s">
        <v>1123</v>
      </c>
      <c r="AV254" s="5" t="s">
        <v>1302</v>
      </c>
      <c r="AW254" s="5" t="s">
        <v>1303</v>
      </c>
      <c r="BG254" s="5" t="s">
        <v>1122</v>
      </c>
      <c r="BH254" s="5" t="s">
        <v>1123</v>
      </c>
      <c r="BI254" s="5" t="s">
        <v>902</v>
      </c>
      <c r="BJ254" s="5" t="s">
        <v>903</v>
      </c>
      <c r="BK254" s="5" t="s">
        <v>1122</v>
      </c>
      <c r="BL254" s="5" t="s">
        <v>1123</v>
      </c>
      <c r="BM254" s="5" t="s">
        <v>1304</v>
      </c>
      <c r="BN254" s="5" t="s">
        <v>1305</v>
      </c>
      <c r="BO254" s="5" t="s">
        <v>1122</v>
      </c>
      <c r="BP254" s="5" t="s">
        <v>1123</v>
      </c>
      <c r="BQ254" s="5" t="s">
        <v>1306</v>
      </c>
      <c r="BR254" s="5" t="s">
        <v>1307</v>
      </c>
      <c r="BS254" s="5" t="s">
        <v>725</v>
      </c>
      <c r="BT254" s="5" t="s">
        <v>726</v>
      </c>
    </row>
    <row r="255" spans="1:72" ht="13.5" customHeight="1">
      <c r="A255" s="9" t="str">
        <f>HYPERLINK("http://kyu.snu.ac.kr/sdhj/index.jsp?type=hj/GK14739_00IH_0001_0005a.jpg","1861_수현내면_0005a")</f>
        <v>1861_수현내면_0005a</v>
      </c>
      <c r="B255" s="4">
        <v>1861</v>
      </c>
      <c r="C255" s="4" t="s">
        <v>4110</v>
      </c>
      <c r="D255" s="4" t="s">
        <v>4111</v>
      </c>
      <c r="E255" s="4">
        <v>254</v>
      </c>
      <c r="F255" s="5">
        <v>1</v>
      </c>
      <c r="G255" s="5" t="s">
        <v>72</v>
      </c>
      <c r="H255" s="5" t="s">
        <v>73</v>
      </c>
      <c r="I255" s="5">
        <v>9</v>
      </c>
      <c r="L255" s="5">
        <v>1</v>
      </c>
      <c r="M255" s="4" t="s">
        <v>1290</v>
      </c>
      <c r="N255" s="4" t="s">
        <v>1291</v>
      </c>
      <c r="S255" s="5" t="s">
        <v>430</v>
      </c>
      <c r="T255" s="5" t="s">
        <v>431</v>
      </c>
      <c r="W255" s="5" t="s">
        <v>144</v>
      </c>
      <c r="X255" s="5" t="s">
        <v>4112</v>
      </c>
      <c r="Y255" s="5" t="s">
        <v>22</v>
      </c>
      <c r="Z255" s="5" t="s">
        <v>23</v>
      </c>
      <c r="AC255" s="5">
        <v>108</v>
      </c>
      <c r="AD255" s="5" t="s">
        <v>647</v>
      </c>
      <c r="AE255" s="5" t="s">
        <v>648</v>
      </c>
    </row>
    <row r="256" spans="1:72" ht="13.5" customHeight="1">
      <c r="A256" s="9" t="str">
        <f>HYPERLINK("http://kyu.snu.ac.kr/sdhj/index.jsp?type=hj/GK14739_00IH_0001_0005a.jpg","1861_수현내면_0005a")</f>
        <v>1861_수현내면_0005a</v>
      </c>
      <c r="B256" s="4">
        <v>1861</v>
      </c>
      <c r="C256" s="4" t="s">
        <v>4113</v>
      </c>
      <c r="D256" s="4" t="s">
        <v>4114</v>
      </c>
      <c r="E256" s="4">
        <v>255</v>
      </c>
      <c r="F256" s="5">
        <v>1</v>
      </c>
      <c r="G256" s="5" t="s">
        <v>72</v>
      </c>
      <c r="H256" s="5" t="s">
        <v>73</v>
      </c>
      <c r="I256" s="5">
        <v>9</v>
      </c>
      <c r="L256" s="5">
        <v>1</v>
      </c>
      <c r="M256" s="4" t="s">
        <v>1290</v>
      </c>
      <c r="N256" s="4" t="s">
        <v>1291</v>
      </c>
      <c r="S256" s="5" t="s">
        <v>1143</v>
      </c>
      <c r="T256" s="5" t="s">
        <v>1144</v>
      </c>
      <c r="AC256" s="5">
        <v>16</v>
      </c>
      <c r="AD256" s="5" t="s">
        <v>593</v>
      </c>
      <c r="AE256" s="5" t="s">
        <v>594</v>
      </c>
    </row>
    <row r="257" spans="1:72" ht="13.5" customHeight="1">
      <c r="A257" s="9" t="str">
        <f>HYPERLINK("http://kyu.snu.ac.kr/sdhj/index.jsp?type=hj/GK14739_00IH_0001_0005a.jpg","1861_수현내면_0005a")</f>
        <v>1861_수현내면_0005a</v>
      </c>
      <c r="B257" s="4">
        <v>1861</v>
      </c>
      <c r="C257" s="4" t="s">
        <v>4113</v>
      </c>
      <c r="D257" s="4" t="s">
        <v>4114</v>
      </c>
      <c r="E257" s="4">
        <v>256</v>
      </c>
      <c r="F257" s="5">
        <v>1</v>
      </c>
      <c r="G257" s="5" t="s">
        <v>72</v>
      </c>
      <c r="H257" s="5" t="s">
        <v>73</v>
      </c>
      <c r="I257" s="5">
        <v>9</v>
      </c>
      <c r="L257" s="5">
        <v>1</v>
      </c>
      <c r="M257" s="4" t="s">
        <v>1290</v>
      </c>
      <c r="N257" s="4" t="s">
        <v>1291</v>
      </c>
      <c r="S257" s="5" t="s">
        <v>1143</v>
      </c>
      <c r="T257" s="5" t="s">
        <v>1144</v>
      </c>
      <c r="AC257" s="5">
        <v>13</v>
      </c>
      <c r="AD257" s="5" t="s">
        <v>683</v>
      </c>
      <c r="AE257" s="5" t="s">
        <v>684</v>
      </c>
    </row>
    <row r="258" spans="1:72" ht="13.5" customHeight="1">
      <c r="A258" s="9" t="str">
        <f>HYPERLINK("http://kyu.snu.ac.kr/sdhj/index.jsp?type=hj/GK14739_00IH_0001_0005a.jpg","1861_수현내면_0005a")</f>
        <v>1861_수현내면_0005a</v>
      </c>
      <c r="B258" s="4">
        <v>1861</v>
      </c>
      <c r="C258" s="4" t="s">
        <v>4113</v>
      </c>
      <c r="D258" s="4" t="s">
        <v>4114</v>
      </c>
      <c r="E258" s="4">
        <v>257</v>
      </c>
      <c r="F258" s="5">
        <v>1</v>
      </c>
      <c r="G258" s="5" t="s">
        <v>72</v>
      </c>
      <c r="H258" s="5" t="s">
        <v>73</v>
      </c>
      <c r="I258" s="5">
        <v>9</v>
      </c>
      <c r="L258" s="5">
        <v>2</v>
      </c>
      <c r="M258" s="4" t="s">
        <v>1308</v>
      </c>
      <c r="N258" s="4" t="s">
        <v>1309</v>
      </c>
      <c r="T258" s="5" t="s">
        <v>4115</v>
      </c>
      <c r="U258" s="5" t="s">
        <v>101</v>
      </c>
      <c r="V258" s="5" t="s">
        <v>102</v>
      </c>
      <c r="W258" s="5" t="s">
        <v>103</v>
      </c>
      <c r="X258" s="5" t="s">
        <v>104</v>
      </c>
      <c r="Y258" s="5" t="s">
        <v>1310</v>
      </c>
      <c r="Z258" s="5" t="s">
        <v>759</v>
      </c>
      <c r="AC258" s="5">
        <v>29</v>
      </c>
      <c r="AD258" s="5" t="s">
        <v>163</v>
      </c>
      <c r="AE258" s="5" t="s">
        <v>164</v>
      </c>
      <c r="AJ258" s="5" t="s">
        <v>35</v>
      </c>
      <c r="AK258" s="5" t="s">
        <v>36</v>
      </c>
      <c r="AL258" s="5" t="s">
        <v>109</v>
      </c>
      <c r="AM258" s="5" t="s">
        <v>110</v>
      </c>
      <c r="AT258" s="5" t="s">
        <v>111</v>
      </c>
      <c r="AU258" s="5" t="s">
        <v>112</v>
      </c>
      <c r="AV258" s="5" t="s">
        <v>1311</v>
      </c>
      <c r="AW258" s="5" t="s">
        <v>1312</v>
      </c>
      <c r="BG258" s="5" t="s">
        <v>111</v>
      </c>
      <c r="BH258" s="5" t="s">
        <v>112</v>
      </c>
      <c r="BI258" s="5" t="s">
        <v>1313</v>
      </c>
      <c r="BJ258" s="5" t="s">
        <v>1314</v>
      </c>
      <c r="BK258" s="5" t="s">
        <v>111</v>
      </c>
      <c r="BL258" s="5" t="s">
        <v>112</v>
      </c>
      <c r="BM258" s="5" t="s">
        <v>1315</v>
      </c>
      <c r="BN258" s="5" t="s">
        <v>1316</v>
      </c>
      <c r="BO258" s="5" t="s">
        <v>111</v>
      </c>
      <c r="BP258" s="5" t="s">
        <v>112</v>
      </c>
      <c r="BQ258" s="5" t="s">
        <v>1317</v>
      </c>
      <c r="BR258" s="5" t="s">
        <v>1318</v>
      </c>
      <c r="BS258" s="5" t="s">
        <v>1319</v>
      </c>
      <c r="BT258" s="5" t="s">
        <v>1320</v>
      </c>
    </row>
    <row r="259" spans="1:72" ht="13.5" customHeight="1">
      <c r="A259" s="9" t="str">
        <f>HYPERLINK("http://kyu.snu.ac.kr/sdhj/index.jsp?type=hj/GK14739_00IH_0001_0005a.jpg","1861_수현내면_0005a")</f>
        <v>1861_수현내면_0005a</v>
      </c>
      <c r="B259" s="4">
        <v>1861</v>
      </c>
      <c r="C259" s="4" t="s">
        <v>4116</v>
      </c>
      <c r="D259" s="4" t="s">
        <v>4117</v>
      </c>
      <c r="E259" s="4">
        <v>258</v>
      </c>
      <c r="F259" s="5">
        <v>1</v>
      </c>
      <c r="G259" s="5" t="s">
        <v>72</v>
      </c>
      <c r="H259" s="5" t="s">
        <v>73</v>
      </c>
      <c r="I259" s="5">
        <v>9</v>
      </c>
      <c r="L259" s="5">
        <v>2</v>
      </c>
      <c r="M259" s="4" t="s">
        <v>1308</v>
      </c>
      <c r="N259" s="4" t="s">
        <v>1309</v>
      </c>
      <c r="S259" s="5" t="s">
        <v>123</v>
      </c>
      <c r="T259" s="5" t="s">
        <v>124</v>
      </c>
      <c r="W259" s="5" t="s">
        <v>125</v>
      </c>
      <c r="X259" s="5" t="s">
        <v>4118</v>
      </c>
      <c r="Y259" s="5" t="s">
        <v>126</v>
      </c>
      <c r="Z259" s="5" t="s">
        <v>127</v>
      </c>
      <c r="AC259" s="5">
        <v>31</v>
      </c>
      <c r="AD259" s="5" t="s">
        <v>438</v>
      </c>
      <c r="AE259" s="5" t="s">
        <v>439</v>
      </c>
      <c r="AJ259" s="5" t="s">
        <v>84</v>
      </c>
      <c r="AK259" s="5" t="s">
        <v>85</v>
      </c>
      <c r="AL259" s="5" t="s">
        <v>1321</v>
      </c>
      <c r="AM259" s="5" t="s">
        <v>1322</v>
      </c>
      <c r="AT259" s="5" t="s">
        <v>111</v>
      </c>
      <c r="AU259" s="5" t="s">
        <v>112</v>
      </c>
      <c r="AV259" s="5" t="s">
        <v>1323</v>
      </c>
      <c r="AW259" s="5" t="s">
        <v>1324</v>
      </c>
      <c r="BG259" s="5" t="s">
        <v>111</v>
      </c>
      <c r="BH259" s="5" t="s">
        <v>112</v>
      </c>
      <c r="BI259" s="5" t="s">
        <v>1325</v>
      </c>
      <c r="BJ259" s="5" t="s">
        <v>1326</v>
      </c>
      <c r="BK259" s="5" t="s">
        <v>111</v>
      </c>
      <c r="BL259" s="5" t="s">
        <v>112</v>
      </c>
      <c r="BM259" s="5" t="s">
        <v>1327</v>
      </c>
      <c r="BN259" s="5" t="s">
        <v>1328</v>
      </c>
      <c r="BO259" s="5" t="s">
        <v>111</v>
      </c>
      <c r="BP259" s="5" t="s">
        <v>112</v>
      </c>
      <c r="BQ259" s="5" t="s">
        <v>1329</v>
      </c>
      <c r="BR259" s="5" t="s">
        <v>4119</v>
      </c>
      <c r="BS259" s="5" t="s">
        <v>1189</v>
      </c>
      <c r="BT259" s="5" t="s">
        <v>4120</v>
      </c>
    </row>
    <row r="260" spans="1:72" ht="13.5" customHeight="1">
      <c r="A260" s="9" t="str">
        <f>HYPERLINK("http://kyu.snu.ac.kr/sdhj/index.jsp?type=hj/GK14739_00IH_0001_0005a.jpg","1861_수현내면_0005a")</f>
        <v>1861_수현내면_0005a</v>
      </c>
      <c r="B260" s="4">
        <v>1861</v>
      </c>
      <c r="C260" s="4" t="s">
        <v>4121</v>
      </c>
      <c r="D260" s="4" t="s">
        <v>4122</v>
      </c>
      <c r="E260" s="4">
        <v>259</v>
      </c>
      <c r="F260" s="5">
        <v>1</v>
      </c>
      <c r="G260" s="5" t="s">
        <v>72</v>
      </c>
      <c r="H260" s="5" t="s">
        <v>73</v>
      </c>
      <c r="I260" s="5">
        <v>9</v>
      </c>
      <c r="L260" s="5">
        <v>2</v>
      </c>
      <c r="M260" s="4" t="s">
        <v>1308</v>
      </c>
      <c r="N260" s="4" t="s">
        <v>1309</v>
      </c>
      <c r="S260" s="5" t="s">
        <v>1330</v>
      </c>
      <c r="T260" s="5" t="s">
        <v>1331</v>
      </c>
      <c r="W260" s="5" t="s">
        <v>125</v>
      </c>
      <c r="X260" s="5" t="s">
        <v>4118</v>
      </c>
      <c r="Y260" s="5" t="s">
        <v>126</v>
      </c>
      <c r="Z260" s="5" t="s">
        <v>127</v>
      </c>
      <c r="AC260" s="5">
        <v>48</v>
      </c>
      <c r="AD260" s="5" t="s">
        <v>497</v>
      </c>
      <c r="AE260" s="5" t="s">
        <v>498</v>
      </c>
    </row>
    <row r="261" spans="1:72" ht="13.5" customHeight="1">
      <c r="A261" s="9" t="str">
        <f>HYPERLINK("http://kyu.snu.ac.kr/sdhj/index.jsp?type=hj/GK14739_00IH_0001_0005a.jpg","1861_수현내면_0005a")</f>
        <v>1861_수현내면_0005a</v>
      </c>
      <c r="B261" s="4">
        <v>1861</v>
      </c>
      <c r="C261" s="4" t="s">
        <v>4091</v>
      </c>
      <c r="D261" s="4" t="s">
        <v>3856</v>
      </c>
      <c r="E261" s="4">
        <v>260</v>
      </c>
      <c r="F261" s="5">
        <v>1</v>
      </c>
      <c r="G261" s="5" t="s">
        <v>72</v>
      </c>
      <c r="H261" s="5" t="s">
        <v>73</v>
      </c>
      <c r="I261" s="5">
        <v>9</v>
      </c>
      <c r="L261" s="5">
        <v>2</v>
      </c>
      <c r="M261" s="4" t="s">
        <v>1308</v>
      </c>
      <c r="N261" s="4" t="s">
        <v>1309</v>
      </c>
      <c r="S261" s="5" t="s">
        <v>1332</v>
      </c>
      <c r="T261" s="5" t="s">
        <v>1333</v>
      </c>
      <c r="Y261" s="5" t="s">
        <v>1334</v>
      </c>
      <c r="Z261" s="5" t="s">
        <v>1335</v>
      </c>
      <c r="AC261" s="5">
        <v>19</v>
      </c>
      <c r="AD261" s="5" t="s">
        <v>593</v>
      </c>
      <c r="AE261" s="5" t="s">
        <v>594</v>
      </c>
    </row>
    <row r="262" spans="1:72" ht="13.5" customHeight="1">
      <c r="A262" s="9" t="str">
        <f>HYPERLINK("http://kyu.snu.ac.kr/sdhj/index.jsp?type=hj/GK14739_00IH_0001_0005a.jpg","1861_수현내면_0005a")</f>
        <v>1861_수현내면_0005a</v>
      </c>
      <c r="B262" s="4">
        <v>1861</v>
      </c>
      <c r="C262" s="4" t="s">
        <v>4091</v>
      </c>
      <c r="D262" s="4" t="s">
        <v>3856</v>
      </c>
      <c r="E262" s="4">
        <v>261</v>
      </c>
      <c r="F262" s="5">
        <v>1</v>
      </c>
      <c r="G262" s="5" t="s">
        <v>72</v>
      </c>
      <c r="H262" s="5" t="s">
        <v>73</v>
      </c>
      <c r="I262" s="5">
        <v>9</v>
      </c>
      <c r="L262" s="5">
        <v>2</v>
      </c>
      <c r="M262" s="4" t="s">
        <v>1308</v>
      </c>
      <c r="N262" s="4" t="s">
        <v>1309</v>
      </c>
      <c r="T262" s="5" t="s">
        <v>4123</v>
      </c>
      <c r="U262" s="5" t="s">
        <v>159</v>
      </c>
      <c r="V262" s="5" t="s">
        <v>160</v>
      </c>
      <c r="Y262" s="5" t="s">
        <v>1336</v>
      </c>
      <c r="Z262" s="5" t="s">
        <v>1337</v>
      </c>
      <c r="AD262" s="5" t="s">
        <v>258</v>
      </c>
      <c r="AE262" s="5" t="s">
        <v>259</v>
      </c>
    </row>
    <row r="263" spans="1:72" ht="13.5" customHeight="1">
      <c r="A263" s="9" t="str">
        <f>HYPERLINK("http://kyu.snu.ac.kr/sdhj/index.jsp?type=hj/GK14739_00IH_0001_0005a.jpg","1861_수현내면_0005a")</f>
        <v>1861_수현내면_0005a</v>
      </c>
      <c r="B263" s="4">
        <v>1861</v>
      </c>
      <c r="C263" s="4" t="s">
        <v>4091</v>
      </c>
      <c r="D263" s="4" t="s">
        <v>3856</v>
      </c>
      <c r="E263" s="4">
        <v>262</v>
      </c>
      <c r="F263" s="5">
        <v>1</v>
      </c>
      <c r="G263" s="5" t="s">
        <v>72</v>
      </c>
      <c r="H263" s="5" t="s">
        <v>73</v>
      </c>
      <c r="I263" s="5">
        <v>9</v>
      </c>
      <c r="L263" s="5">
        <v>2</v>
      </c>
      <c r="M263" s="4" t="s">
        <v>1308</v>
      </c>
      <c r="N263" s="4" t="s">
        <v>1309</v>
      </c>
      <c r="T263" s="5" t="s">
        <v>4123</v>
      </c>
      <c r="U263" s="5" t="s">
        <v>165</v>
      </c>
      <c r="V263" s="5" t="s">
        <v>166</v>
      </c>
      <c r="Y263" s="5" t="s">
        <v>1338</v>
      </c>
      <c r="Z263" s="5" t="s">
        <v>1339</v>
      </c>
      <c r="AD263" s="5" t="s">
        <v>346</v>
      </c>
      <c r="AE263" s="5" t="s">
        <v>347</v>
      </c>
    </row>
    <row r="264" spans="1:72" ht="13.5" customHeight="1">
      <c r="A264" s="9" t="str">
        <f>HYPERLINK("http://kyu.snu.ac.kr/sdhj/index.jsp?type=hj/GK14739_00IH_0001_0005a.jpg","1861_수현내면_0005a")</f>
        <v>1861_수현내면_0005a</v>
      </c>
      <c r="B264" s="4">
        <v>1861</v>
      </c>
      <c r="C264" s="4" t="s">
        <v>3899</v>
      </c>
      <c r="D264" s="4" t="s">
        <v>3900</v>
      </c>
      <c r="E264" s="4">
        <v>263</v>
      </c>
      <c r="F264" s="5">
        <v>1</v>
      </c>
      <c r="G264" s="5" t="s">
        <v>72</v>
      </c>
      <c r="H264" s="5" t="s">
        <v>73</v>
      </c>
      <c r="I264" s="5">
        <v>9</v>
      </c>
      <c r="L264" s="5">
        <v>2</v>
      </c>
      <c r="M264" s="4" t="s">
        <v>1308</v>
      </c>
      <c r="N264" s="4" t="s">
        <v>1309</v>
      </c>
      <c r="T264" s="5" t="s">
        <v>4123</v>
      </c>
      <c r="U264" s="5" t="s">
        <v>165</v>
      </c>
      <c r="V264" s="5" t="s">
        <v>166</v>
      </c>
      <c r="Y264" s="5" t="s">
        <v>1340</v>
      </c>
      <c r="Z264" s="5" t="s">
        <v>1341</v>
      </c>
      <c r="AD264" s="5" t="s">
        <v>904</v>
      </c>
      <c r="AE264" s="5" t="s">
        <v>905</v>
      </c>
    </row>
    <row r="265" spans="1:72" ht="13.5" customHeight="1">
      <c r="A265" s="9" t="str">
        <f>HYPERLINK("http://kyu.snu.ac.kr/sdhj/index.jsp?type=hj/GK14739_00IH_0001_0005a.jpg","1861_수현내면_0005a")</f>
        <v>1861_수현내면_0005a</v>
      </c>
      <c r="B265" s="4">
        <v>1861</v>
      </c>
      <c r="C265" s="4" t="s">
        <v>4091</v>
      </c>
      <c r="D265" s="4" t="s">
        <v>3856</v>
      </c>
      <c r="E265" s="4">
        <v>264</v>
      </c>
      <c r="F265" s="5">
        <v>1</v>
      </c>
      <c r="G265" s="5" t="s">
        <v>72</v>
      </c>
      <c r="H265" s="5" t="s">
        <v>73</v>
      </c>
      <c r="I265" s="5">
        <v>9</v>
      </c>
      <c r="L265" s="5">
        <v>2</v>
      </c>
      <c r="M265" s="4" t="s">
        <v>1308</v>
      </c>
      <c r="N265" s="4" t="s">
        <v>1309</v>
      </c>
      <c r="T265" s="5" t="s">
        <v>4123</v>
      </c>
      <c r="U265" s="5" t="s">
        <v>165</v>
      </c>
      <c r="V265" s="5" t="s">
        <v>166</v>
      </c>
      <c r="Y265" s="5" t="s">
        <v>1342</v>
      </c>
      <c r="Z265" s="5" t="s">
        <v>759</v>
      </c>
      <c r="AD265" s="5" t="s">
        <v>1286</v>
      </c>
      <c r="AE265" s="5" t="s">
        <v>1287</v>
      </c>
    </row>
    <row r="266" spans="1:72" ht="13.5" customHeight="1">
      <c r="A266" s="9" t="str">
        <f>HYPERLINK("http://kyu.snu.ac.kr/sdhj/index.jsp?type=hj/GK14739_00IH_0001_0005a.jpg","1861_수현내면_0005a")</f>
        <v>1861_수현내면_0005a</v>
      </c>
      <c r="B266" s="4">
        <v>1861</v>
      </c>
      <c r="C266" s="4" t="s">
        <v>4091</v>
      </c>
      <c r="D266" s="4" t="s">
        <v>3856</v>
      </c>
      <c r="E266" s="4">
        <v>265</v>
      </c>
      <c r="F266" s="5">
        <v>1</v>
      </c>
      <c r="G266" s="5" t="s">
        <v>72</v>
      </c>
      <c r="H266" s="5" t="s">
        <v>73</v>
      </c>
      <c r="I266" s="5">
        <v>9</v>
      </c>
      <c r="L266" s="5">
        <v>3</v>
      </c>
      <c r="M266" s="4" t="s">
        <v>1343</v>
      </c>
      <c r="N266" s="4" t="s">
        <v>1344</v>
      </c>
      <c r="T266" s="5" t="s">
        <v>4078</v>
      </c>
      <c r="U266" s="5" t="s">
        <v>101</v>
      </c>
      <c r="V266" s="5" t="s">
        <v>102</v>
      </c>
      <c r="W266" s="5" t="s">
        <v>103</v>
      </c>
      <c r="X266" s="5" t="s">
        <v>104</v>
      </c>
      <c r="Y266" s="5" t="s">
        <v>1345</v>
      </c>
      <c r="Z266" s="5" t="s">
        <v>1346</v>
      </c>
      <c r="AC266" s="5">
        <v>38</v>
      </c>
      <c r="AD266" s="5" t="s">
        <v>225</v>
      </c>
      <c r="AE266" s="5" t="s">
        <v>226</v>
      </c>
      <c r="AJ266" s="5" t="s">
        <v>35</v>
      </c>
      <c r="AK266" s="5" t="s">
        <v>36</v>
      </c>
      <c r="AL266" s="5" t="s">
        <v>109</v>
      </c>
      <c r="AM266" s="5" t="s">
        <v>110</v>
      </c>
      <c r="AT266" s="5" t="s">
        <v>111</v>
      </c>
      <c r="AU266" s="5" t="s">
        <v>112</v>
      </c>
      <c r="AV266" s="5" t="s">
        <v>1347</v>
      </c>
      <c r="AW266" s="5" t="s">
        <v>1348</v>
      </c>
      <c r="BG266" s="5" t="s">
        <v>111</v>
      </c>
      <c r="BH266" s="5" t="s">
        <v>112</v>
      </c>
      <c r="BI266" s="5" t="s">
        <v>1349</v>
      </c>
      <c r="BJ266" s="5" t="s">
        <v>1350</v>
      </c>
      <c r="BK266" s="5" t="s">
        <v>111</v>
      </c>
      <c r="BL266" s="5" t="s">
        <v>112</v>
      </c>
      <c r="BM266" s="5" t="s">
        <v>1351</v>
      </c>
      <c r="BN266" s="5" t="s">
        <v>1352</v>
      </c>
      <c r="BO266" s="5" t="s">
        <v>111</v>
      </c>
      <c r="BP266" s="5" t="s">
        <v>112</v>
      </c>
      <c r="BQ266" s="5" t="s">
        <v>1353</v>
      </c>
      <c r="BR266" s="5" t="s">
        <v>1354</v>
      </c>
      <c r="BS266" s="5" t="s">
        <v>234</v>
      </c>
      <c r="BT266" s="5" t="s">
        <v>4124</v>
      </c>
    </row>
    <row r="267" spans="1:72" ht="13.5" customHeight="1">
      <c r="A267" s="9" t="str">
        <f>HYPERLINK("http://kyu.snu.ac.kr/sdhj/index.jsp?type=hj/GK14739_00IH_0001_0005a.jpg","1861_수현내면_0005a")</f>
        <v>1861_수현내면_0005a</v>
      </c>
      <c r="B267" s="4">
        <v>1861</v>
      </c>
      <c r="C267" s="4" t="s">
        <v>4081</v>
      </c>
      <c r="D267" s="4" t="s">
        <v>4082</v>
      </c>
      <c r="E267" s="4">
        <v>266</v>
      </c>
      <c r="F267" s="5">
        <v>1</v>
      </c>
      <c r="G267" s="5" t="s">
        <v>72</v>
      </c>
      <c r="H267" s="5" t="s">
        <v>73</v>
      </c>
      <c r="I267" s="5">
        <v>9</v>
      </c>
      <c r="L267" s="5">
        <v>3</v>
      </c>
      <c r="M267" s="4" t="s">
        <v>1343</v>
      </c>
      <c r="N267" s="4" t="s">
        <v>1344</v>
      </c>
      <c r="S267" s="5" t="s">
        <v>123</v>
      </c>
      <c r="T267" s="5" t="s">
        <v>124</v>
      </c>
      <c r="W267" s="5" t="s">
        <v>671</v>
      </c>
      <c r="X267" s="5" t="s">
        <v>672</v>
      </c>
      <c r="Y267" s="5" t="s">
        <v>126</v>
      </c>
      <c r="Z267" s="5" t="s">
        <v>127</v>
      </c>
      <c r="AC267" s="5">
        <v>26</v>
      </c>
      <c r="AD267" s="5" t="s">
        <v>420</v>
      </c>
      <c r="AE267" s="5" t="s">
        <v>421</v>
      </c>
      <c r="AJ267" s="5" t="s">
        <v>84</v>
      </c>
      <c r="AK267" s="5" t="s">
        <v>85</v>
      </c>
      <c r="AL267" s="5" t="s">
        <v>307</v>
      </c>
      <c r="AM267" s="5" t="s">
        <v>308</v>
      </c>
      <c r="AT267" s="5" t="s">
        <v>111</v>
      </c>
      <c r="AU267" s="5" t="s">
        <v>112</v>
      </c>
      <c r="AV267" s="5" t="s">
        <v>1355</v>
      </c>
      <c r="AW267" s="5" t="s">
        <v>1356</v>
      </c>
      <c r="BG267" s="5" t="s">
        <v>111</v>
      </c>
      <c r="BH267" s="5" t="s">
        <v>112</v>
      </c>
      <c r="BI267" s="5" t="s">
        <v>1357</v>
      </c>
      <c r="BJ267" s="5" t="s">
        <v>1358</v>
      </c>
      <c r="BK267" s="5" t="s">
        <v>111</v>
      </c>
      <c r="BL267" s="5" t="s">
        <v>112</v>
      </c>
      <c r="BM267" s="5" t="s">
        <v>1359</v>
      </c>
      <c r="BN267" s="5" t="s">
        <v>1360</v>
      </c>
      <c r="BO267" s="5" t="s">
        <v>111</v>
      </c>
      <c r="BP267" s="5" t="s">
        <v>112</v>
      </c>
      <c r="BQ267" s="5" t="s">
        <v>1361</v>
      </c>
      <c r="BR267" s="5" t="s">
        <v>1362</v>
      </c>
      <c r="BS267" s="5" t="s">
        <v>1363</v>
      </c>
      <c r="BT267" s="5" t="s">
        <v>1364</v>
      </c>
    </row>
    <row r="268" spans="1:72" ht="13.5" customHeight="1">
      <c r="A268" s="9" t="str">
        <f>HYPERLINK("http://kyu.snu.ac.kr/sdhj/index.jsp?type=hj/GK14739_00IH_0001_0005a.jpg","1861_수현내면_0005a")</f>
        <v>1861_수현내면_0005a</v>
      </c>
      <c r="B268" s="4">
        <v>1861</v>
      </c>
      <c r="C268" s="4" t="s">
        <v>3858</v>
      </c>
      <c r="D268" s="4" t="s">
        <v>3908</v>
      </c>
      <c r="E268" s="4">
        <v>267</v>
      </c>
      <c r="F268" s="5">
        <v>1</v>
      </c>
      <c r="G268" s="5" t="s">
        <v>72</v>
      </c>
      <c r="H268" s="5" t="s">
        <v>73</v>
      </c>
      <c r="I268" s="5">
        <v>9</v>
      </c>
      <c r="L268" s="5">
        <v>3</v>
      </c>
      <c r="M268" s="4" t="s">
        <v>1343</v>
      </c>
      <c r="N268" s="4" t="s">
        <v>1344</v>
      </c>
      <c r="S268" s="5" t="s">
        <v>147</v>
      </c>
      <c r="T268" s="5" t="s">
        <v>148</v>
      </c>
      <c r="Y268" s="5" t="s">
        <v>1090</v>
      </c>
      <c r="Z268" s="5" t="s">
        <v>1091</v>
      </c>
      <c r="AC268" s="5">
        <v>15</v>
      </c>
      <c r="AD268" s="5" t="s">
        <v>1092</v>
      </c>
      <c r="AE268" s="5" t="s">
        <v>1093</v>
      </c>
    </row>
    <row r="269" spans="1:72" ht="13.5" customHeight="1">
      <c r="A269" s="9" t="str">
        <f>HYPERLINK("http://kyu.snu.ac.kr/sdhj/index.jsp?type=hj/GK14739_00IH_0001_0005a.jpg","1861_수현내면_0005a")</f>
        <v>1861_수현내면_0005a</v>
      </c>
      <c r="B269" s="4">
        <v>1861</v>
      </c>
      <c r="C269" s="4" t="s">
        <v>4081</v>
      </c>
      <c r="D269" s="4" t="s">
        <v>4082</v>
      </c>
      <c r="E269" s="4">
        <v>268</v>
      </c>
      <c r="F269" s="5">
        <v>1</v>
      </c>
      <c r="G269" s="5" t="s">
        <v>72</v>
      </c>
      <c r="H269" s="5" t="s">
        <v>73</v>
      </c>
      <c r="I269" s="5">
        <v>9</v>
      </c>
      <c r="L269" s="5">
        <v>3</v>
      </c>
      <c r="M269" s="4" t="s">
        <v>1343</v>
      </c>
      <c r="N269" s="4" t="s">
        <v>1344</v>
      </c>
      <c r="S269" s="5" t="s">
        <v>147</v>
      </c>
      <c r="T269" s="5" t="s">
        <v>148</v>
      </c>
      <c r="Y269" s="5" t="s">
        <v>1365</v>
      </c>
      <c r="Z269" s="5" t="s">
        <v>1366</v>
      </c>
      <c r="AD269" s="5" t="s">
        <v>432</v>
      </c>
      <c r="AE269" s="5" t="s">
        <v>433</v>
      </c>
    </row>
    <row r="270" spans="1:72" ht="13.5" customHeight="1">
      <c r="A270" s="9" t="str">
        <f>HYPERLINK("http://kyu.snu.ac.kr/sdhj/index.jsp?type=hj/GK14739_00IH_0001_0005a.jpg","1861_수현내면_0005a")</f>
        <v>1861_수현내면_0005a</v>
      </c>
      <c r="B270" s="4">
        <v>1861</v>
      </c>
      <c r="C270" s="4" t="s">
        <v>4081</v>
      </c>
      <c r="D270" s="4" t="s">
        <v>4082</v>
      </c>
      <c r="E270" s="4">
        <v>269</v>
      </c>
      <c r="F270" s="5">
        <v>1</v>
      </c>
      <c r="G270" s="5" t="s">
        <v>72</v>
      </c>
      <c r="H270" s="5" t="s">
        <v>73</v>
      </c>
      <c r="I270" s="5">
        <v>9</v>
      </c>
      <c r="L270" s="5">
        <v>3</v>
      </c>
      <c r="M270" s="4" t="s">
        <v>1343</v>
      </c>
      <c r="N270" s="4" t="s">
        <v>1344</v>
      </c>
      <c r="T270" s="5" t="s">
        <v>4083</v>
      </c>
      <c r="U270" s="5" t="s">
        <v>159</v>
      </c>
      <c r="V270" s="5" t="s">
        <v>160</v>
      </c>
      <c r="Y270" s="5" t="s">
        <v>632</v>
      </c>
      <c r="Z270" s="5" t="s">
        <v>633</v>
      </c>
      <c r="AD270" s="5" t="s">
        <v>272</v>
      </c>
      <c r="AE270" s="5" t="s">
        <v>273</v>
      </c>
    </row>
    <row r="271" spans="1:72" ht="13.5" customHeight="1">
      <c r="A271" s="9" t="str">
        <f>HYPERLINK("http://kyu.snu.ac.kr/sdhj/index.jsp?type=hj/GK14739_00IH_0001_0005a.jpg","1861_수현내면_0005a")</f>
        <v>1861_수현내면_0005a</v>
      </c>
      <c r="B271" s="4">
        <v>1861</v>
      </c>
      <c r="C271" s="4" t="s">
        <v>4081</v>
      </c>
      <c r="D271" s="4" t="s">
        <v>4082</v>
      </c>
      <c r="E271" s="4">
        <v>270</v>
      </c>
      <c r="F271" s="5">
        <v>1</v>
      </c>
      <c r="G271" s="5" t="s">
        <v>72</v>
      </c>
      <c r="H271" s="5" t="s">
        <v>73</v>
      </c>
      <c r="I271" s="5">
        <v>9</v>
      </c>
      <c r="L271" s="5">
        <v>3</v>
      </c>
      <c r="M271" s="4" t="s">
        <v>1343</v>
      </c>
      <c r="N271" s="4" t="s">
        <v>1344</v>
      </c>
      <c r="T271" s="5" t="s">
        <v>4083</v>
      </c>
      <c r="U271" s="5" t="s">
        <v>165</v>
      </c>
      <c r="V271" s="5" t="s">
        <v>166</v>
      </c>
      <c r="Y271" s="5" t="s">
        <v>1367</v>
      </c>
      <c r="Z271" s="5" t="s">
        <v>1368</v>
      </c>
      <c r="AD271" s="5" t="s">
        <v>782</v>
      </c>
      <c r="AE271" s="5" t="s">
        <v>783</v>
      </c>
    </row>
    <row r="272" spans="1:72" ht="13.5" customHeight="1">
      <c r="A272" s="9" t="str">
        <f>HYPERLINK("http://kyu.snu.ac.kr/sdhj/index.jsp?type=hj/GK14739_00IH_0001_0005a.jpg","1861_수현내면_0005a")</f>
        <v>1861_수현내면_0005a</v>
      </c>
      <c r="B272" s="4">
        <v>1861</v>
      </c>
      <c r="C272" s="4" t="s">
        <v>4081</v>
      </c>
      <c r="D272" s="4" t="s">
        <v>4082</v>
      </c>
      <c r="E272" s="4">
        <v>271</v>
      </c>
      <c r="F272" s="5">
        <v>1</v>
      </c>
      <c r="G272" s="5" t="s">
        <v>72</v>
      </c>
      <c r="H272" s="5" t="s">
        <v>73</v>
      </c>
      <c r="I272" s="5">
        <v>9</v>
      </c>
      <c r="L272" s="5">
        <v>3</v>
      </c>
      <c r="M272" s="4" t="s">
        <v>1343</v>
      </c>
      <c r="N272" s="4" t="s">
        <v>1344</v>
      </c>
      <c r="T272" s="5" t="s">
        <v>4083</v>
      </c>
      <c r="U272" s="5" t="s">
        <v>159</v>
      </c>
      <c r="V272" s="5" t="s">
        <v>160</v>
      </c>
      <c r="Y272" s="5" t="s">
        <v>1369</v>
      </c>
      <c r="Z272" s="5" t="s">
        <v>1370</v>
      </c>
      <c r="AD272" s="5" t="s">
        <v>406</v>
      </c>
      <c r="AE272" s="5" t="s">
        <v>407</v>
      </c>
    </row>
    <row r="273" spans="1:72" ht="13.5" customHeight="1">
      <c r="A273" s="9" t="str">
        <f>HYPERLINK("http://kyu.snu.ac.kr/sdhj/index.jsp?type=hj/GK14739_00IH_0001_0005a.jpg","1861_수현내면_0005a")</f>
        <v>1861_수현내면_0005a</v>
      </c>
      <c r="B273" s="4">
        <v>1861</v>
      </c>
      <c r="C273" s="4" t="s">
        <v>4081</v>
      </c>
      <c r="D273" s="4" t="s">
        <v>4082</v>
      </c>
      <c r="E273" s="4">
        <v>272</v>
      </c>
      <c r="F273" s="5">
        <v>1</v>
      </c>
      <c r="G273" s="5" t="s">
        <v>72</v>
      </c>
      <c r="H273" s="5" t="s">
        <v>73</v>
      </c>
      <c r="I273" s="5">
        <v>9</v>
      </c>
      <c r="L273" s="5">
        <v>3</v>
      </c>
      <c r="M273" s="4" t="s">
        <v>1343</v>
      </c>
      <c r="N273" s="4" t="s">
        <v>1344</v>
      </c>
      <c r="T273" s="5" t="s">
        <v>4083</v>
      </c>
      <c r="U273" s="5" t="s">
        <v>159</v>
      </c>
      <c r="V273" s="5" t="s">
        <v>160</v>
      </c>
      <c r="Y273" s="5" t="s">
        <v>416</v>
      </c>
      <c r="Z273" s="5" t="s">
        <v>417</v>
      </c>
      <c r="AD273" s="5" t="s">
        <v>336</v>
      </c>
      <c r="AE273" s="5" t="s">
        <v>337</v>
      </c>
    </row>
    <row r="274" spans="1:72" ht="13.5" customHeight="1">
      <c r="A274" s="9" t="str">
        <f>HYPERLINK("http://kyu.snu.ac.kr/sdhj/index.jsp?type=hj/GK14739_00IH_0001_0005a.jpg","1861_수현내면_0005a")</f>
        <v>1861_수현내면_0005a</v>
      </c>
      <c r="B274" s="4">
        <v>1861</v>
      </c>
      <c r="C274" s="4" t="s">
        <v>4081</v>
      </c>
      <c r="D274" s="4" t="s">
        <v>4082</v>
      </c>
      <c r="E274" s="4">
        <v>273</v>
      </c>
      <c r="F274" s="5">
        <v>1</v>
      </c>
      <c r="G274" s="5" t="s">
        <v>72</v>
      </c>
      <c r="H274" s="5" t="s">
        <v>73</v>
      </c>
      <c r="I274" s="5">
        <v>9</v>
      </c>
      <c r="L274" s="5">
        <v>4</v>
      </c>
      <c r="M274" s="4" t="s">
        <v>1371</v>
      </c>
      <c r="N274" s="4" t="s">
        <v>1372</v>
      </c>
      <c r="T274" s="5" t="s">
        <v>4125</v>
      </c>
      <c r="U274" s="5" t="s">
        <v>101</v>
      </c>
      <c r="V274" s="5" t="s">
        <v>102</v>
      </c>
      <c r="W274" s="5" t="s">
        <v>804</v>
      </c>
      <c r="X274" s="5" t="s">
        <v>805</v>
      </c>
      <c r="Y274" s="5" t="s">
        <v>1373</v>
      </c>
      <c r="Z274" s="5" t="s">
        <v>841</v>
      </c>
      <c r="AC274" s="5">
        <v>65</v>
      </c>
      <c r="AD274" s="5" t="s">
        <v>145</v>
      </c>
      <c r="AE274" s="5" t="s">
        <v>146</v>
      </c>
      <c r="AJ274" s="5" t="s">
        <v>35</v>
      </c>
      <c r="AK274" s="5" t="s">
        <v>36</v>
      </c>
      <c r="AL274" s="5" t="s">
        <v>451</v>
      </c>
      <c r="AM274" s="5" t="s">
        <v>452</v>
      </c>
      <c r="AT274" s="5" t="s">
        <v>111</v>
      </c>
      <c r="AU274" s="5" t="s">
        <v>112</v>
      </c>
      <c r="AV274" s="5" t="s">
        <v>1374</v>
      </c>
      <c r="AW274" s="5" t="s">
        <v>1375</v>
      </c>
      <c r="BG274" s="5" t="s">
        <v>111</v>
      </c>
      <c r="BH274" s="5" t="s">
        <v>112</v>
      </c>
      <c r="BI274" s="5" t="s">
        <v>1376</v>
      </c>
      <c r="BJ274" s="5" t="s">
        <v>1377</v>
      </c>
      <c r="BK274" s="5" t="s">
        <v>111</v>
      </c>
      <c r="BL274" s="5" t="s">
        <v>112</v>
      </c>
      <c r="BM274" s="5" t="s">
        <v>1378</v>
      </c>
      <c r="BN274" s="5" t="s">
        <v>1379</v>
      </c>
      <c r="BO274" s="5" t="s">
        <v>1380</v>
      </c>
      <c r="BP274" s="5" t="s">
        <v>1381</v>
      </c>
      <c r="BQ274" s="5" t="s">
        <v>1382</v>
      </c>
      <c r="BR274" s="5" t="s">
        <v>1383</v>
      </c>
      <c r="BS274" s="5" t="s">
        <v>109</v>
      </c>
      <c r="BT274" s="5" t="s">
        <v>110</v>
      </c>
    </row>
    <row r="275" spans="1:72" ht="13.5" customHeight="1">
      <c r="A275" s="9" t="str">
        <f>HYPERLINK("http://kyu.snu.ac.kr/sdhj/index.jsp?type=hj/GK14739_00IH_0001_0005a.jpg","1861_수현내면_0005a")</f>
        <v>1861_수현내면_0005a</v>
      </c>
      <c r="B275" s="4">
        <v>1861</v>
      </c>
      <c r="C275" s="4" t="s">
        <v>4126</v>
      </c>
      <c r="D275" s="4" t="s">
        <v>4127</v>
      </c>
      <c r="E275" s="4">
        <v>274</v>
      </c>
      <c r="F275" s="5">
        <v>1</v>
      </c>
      <c r="G275" s="5" t="s">
        <v>72</v>
      </c>
      <c r="H275" s="5" t="s">
        <v>73</v>
      </c>
      <c r="I275" s="5">
        <v>9</v>
      </c>
      <c r="L275" s="5">
        <v>4</v>
      </c>
      <c r="M275" s="4" t="s">
        <v>1371</v>
      </c>
      <c r="N275" s="4" t="s">
        <v>1372</v>
      </c>
      <c r="S275" s="5" t="s">
        <v>123</v>
      </c>
      <c r="T275" s="5" t="s">
        <v>124</v>
      </c>
      <c r="W275" s="5" t="s">
        <v>671</v>
      </c>
      <c r="X275" s="5" t="s">
        <v>672</v>
      </c>
      <c r="Y275" s="5" t="s">
        <v>126</v>
      </c>
      <c r="Z275" s="5" t="s">
        <v>127</v>
      </c>
      <c r="AC275" s="5">
        <v>51</v>
      </c>
      <c r="AD275" s="5" t="s">
        <v>1024</v>
      </c>
      <c r="AE275" s="5" t="s">
        <v>1025</v>
      </c>
      <c r="AJ275" s="5" t="s">
        <v>84</v>
      </c>
      <c r="AK275" s="5" t="s">
        <v>85</v>
      </c>
      <c r="AL275" s="5" t="s">
        <v>1384</v>
      </c>
      <c r="AM275" s="5" t="s">
        <v>1385</v>
      </c>
      <c r="AT275" s="5" t="s">
        <v>111</v>
      </c>
      <c r="AU275" s="5" t="s">
        <v>112</v>
      </c>
      <c r="AV275" s="5" t="s">
        <v>1386</v>
      </c>
      <c r="AW275" s="5" t="s">
        <v>1387</v>
      </c>
      <c r="BG275" s="5" t="s">
        <v>111</v>
      </c>
      <c r="BH275" s="5" t="s">
        <v>112</v>
      </c>
      <c r="BI275" s="5" t="s">
        <v>1388</v>
      </c>
      <c r="BJ275" s="5" t="s">
        <v>556</v>
      </c>
      <c r="BK275" s="5" t="s">
        <v>111</v>
      </c>
      <c r="BL275" s="5" t="s">
        <v>112</v>
      </c>
      <c r="BM275" s="5" t="s">
        <v>1389</v>
      </c>
      <c r="BN275" s="5" t="s">
        <v>1390</v>
      </c>
      <c r="BO275" s="5" t="s">
        <v>111</v>
      </c>
      <c r="BP275" s="5" t="s">
        <v>112</v>
      </c>
      <c r="BQ275" s="5" t="s">
        <v>1391</v>
      </c>
      <c r="BR275" s="5" t="s">
        <v>1392</v>
      </c>
      <c r="BS275" s="5" t="s">
        <v>1213</v>
      </c>
      <c r="BT275" s="5" t="s">
        <v>1214</v>
      </c>
    </row>
    <row r="276" spans="1:72" ht="13.5" customHeight="1">
      <c r="A276" s="9" t="str">
        <f>HYPERLINK("http://kyu.snu.ac.kr/sdhj/index.jsp?type=hj/GK14739_00IH_0001_0005b.jpg","1861_수현내면_0005b")</f>
        <v>1861_수현내면_0005b</v>
      </c>
      <c r="B276" s="4">
        <v>1861</v>
      </c>
      <c r="C276" s="4" t="s">
        <v>3957</v>
      </c>
      <c r="D276" s="4" t="s">
        <v>3958</v>
      </c>
      <c r="E276" s="4">
        <v>275</v>
      </c>
      <c r="F276" s="5">
        <v>1</v>
      </c>
      <c r="G276" s="5" t="s">
        <v>72</v>
      </c>
      <c r="H276" s="5" t="s">
        <v>73</v>
      </c>
      <c r="I276" s="5">
        <v>9</v>
      </c>
      <c r="L276" s="5">
        <v>4</v>
      </c>
      <c r="M276" s="4" t="s">
        <v>1371</v>
      </c>
      <c r="N276" s="4" t="s">
        <v>1372</v>
      </c>
      <c r="T276" s="5" t="s">
        <v>4128</v>
      </c>
      <c r="U276" s="5" t="s">
        <v>165</v>
      </c>
      <c r="V276" s="5" t="s">
        <v>166</v>
      </c>
      <c r="Y276" s="5" t="s">
        <v>1393</v>
      </c>
      <c r="Z276" s="5" t="s">
        <v>1394</v>
      </c>
      <c r="AD276" s="5" t="s">
        <v>593</v>
      </c>
      <c r="AE276" s="5" t="s">
        <v>594</v>
      </c>
    </row>
    <row r="277" spans="1:72" ht="13.5" customHeight="1">
      <c r="A277" s="9" t="str">
        <f>HYPERLINK("http://kyu.snu.ac.kr/sdhj/index.jsp?type=hj/GK14739_00IH_0001_0005b.jpg","1861_수현내면_0005b")</f>
        <v>1861_수현내면_0005b</v>
      </c>
      <c r="B277" s="4">
        <v>1861</v>
      </c>
      <c r="C277" s="4" t="s">
        <v>4129</v>
      </c>
      <c r="D277" s="4" t="s">
        <v>4130</v>
      </c>
      <c r="E277" s="4">
        <v>276</v>
      </c>
      <c r="F277" s="5">
        <v>1</v>
      </c>
      <c r="G277" s="5" t="s">
        <v>72</v>
      </c>
      <c r="H277" s="5" t="s">
        <v>73</v>
      </c>
      <c r="I277" s="5">
        <v>9</v>
      </c>
      <c r="L277" s="5">
        <v>4</v>
      </c>
      <c r="M277" s="4" t="s">
        <v>1371</v>
      </c>
      <c r="N277" s="4" t="s">
        <v>1372</v>
      </c>
      <c r="T277" s="5" t="s">
        <v>4128</v>
      </c>
      <c r="U277" s="5" t="s">
        <v>165</v>
      </c>
      <c r="V277" s="5" t="s">
        <v>166</v>
      </c>
      <c r="Y277" s="5" t="s">
        <v>1395</v>
      </c>
      <c r="Z277" s="5" t="s">
        <v>1396</v>
      </c>
      <c r="AD277" s="5" t="s">
        <v>272</v>
      </c>
      <c r="AE277" s="5" t="s">
        <v>273</v>
      </c>
    </row>
    <row r="278" spans="1:72" ht="13.5" customHeight="1">
      <c r="A278" s="9" t="str">
        <f>HYPERLINK("http://kyu.snu.ac.kr/sdhj/index.jsp?type=hj/GK14739_00IH_0001_0005b.jpg","1861_수현내면_0005b")</f>
        <v>1861_수현내면_0005b</v>
      </c>
      <c r="B278" s="4">
        <v>1861</v>
      </c>
      <c r="C278" s="4" t="s">
        <v>4129</v>
      </c>
      <c r="D278" s="4" t="s">
        <v>4130</v>
      </c>
      <c r="E278" s="4">
        <v>277</v>
      </c>
      <c r="F278" s="5">
        <v>1</v>
      </c>
      <c r="G278" s="5" t="s">
        <v>72</v>
      </c>
      <c r="H278" s="5" t="s">
        <v>73</v>
      </c>
      <c r="I278" s="5">
        <v>9</v>
      </c>
      <c r="L278" s="5">
        <v>5</v>
      </c>
      <c r="M278" s="4" t="s">
        <v>1397</v>
      </c>
      <c r="N278" s="4" t="s">
        <v>1398</v>
      </c>
      <c r="T278" s="5" t="s">
        <v>4131</v>
      </c>
      <c r="U278" s="5" t="s">
        <v>101</v>
      </c>
      <c r="V278" s="5" t="s">
        <v>102</v>
      </c>
      <c r="W278" s="5" t="s">
        <v>103</v>
      </c>
      <c r="X278" s="5" t="s">
        <v>104</v>
      </c>
      <c r="Y278" s="5" t="s">
        <v>1399</v>
      </c>
      <c r="Z278" s="5" t="s">
        <v>1400</v>
      </c>
      <c r="AC278" s="5">
        <v>33</v>
      </c>
      <c r="AD278" s="5" t="s">
        <v>406</v>
      </c>
      <c r="AE278" s="5" t="s">
        <v>407</v>
      </c>
      <c r="AJ278" s="5" t="s">
        <v>35</v>
      </c>
      <c r="AK278" s="5" t="s">
        <v>36</v>
      </c>
      <c r="AL278" s="5" t="s">
        <v>109</v>
      </c>
      <c r="AM278" s="5" t="s">
        <v>110</v>
      </c>
      <c r="AT278" s="5" t="s">
        <v>111</v>
      </c>
      <c r="AU278" s="5" t="s">
        <v>112</v>
      </c>
      <c r="AV278" s="5" t="s">
        <v>1401</v>
      </c>
      <c r="AW278" s="5" t="s">
        <v>1402</v>
      </c>
      <c r="AX278" s="5" t="s">
        <v>111</v>
      </c>
      <c r="AY278" s="5" t="s">
        <v>112</v>
      </c>
      <c r="AZ278" s="5" t="s">
        <v>115</v>
      </c>
      <c r="BA278" s="5" t="s">
        <v>4132</v>
      </c>
      <c r="BG278" s="5" t="s">
        <v>111</v>
      </c>
      <c r="BH278" s="5" t="s">
        <v>112</v>
      </c>
      <c r="BI278" s="5" t="s">
        <v>478</v>
      </c>
      <c r="BJ278" s="5" t="s">
        <v>479</v>
      </c>
      <c r="BK278" s="5" t="s">
        <v>111</v>
      </c>
      <c r="BL278" s="5" t="s">
        <v>112</v>
      </c>
      <c r="BM278" s="5" t="s">
        <v>749</v>
      </c>
      <c r="BN278" s="5" t="s">
        <v>349</v>
      </c>
      <c r="BO278" s="5" t="s">
        <v>111</v>
      </c>
      <c r="BP278" s="5" t="s">
        <v>112</v>
      </c>
      <c r="BQ278" s="5" t="s">
        <v>1403</v>
      </c>
      <c r="BR278" s="5" t="s">
        <v>4133</v>
      </c>
      <c r="BS278" s="5" t="s">
        <v>508</v>
      </c>
      <c r="BT278" s="5" t="s">
        <v>509</v>
      </c>
    </row>
    <row r="279" spans="1:72" ht="13.5" customHeight="1">
      <c r="A279" s="9" t="str">
        <f>HYPERLINK("http://kyu.snu.ac.kr/sdhj/index.jsp?type=hj/GK14739_00IH_0001_0005b.jpg","1861_수현내면_0005b")</f>
        <v>1861_수현내면_0005b</v>
      </c>
      <c r="B279" s="4">
        <v>1861</v>
      </c>
      <c r="C279" s="4" t="s">
        <v>4134</v>
      </c>
      <c r="D279" s="4" t="s">
        <v>4135</v>
      </c>
      <c r="E279" s="4">
        <v>278</v>
      </c>
      <c r="F279" s="5">
        <v>1</v>
      </c>
      <c r="G279" s="5" t="s">
        <v>72</v>
      </c>
      <c r="H279" s="5" t="s">
        <v>73</v>
      </c>
      <c r="I279" s="5">
        <v>9</v>
      </c>
      <c r="L279" s="5">
        <v>5</v>
      </c>
      <c r="M279" s="4" t="s">
        <v>1397</v>
      </c>
      <c r="N279" s="4" t="s">
        <v>1398</v>
      </c>
      <c r="S279" s="5" t="s">
        <v>123</v>
      </c>
      <c r="T279" s="5" t="s">
        <v>124</v>
      </c>
      <c r="W279" s="5" t="s">
        <v>449</v>
      </c>
      <c r="X279" s="5" t="s">
        <v>450</v>
      </c>
      <c r="Y279" s="5" t="s">
        <v>126</v>
      </c>
      <c r="Z279" s="5" t="s">
        <v>127</v>
      </c>
      <c r="AC279" s="5">
        <v>33</v>
      </c>
      <c r="AD279" s="5" t="s">
        <v>406</v>
      </c>
      <c r="AE279" s="5" t="s">
        <v>407</v>
      </c>
      <c r="AJ279" s="5" t="s">
        <v>84</v>
      </c>
      <c r="AK279" s="5" t="s">
        <v>85</v>
      </c>
      <c r="AL279" s="5" t="s">
        <v>508</v>
      </c>
      <c r="AM279" s="5" t="s">
        <v>509</v>
      </c>
      <c r="AT279" s="5" t="s">
        <v>101</v>
      </c>
      <c r="AU279" s="5" t="s">
        <v>102</v>
      </c>
      <c r="AV279" s="5" t="s">
        <v>1404</v>
      </c>
      <c r="AW279" s="5" t="s">
        <v>1405</v>
      </c>
      <c r="BG279" s="5" t="s">
        <v>111</v>
      </c>
      <c r="BH279" s="5" t="s">
        <v>112</v>
      </c>
      <c r="BI279" s="5" t="s">
        <v>1406</v>
      </c>
      <c r="BJ279" s="5" t="s">
        <v>257</v>
      </c>
      <c r="BK279" s="5" t="s">
        <v>111</v>
      </c>
      <c r="BL279" s="5" t="s">
        <v>112</v>
      </c>
      <c r="BM279" s="5" t="s">
        <v>1407</v>
      </c>
      <c r="BN279" s="5" t="s">
        <v>1408</v>
      </c>
      <c r="BO279" s="5" t="s">
        <v>111</v>
      </c>
      <c r="BP279" s="5" t="s">
        <v>112</v>
      </c>
      <c r="BQ279" s="5" t="s">
        <v>3842</v>
      </c>
      <c r="BR279" s="5" t="s">
        <v>1409</v>
      </c>
      <c r="BS279" s="5" t="s">
        <v>1410</v>
      </c>
      <c r="BT279" s="5" t="s">
        <v>1411</v>
      </c>
    </row>
    <row r="280" spans="1:72" ht="13.5" customHeight="1">
      <c r="A280" s="9" t="str">
        <f>HYPERLINK("http://kyu.snu.ac.kr/sdhj/index.jsp?type=hj/GK14739_00IH_0001_0005b.jpg","1861_수현내면_0005b")</f>
        <v>1861_수현내면_0005b</v>
      </c>
      <c r="B280" s="4">
        <v>1861</v>
      </c>
      <c r="C280" s="4" t="s">
        <v>3868</v>
      </c>
      <c r="D280" s="4" t="s">
        <v>3865</v>
      </c>
      <c r="E280" s="4">
        <v>279</v>
      </c>
      <c r="F280" s="5">
        <v>1</v>
      </c>
      <c r="G280" s="5" t="s">
        <v>72</v>
      </c>
      <c r="H280" s="5" t="s">
        <v>73</v>
      </c>
      <c r="I280" s="5">
        <v>9</v>
      </c>
      <c r="L280" s="5">
        <v>5</v>
      </c>
      <c r="M280" s="4" t="s">
        <v>1397</v>
      </c>
      <c r="N280" s="4" t="s">
        <v>1398</v>
      </c>
      <c r="S280" s="5" t="s">
        <v>142</v>
      </c>
      <c r="T280" s="5" t="s">
        <v>143</v>
      </c>
      <c r="W280" s="5" t="s">
        <v>1412</v>
      </c>
      <c r="X280" s="5" t="s">
        <v>1413</v>
      </c>
      <c r="Y280" s="5" t="s">
        <v>126</v>
      </c>
      <c r="Z280" s="5" t="s">
        <v>127</v>
      </c>
      <c r="AC280" s="5">
        <v>61</v>
      </c>
      <c r="AD280" s="5" t="s">
        <v>474</v>
      </c>
      <c r="AE280" s="5" t="s">
        <v>475</v>
      </c>
    </row>
    <row r="281" spans="1:72" ht="13.5" customHeight="1">
      <c r="A281" s="9" t="str">
        <f>HYPERLINK("http://kyu.snu.ac.kr/sdhj/index.jsp?type=hj/GK14739_00IH_0001_0005b.jpg","1861_수현내면_0005b")</f>
        <v>1861_수현내면_0005b</v>
      </c>
      <c r="B281" s="4">
        <v>1861</v>
      </c>
      <c r="C281" s="4" t="s">
        <v>4136</v>
      </c>
      <c r="D281" s="4" t="s">
        <v>4137</v>
      </c>
      <c r="E281" s="4">
        <v>280</v>
      </c>
      <c r="F281" s="5">
        <v>1</v>
      </c>
      <c r="G281" s="5" t="s">
        <v>72</v>
      </c>
      <c r="H281" s="5" t="s">
        <v>73</v>
      </c>
      <c r="I281" s="5">
        <v>9</v>
      </c>
      <c r="L281" s="5">
        <v>5</v>
      </c>
      <c r="M281" s="4" t="s">
        <v>1397</v>
      </c>
      <c r="N281" s="4" t="s">
        <v>1398</v>
      </c>
      <c r="S281" s="5" t="s">
        <v>147</v>
      </c>
      <c r="T281" s="5" t="s">
        <v>148</v>
      </c>
      <c r="Y281" s="5" t="s">
        <v>1414</v>
      </c>
      <c r="Z281" s="5" t="s">
        <v>1415</v>
      </c>
      <c r="AC281" s="5">
        <v>13</v>
      </c>
      <c r="AD281" s="5" t="s">
        <v>1006</v>
      </c>
      <c r="AE281" s="5" t="s">
        <v>1007</v>
      </c>
    </row>
    <row r="282" spans="1:72" ht="13.5" customHeight="1">
      <c r="A282" s="9" t="str">
        <f>HYPERLINK("http://kyu.snu.ac.kr/sdhj/index.jsp?type=hj/GK14739_00IH_0001_0005b.jpg","1861_수현내면_0005b")</f>
        <v>1861_수현내면_0005b</v>
      </c>
      <c r="B282" s="4">
        <v>1861</v>
      </c>
      <c r="C282" s="4" t="s">
        <v>4136</v>
      </c>
      <c r="D282" s="4" t="s">
        <v>4137</v>
      </c>
      <c r="E282" s="4">
        <v>281</v>
      </c>
      <c r="F282" s="5">
        <v>1</v>
      </c>
      <c r="G282" s="5" t="s">
        <v>72</v>
      </c>
      <c r="H282" s="5" t="s">
        <v>73</v>
      </c>
      <c r="I282" s="5">
        <v>9</v>
      </c>
      <c r="L282" s="5">
        <v>5</v>
      </c>
      <c r="M282" s="4" t="s">
        <v>1397</v>
      </c>
      <c r="N282" s="4" t="s">
        <v>1398</v>
      </c>
      <c r="T282" s="5" t="s">
        <v>4138</v>
      </c>
      <c r="U282" s="5" t="s">
        <v>159</v>
      </c>
      <c r="V282" s="5" t="s">
        <v>160</v>
      </c>
      <c r="Y282" s="5" t="s">
        <v>1416</v>
      </c>
      <c r="Z282" s="5" t="s">
        <v>1417</v>
      </c>
      <c r="AD282" s="5" t="s">
        <v>1006</v>
      </c>
      <c r="AE282" s="5" t="s">
        <v>1007</v>
      </c>
    </row>
    <row r="283" spans="1:72" ht="13.5" customHeight="1">
      <c r="A283" s="9" t="str">
        <f>HYPERLINK("http://kyu.snu.ac.kr/sdhj/index.jsp?type=hj/GK14739_00IH_0001_0005b.jpg","1861_수현내면_0005b")</f>
        <v>1861_수현내면_0005b</v>
      </c>
      <c r="B283" s="4">
        <v>1861</v>
      </c>
      <c r="C283" s="4" t="s">
        <v>4136</v>
      </c>
      <c r="D283" s="4" t="s">
        <v>4137</v>
      </c>
      <c r="E283" s="4">
        <v>282</v>
      </c>
      <c r="F283" s="5">
        <v>1</v>
      </c>
      <c r="G283" s="5" t="s">
        <v>72</v>
      </c>
      <c r="H283" s="5" t="s">
        <v>73</v>
      </c>
      <c r="I283" s="5">
        <v>9</v>
      </c>
      <c r="L283" s="5">
        <v>5</v>
      </c>
      <c r="M283" s="4" t="s">
        <v>1397</v>
      </c>
      <c r="N283" s="4" t="s">
        <v>1398</v>
      </c>
      <c r="T283" s="5" t="s">
        <v>4138</v>
      </c>
      <c r="U283" s="5" t="s">
        <v>165</v>
      </c>
      <c r="V283" s="5" t="s">
        <v>166</v>
      </c>
      <c r="Y283" s="5" t="s">
        <v>1418</v>
      </c>
      <c r="Z283" s="5" t="s">
        <v>1419</v>
      </c>
      <c r="AD283" s="5" t="s">
        <v>523</v>
      </c>
      <c r="AE283" s="5" t="s">
        <v>524</v>
      </c>
    </row>
    <row r="284" spans="1:72" ht="13.5" customHeight="1">
      <c r="A284" s="9" t="str">
        <f>HYPERLINK("http://kyu.snu.ac.kr/sdhj/index.jsp?type=hj/GK14739_00IH_0001_0005b.jpg","1861_수현내면_0005b")</f>
        <v>1861_수현내면_0005b</v>
      </c>
      <c r="B284" s="4">
        <v>1861</v>
      </c>
      <c r="C284" s="4" t="s">
        <v>4136</v>
      </c>
      <c r="D284" s="4" t="s">
        <v>4137</v>
      </c>
      <c r="E284" s="4">
        <v>283</v>
      </c>
      <c r="F284" s="5">
        <v>1</v>
      </c>
      <c r="G284" s="5" t="s">
        <v>72</v>
      </c>
      <c r="H284" s="5" t="s">
        <v>73</v>
      </c>
      <c r="I284" s="5">
        <v>9</v>
      </c>
      <c r="L284" s="5">
        <v>5</v>
      </c>
      <c r="M284" s="4" t="s">
        <v>1397</v>
      </c>
      <c r="N284" s="4" t="s">
        <v>1398</v>
      </c>
      <c r="T284" s="5" t="s">
        <v>4138</v>
      </c>
      <c r="U284" s="5" t="s">
        <v>159</v>
      </c>
      <c r="V284" s="5" t="s">
        <v>160</v>
      </c>
      <c r="Y284" s="5" t="s">
        <v>280</v>
      </c>
      <c r="Z284" s="5" t="s">
        <v>281</v>
      </c>
      <c r="AD284" s="5" t="s">
        <v>647</v>
      </c>
      <c r="AE284" s="5" t="s">
        <v>648</v>
      </c>
    </row>
    <row r="285" spans="1:72" ht="13.5" customHeight="1">
      <c r="A285" s="9" t="str">
        <f>HYPERLINK("http://kyu.snu.ac.kr/sdhj/index.jsp?type=hj/GK14739_00IH_0001_0005b.jpg","1861_수현내면_0005b")</f>
        <v>1861_수현내면_0005b</v>
      </c>
      <c r="B285" s="4">
        <v>1861</v>
      </c>
      <c r="C285" s="4" t="s">
        <v>4136</v>
      </c>
      <c r="D285" s="4" t="s">
        <v>4137</v>
      </c>
      <c r="E285" s="4">
        <v>284</v>
      </c>
      <c r="F285" s="5">
        <v>1</v>
      </c>
      <c r="G285" s="5" t="s">
        <v>72</v>
      </c>
      <c r="H285" s="5" t="s">
        <v>73</v>
      </c>
      <c r="I285" s="5">
        <v>10</v>
      </c>
      <c r="J285" s="5" t="s">
        <v>1420</v>
      </c>
      <c r="K285" s="5" t="s">
        <v>4139</v>
      </c>
      <c r="L285" s="5">
        <v>1</v>
      </c>
      <c r="M285" s="4" t="s">
        <v>1421</v>
      </c>
      <c r="N285" s="4" t="s">
        <v>1422</v>
      </c>
      <c r="T285" s="5" t="s">
        <v>3891</v>
      </c>
      <c r="U285" s="5" t="s">
        <v>1116</v>
      </c>
      <c r="V285" s="5" t="s">
        <v>1117</v>
      </c>
      <c r="W285" s="5" t="s">
        <v>144</v>
      </c>
      <c r="X285" s="5" t="s">
        <v>3896</v>
      </c>
      <c r="Y285" s="5" t="s">
        <v>1423</v>
      </c>
      <c r="Z285" s="5" t="s">
        <v>1424</v>
      </c>
      <c r="AC285" s="5">
        <v>68</v>
      </c>
      <c r="AD285" s="5" t="s">
        <v>432</v>
      </c>
      <c r="AE285" s="5" t="s">
        <v>433</v>
      </c>
      <c r="AJ285" s="5" t="s">
        <v>35</v>
      </c>
      <c r="AK285" s="5" t="s">
        <v>36</v>
      </c>
      <c r="AL285" s="5" t="s">
        <v>540</v>
      </c>
      <c r="AM285" s="5" t="s">
        <v>541</v>
      </c>
      <c r="AT285" s="5" t="s">
        <v>88</v>
      </c>
      <c r="AU285" s="5" t="s">
        <v>89</v>
      </c>
      <c r="AV285" s="5" t="s">
        <v>828</v>
      </c>
      <c r="AW285" s="5" t="s">
        <v>829</v>
      </c>
      <c r="BG285" s="5" t="s">
        <v>88</v>
      </c>
      <c r="BH285" s="5" t="s">
        <v>89</v>
      </c>
      <c r="BI285" s="5" t="s">
        <v>1014</v>
      </c>
      <c r="BJ285" s="5" t="s">
        <v>1015</v>
      </c>
      <c r="BK285" s="5" t="s">
        <v>88</v>
      </c>
      <c r="BL285" s="5" t="s">
        <v>89</v>
      </c>
      <c r="BM285" s="5" t="s">
        <v>1425</v>
      </c>
      <c r="BN285" s="5" t="s">
        <v>1426</v>
      </c>
      <c r="BO285" s="5" t="s">
        <v>88</v>
      </c>
      <c r="BP285" s="5" t="s">
        <v>89</v>
      </c>
      <c r="BQ285" s="5" t="s">
        <v>1427</v>
      </c>
      <c r="BR285" s="5" t="s">
        <v>1428</v>
      </c>
      <c r="BS285" s="5" t="s">
        <v>234</v>
      </c>
      <c r="BT285" s="5" t="s">
        <v>4140</v>
      </c>
    </row>
    <row r="286" spans="1:72" ht="13.5" customHeight="1">
      <c r="A286" s="9" t="str">
        <f>HYPERLINK("http://kyu.snu.ac.kr/sdhj/index.jsp?type=hj/GK14739_00IH_0001_0005b.jpg","1861_수현내면_0005b")</f>
        <v>1861_수현내면_0005b</v>
      </c>
      <c r="B286" s="4">
        <v>1861</v>
      </c>
      <c r="C286" s="4" t="s">
        <v>3861</v>
      </c>
      <c r="D286" s="4" t="s">
        <v>3925</v>
      </c>
      <c r="E286" s="4">
        <v>285</v>
      </c>
      <c r="F286" s="5">
        <v>1</v>
      </c>
      <c r="G286" s="5" t="s">
        <v>72</v>
      </c>
      <c r="H286" s="5" t="s">
        <v>73</v>
      </c>
      <c r="I286" s="5">
        <v>10</v>
      </c>
      <c r="L286" s="5">
        <v>1</v>
      </c>
      <c r="M286" s="4" t="s">
        <v>1421</v>
      </c>
      <c r="N286" s="4" t="s">
        <v>1422</v>
      </c>
      <c r="S286" s="5" t="s">
        <v>123</v>
      </c>
      <c r="T286" s="5" t="s">
        <v>124</v>
      </c>
      <c r="W286" s="5" t="s">
        <v>125</v>
      </c>
      <c r="X286" s="5" t="s">
        <v>3918</v>
      </c>
      <c r="Y286" s="5" t="s">
        <v>22</v>
      </c>
      <c r="Z286" s="5" t="s">
        <v>23</v>
      </c>
      <c r="AC286" s="5">
        <v>68</v>
      </c>
      <c r="AD286" s="5" t="s">
        <v>432</v>
      </c>
      <c r="AE286" s="5" t="s">
        <v>433</v>
      </c>
    </row>
    <row r="287" spans="1:72" ht="13.5" customHeight="1">
      <c r="A287" s="9" t="str">
        <f>HYPERLINK("http://kyu.snu.ac.kr/sdhj/index.jsp?type=hj/GK14739_00IH_0001_0005b.jpg","1861_수현내면_0005b")</f>
        <v>1861_수현내면_0005b</v>
      </c>
      <c r="B287" s="4">
        <v>1861</v>
      </c>
      <c r="C287" s="4" t="s">
        <v>3899</v>
      </c>
      <c r="D287" s="4" t="s">
        <v>3900</v>
      </c>
      <c r="E287" s="4">
        <v>286</v>
      </c>
      <c r="F287" s="5">
        <v>1</v>
      </c>
      <c r="G287" s="5" t="s">
        <v>72</v>
      </c>
      <c r="H287" s="5" t="s">
        <v>73</v>
      </c>
      <c r="I287" s="5">
        <v>10</v>
      </c>
      <c r="L287" s="5">
        <v>2</v>
      </c>
      <c r="M287" s="4" t="s">
        <v>1429</v>
      </c>
      <c r="N287" s="4" t="s">
        <v>1430</v>
      </c>
      <c r="T287" s="5" t="s">
        <v>4141</v>
      </c>
      <c r="U287" s="5" t="s">
        <v>101</v>
      </c>
      <c r="V287" s="5" t="s">
        <v>102</v>
      </c>
      <c r="W287" s="5" t="s">
        <v>103</v>
      </c>
      <c r="X287" s="5" t="s">
        <v>104</v>
      </c>
      <c r="Y287" s="5" t="s">
        <v>1431</v>
      </c>
      <c r="Z287" s="5" t="s">
        <v>1432</v>
      </c>
      <c r="AC287" s="5">
        <v>46</v>
      </c>
      <c r="AD287" s="5" t="s">
        <v>647</v>
      </c>
      <c r="AE287" s="5" t="s">
        <v>648</v>
      </c>
      <c r="AJ287" s="5" t="s">
        <v>35</v>
      </c>
      <c r="AK287" s="5" t="s">
        <v>36</v>
      </c>
      <c r="AL287" s="5" t="s">
        <v>97</v>
      </c>
      <c r="AM287" s="5" t="s">
        <v>98</v>
      </c>
      <c r="AT287" s="5" t="s">
        <v>111</v>
      </c>
      <c r="AU287" s="5" t="s">
        <v>112</v>
      </c>
      <c r="AV287" s="5" t="s">
        <v>1433</v>
      </c>
      <c r="AW287" s="5" t="s">
        <v>1073</v>
      </c>
      <c r="BG287" s="5" t="s">
        <v>111</v>
      </c>
      <c r="BH287" s="5" t="s">
        <v>112</v>
      </c>
      <c r="BI287" s="5" t="s">
        <v>1434</v>
      </c>
      <c r="BJ287" s="5" t="s">
        <v>443</v>
      </c>
      <c r="BK287" s="5" t="s">
        <v>111</v>
      </c>
      <c r="BL287" s="5" t="s">
        <v>112</v>
      </c>
      <c r="BM287" s="5" t="s">
        <v>1435</v>
      </c>
      <c r="BN287" s="5" t="s">
        <v>1436</v>
      </c>
      <c r="BO287" s="5" t="s">
        <v>111</v>
      </c>
      <c r="BP287" s="5" t="s">
        <v>112</v>
      </c>
      <c r="BQ287" s="5" t="s">
        <v>1437</v>
      </c>
      <c r="BR287" s="5" t="s">
        <v>1438</v>
      </c>
      <c r="BS287" s="5" t="s">
        <v>695</v>
      </c>
      <c r="BT287" s="5" t="s">
        <v>4142</v>
      </c>
    </row>
    <row r="288" spans="1:72" ht="13.5" customHeight="1">
      <c r="A288" s="9" t="str">
        <f>HYPERLINK("http://kyu.snu.ac.kr/sdhj/index.jsp?type=hj/GK14739_00IH_0001_0005b.jpg","1861_수현내면_0005b")</f>
        <v>1861_수현내면_0005b</v>
      </c>
      <c r="B288" s="4">
        <v>1861</v>
      </c>
      <c r="C288" s="4" t="s">
        <v>3927</v>
      </c>
      <c r="D288" s="4" t="s">
        <v>3928</v>
      </c>
      <c r="E288" s="4">
        <v>287</v>
      </c>
      <c r="F288" s="5">
        <v>1</v>
      </c>
      <c r="G288" s="5" t="s">
        <v>72</v>
      </c>
      <c r="H288" s="5" t="s">
        <v>73</v>
      </c>
      <c r="I288" s="5">
        <v>10</v>
      </c>
      <c r="L288" s="5">
        <v>2</v>
      </c>
      <c r="M288" s="4" t="s">
        <v>1429</v>
      </c>
      <c r="N288" s="4" t="s">
        <v>1430</v>
      </c>
      <c r="S288" s="5" t="s">
        <v>123</v>
      </c>
      <c r="T288" s="5" t="s">
        <v>124</v>
      </c>
      <c r="W288" s="5" t="s">
        <v>449</v>
      </c>
      <c r="X288" s="5" t="s">
        <v>450</v>
      </c>
      <c r="Y288" s="5" t="s">
        <v>126</v>
      </c>
      <c r="Z288" s="5" t="s">
        <v>127</v>
      </c>
      <c r="AC288" s="5">
        <v>40</v>
      </c>
      <c r="AD288" s="5" t="s">
        <v>258</v>
      </c>
      <c r="AE288" s="5" t="s">
        <v>259</v>
      </c>
      <c r="AJ288" s="5" t="s">
        <v>84</v>
      </c>
      <c r="AK288" s="5" t="s">
        <v>85</v>
      </c>
      <c r="AL288" s="5" t="s">
        <v>508</v>
      </c>
      <c r="AM288" s="5" t="s">
        <v>509</v>
      </c>
      <c r="AT288" s="5" t="s">
        <v>111</v>
      </c>
      <c r="AU288" s="5" t="s">
        <v>112</v>
      </c>
      <c r="AV288" s="5" t="s">
        <v>1439</v>
      </c>
      <c r="AW288" s="5" t="s">
        <v>1440</v>
      </c>
      <c r="BG288" s="5" t="s">
        <v>111</v>
      </c>
      <c r="BH288" s="5" t="s">
        <v>112</v>
      </c>
      <c r="BI288" s="5" t="s">
        <v>1441</v>
      </c>
      <c r="BJ288" s="5" t="s">
        <v>1442</v>
      </c>
      <c r="BK288" s="5" t="s">
        <v>111</v>
      </c>
      <c r="BL288" s="5" t="s">
        <v>112</v>
      </c>
      <c r="BM288" s="5" t="s">
        <v>1443</v>
      </c>
      <c r="BN288" s="5" t="s">
        <v>1444</v>
      </c>
      <c r="BO288" s="5" t="s">
        <v>111</v>
      </c>
      <c r="BP288" s="5" t="s">
        <v>112</v>
      </c>
      <c r="BQ288" s="5" t="s">
        <v>4143</v>
      </c>
      <c r="BR288" s="5" t="s">
        <v>1445</v>
      </c>
      <c r="BS288" s="5" t="s">
        <v>853</v>
      </c>
      <c r="BT288" s="5" t="s">
        <v>854</v>
      </c>
    </row>
    <row r="289" spans="1:72" ht="13.5" customHeight="1">
      <c r="A289" s="9" t="str">
        <f>HYPERLINK("http://kyu.snu.ac.kr/sdhj/index.jsp?type=hj/GK14739_00IH_0001_0005b.jpg","1861_수현내면_0005b")</f>
        <v>1861_수현내면_0005b</v>
      </c>
      <c r="B289" s="4">
        <v>1861</v>
      </c>
      <c r="C289" s="4" t="s">
        <v>4091</v>
      </c>
      <c r="D289" s="4" t="s">
        <v>3856</v>
      </c>
      <c r="E289" s="4">
        <v>288</v>
      </c>
      <c r="F289" s="5">
        <v>1</v>
      </c>
      <c r="G289" s="5" t="s">
        <v>72</v>
      </c>
      <c r="H289" s="5" t="s">
        <v>73</v>
      </c>
      <c r="I289" s="5">
        <v>10</v>
      </c>
      <c r="L289" s="5">
        <v>2</v>
      </c>
      <c r="M289" s="4" t="s">
        <v>1429</v>
      </c>
      <c r="N289" s="4" t="s">
        <v>1430</v>
      </c>
      <c r="S289" s="5" t="s">
        <v>147</v>
      </c>
      <c r="T289" s="5" t="s">
        <v>148</v>
      </c>
      <c r="Y289" s="5" t="s">
        <v>1446</v>
      </c>
      <c r="Z289" s="5" t="s">
        <v>1447</v>
      </c>
      <c r="AC289" s="5">
        <v>16</v>
      </c>
      <c r="AD289" s="5" t="s">
        <v>683</v>
      </c>
      <c r="AE289" s="5" t="s">
        <v>684</v>
      </c>
    </row>
    <row r="290" spans="1:72" ht="13.5" customHeight="1">
      <c r="A290" s="9" t="str">
        <f>HYPERLINK("http://kyu.snu.ac.kr/sdhj/index.jsp?type=hj/GK14739_00IH_0001_0005b.jpg","1861_수현내면_0005b")</f>
        <v>1861_수현내면_0005b</v>
      </c>
      <c r="B290" s="4">
        <v>1861</v>
      </c>
      <c r="C290" s="4" t="s">
        <v>4144</v>
      </c>
      <c r="D290" s="4" t="s">
        <v>4145</v>
      </c>
      <c r="E290" s="4">
        <v>289</v>
      </c>
      <c r="F290" s="5">
        <v>1</v>
      </c>
      <c r="G290" s="5" t="s">
        <v>72</v>
      </c>
      <c r="H290" s="5" t="s">
        <v>73</v>
      </c>
      <c r="I290" s="5">
        <v>10</v>
      </c>
      <c r="L290" s="5">
        <v>2</v>
      </c>
      <c r="M290" s="4" t="s">
        <v>1429</v>
      </c>
      <c r="N290" s="4" t="s">
        <v>1430</v>
      </c>
      <c r="S290" s="5" t="s">
        <v>147</v>
      </c>
      <c r="T290" s="5" t="s">
        <v>148</v>
      </c>
      <c r="Y290" s="5" t="s">
        <v>1448</v>
      </c>
      <c r="Z290" s="5" t="s">
        <v>1449</v>
      </c>
      <c r="AC290" s="5">
        <v>13</v>
      </c>
      <c r="AD290" s="5" t="s">
        <v>1006</v>
      </c>
      <c r="AE290" s="5" t="s">
        <v>1007</v>
      </c>
    </row>
    <row r="291" spans="1:72" ht="13.5" customHeight="1">
      <c r="A291" s="9" t="str">
        <f>HYPERLINK("http://kyu.snu.ac.kr/sdhj/index.jsp?type=hj/GK14739_00IH_0001_0005b.jpg","1861_수현내면_0005b")</f>
        <v>1861_수현내면_0005b</v>
      </c>
      <c r="B291" s="4">
        <v>1861</v>
      </c>
      <c r="C291" s="4" t="s">
        <v>4144</v>
      </c>
      <c r="D291" s="4" t="s">
        <v>4145</v>
      </c>
      <c r="E291" s="4">
        <v>290</v>
      </c>
      <c r="F291" s="5">
        <v>1</v>
      </c>
      <c r="G291" s="5" t="s">
        <v>72</v>
      </c>
      <c r="H291" s="5" t="s">
        <v>73</v>
      </c>
      <c r="I291" s="5">
        <v>10</v>
      </c>
      <c r="L291" s="5">
        <v>2</v>
      </c>
      <c r="M291" s="4" t="s">
        <v>1429</v>
      </c>
      <c r="N291" s="4" t="s">
        <v>1430</v>
      </c>
      <c r="T291" s="5" t="s">
        <v>4146</v>
      </c>
      <c r="U291" s="5" t="s">
        <v>159</v>
      </c>
      <c r="V291" s="5" t="s">
        <v>160</v>
      </c>
      <c r="Y291" s="5" t="s">
        <v>1450</v>
      </c>
      <c r="Z291" s="5" t="s">
        <v>1105</v>
      </c>
      <c r="AD291" s="5" t="s">
        <v>272</v>
      </c>
      <c r="AE291" s="5" t="s">
        <v>273</v>
      </c>
    </row>
    <row r="292" spans="1:72" ht="13.5" customHeight="1">
      <c r="A292" s="9" t="str">
        <f>HYPERLINK("http://kyu.snu.ac.kr/sdhj/index.jsp?type=hj/GK14739_00IH_0001_0005b.jpg","1861_수현내면_0005b")</f>
        <v>1861_수현내면_0005b</v>
      </c>
      <c r="B292" s="4">
        <v>1861</v>
      </c>
      <c r="C292" s="4" t="s">
        <v>4144</v>
      </c>
      <c r="D292" s="4" t="s">
        <v>4145</v>
      </c>
      <c r="E292" s="4">
        <v>291</v>
      </c>
      <c r="F292" s="5">
        <v>1</v>
      </c>
      <c r="G292" s="5" t="s">
        <v>72</v>
      </c>
      <c r="H292" s="5" t="s">
        <v>73</v>
      </c>
      <c r="I292" s="5">
        <v>10</v>
      </c>
      <c r="L292" s="5">
        <v>2</v>
      </c>
      <c r="M292" s="4" t="s">
        <v>1429</v>
      </c>
      <c r="N292" s="4" t="s">
        <v>1430</v>
      </c>
      <c r="T292" s="5" t="s">
        <v>4146</v>
      </c>
      <c r="U292" s="5" t="s">
        <v>159</v>
      </c>
      <c r="V292" s="5" t="s">
        <v>160</v>
      </c>
      <c r="Y292" s="5" t="s">
        <v>1451</v>
      </c>
      <c r="Z292" s="5" t="s">
        <v>1452</v>
      </c>
      <c r="AD292" s="5" t="s">
        <v>243</v>
      </c>
      <c r="AE292" s="5" t="s">
        <v>244</v>
      </c>
    </row>
    <row r="293" spans="1:72" ht="13.5" customHeight="1">
      <c r="A293" s="9" t="str">
        <f>HYPERLINK("http://kyu.snu.ac.kr/sdhj/index.jsp?type=hj/GK14739_00IH_0001_0005b.jpg","1861_수현내면_0005b")</f>
        <v>1861_수현내면_0005b</v>
      </c>
      <c r="B293" s="4">
        <v>1861</v>
      </c>
      <c r="C293" s="4" t="s">
        <v>4144</v>
      </c>
      <c r="D293" s="4" t="s">
        <v>4145</v>
      </c>
      <c r="E293" s="4">
        <v>292</v>
      </c>
      <c r="F293" s="5">
        <v>1</v>
      </c>
      <c r="G293" s="5" t="s">
        <v>72</v>
      </c>
      <c r="H293" s="5" t="s">
        <v>73</v>
      </c>
      <c r="I293" s="5">
        <v>10</v>
      </c>
      <c r="L293" s="5">
        <v>2</v>
      </c>
      <c r="M293" s="4" t="s">
        <v>1429</v>
      </c>
      <c r="N293" s="4" t="s">
        <v>1430</v>
      </c>
      <c r="T293" s="5" t="s">
        <v>4146</v>
      </c>
      <c r="U293" s="5" t="s">
        <v>159</v>
      </c>
      <c r="V293" s="5" t="s">
        <v>160</v>
      </c>
      <c r="Y293" s="5" t="s">
        <v>1453</v>
      </c>
      <c r="Z293" s="5" t="s">
        <v>1454</v>
      </c>
      <c r="AD293" s="5" t="s">
        <v>800</v>
      </c>
      <c r="AE293" s="5" t="s">
        <v>801</v>
      </c>
    </row>
    <row r="294" spans="1:72" ht="13.5" customHeight="1">
      <c r="A294" s="9" t="str">
        <f>HYPERLINK("http://kyu.snu.ac.kr/sdhj/index.jsp?type=hj/GK14739_00IH_0001_0005b.jpg","1861_수현내면_0005b")</f>
        <v>1861_수현내면_0005b</v>
      </c>
      <c r="B294" s="4">
        <v>1861</v>
      </c>
      <c r="C294" s="4" t="s">
        <v>4144</v>
      </c>
      <c r="D294" s="4" t="s">
        <v>4145</v>
      </c>
      <c r="E294" s="4">
        <v>293</v>
      </c>
      <c r="F294" s="5">
        <v>1</v>
      </c>
      <c r="G294" s="5" t="s">
        <v>72</v>
      </c>
      <c r="H294" s="5" t="s">
        <v>73</v>
      </c>
      <c r="I294" s="5">
        <v>10</v>
      </c>
      <c r="L294" s="5">
        <v>2</v>
      </c>
      <c r="M294" s="4" t="s">
        <v>1429</v>
      </c>
      <c r="N294" s="4" t="s">
        <v>1430</v>
      </c>
      <c r="T294" s="5" t="s">
        <v>4146</v>
      </c>
      <c r="U294" s="5" t="s">
        <v>159</v>
      </c>
      <c r="V294" s="5" t="s">
        <v>160</v>
      </c>
      <c r="Y294" s="5" t="s">
        <v>416</v>
      </c>
      <c r="Z294" s="5" t="s">
        <v>417</v>
      </c>
      <c r="AD294" s="5" t="s">
        <v>782</v>
      </c>
      <c r="AE294" s="5" t="s">
        <v>783</v>
      </c>
      <c r="BB294" s="5" t="s">
        <v>159</v>
      </c>
      <c r="BC294" s="5" t="s">
        <v>160</v>
      </c>
      <c r="BD294" s="5" t="s">
        <v>1455</v>
      </c>
      <c r="BE294" s="5" t="s">
        <v>1456</v>
      </c>
      <c r="BF294" s="5" t="s">
        <v>4147</v>
      </c>
    </row>
    <row r="295" spans="1:72" ht="13.5" customHeight="1">
      <c r="A295" s="9" t="str">
        <f>HYPERLINK("http://kyu.snu.ac.kr/sdhj/index.jsp?type=hj/GK14739_00IH_0001_0005b.jpg","1861_수현내면_0005b")</f>
        <v>1861_수현내면_0005b</v>
      </c>
      <c r="B295" s="4">
        <v>1861</v>
      </c>
      <c r="C295" s="4" t="s">
        <v>4144</v>
      </c>
      <c r="D295" s="4" t="s">
        <v>4145</v>
      </c>
      <c r="E295" s="4">
        <v>294</v>
      </c>
      <c r="F295" s="5">
        <v>1</v>
      </c>
      <c r="G295" s="5" t="s">
        <v>72</v>
      </c>
      <c r="H295" s="5" t="s">
        <v>73</v>
      </c>
      <c r="I295" s="5">
        <v>10</v>
      </c>
      <c r="L295" s="5">
        <v>2</v>
      </c>
      <c r="M295" s="4" t="s">
        <v>1429</v>
      </c>
      <c r="N295" s="4" t="s">
        <v>1430</v>
      </c>
      <c r="T295" s="5" t="s">
        <v>4146</v>
      </c>
      <c r="U295" s="5" t="s">
        <v>159</v>
      </c>
      <c r="V295" s="5" t="s">
        <v>160</v>
      </c>
      <c r="Y295" s="5" t="s">
        <v>1457</v>
      </c>
      <c r="Z295" s="5" t="s">
        <v>1458</v>
      </c>
      <c r="AD295" s="5" t="s">
        <v>474</v>
      </c>
      <c r="AE295" s="5" t="s">
        <v>475</v>
      </c>
    </row>
    <row r="296" spans="1:72" ht="13.5" customHeight="1">
      <c r="A296" s="9" t="str">
        <f>HYPERLINK("http://kyu.snu.ac.kr/sdhj/index.jsp?type=hj/GK14739_00IH_0001_0005b.jpg","1861_수현내면_0005b")</f>
        <v>1861_수현내면_0005b</v>
      </c>
      <c r="B296" s="4">
        <v>1861</v>
      </c>
      <c r="C296" s="4" t="s">
        <v>4144</v>
      </c>
      <c r="D296" s="4" t="s">
        <v>4145</v>
      </c>
      <c r="E296" s="4">
        <v>295</v>
      </c>
      <c r="F296" s="5">
        <v>1</v>
      </c>
      <c r="G296" s="5" t="s">
        <v>72</v>
      </c>
      <c r="H296" s="5" t="s">
        <v>73</v>
      </c>
      <c r="I296" s="5">
        <v>10</v>
      </c>
      <c r="L296" s="5">
        <v>2</v>
      </c>
      <c r="M296" s="4" t="s">
        <v>1429</v>
      </c>
      <c r="N296" s="4" t="s">
        <v>1430</v>
      </c>
      <c r="T296" s="5" t="s">
        <v>4146</v>
      </c>
      <c r="U296" s="5" t="s">
        <v>159</v>
      </c>
      <c r="V296" s="5" t="s">
        <v>160</v>
      </c>
      <c r="Y296" s="5" t="s">
        <v>632</v>
      </c>
      <c r="Z296" s="5" t="s">
        <v>633</v>
      </c>
      <c r="AD296" s="5" t="s">
        <v>272</v>
      </c>
      <c r="AE296" s="5" t="s">
        <v>273</v>
      </c>
    </row>
    <row r="297" spans="1:72" ht="13.5" customHeight="1">
      <c r="A297" s="9" t="str">
        <f>HYPERLINK("http://kyu.snu.ac.kr/sdhj/index.jsp?type=hj/GK14739_00IH_0001_0005b.jpg","1861_수현내면_0005b")</f>
        <v>1861_수현내면_0005b</v>
      </c>
      <c r="B297" s="4">
        <v>1861</v>
      </c>
      <c r="C297" s="4" t="s">
        <v>4144</v>
      </c>
      <c r="D297" s="4" t="s">
        <v>4145</v>
      </c>
      <c r="E297" s="4">
        <v>296</v>
      </c>
      <c r="F297" s="5">
        <v>1</v>
      </c>
      <c r="G297" s="5" t="s">
        <v>72</v>
      </c>
      <c r="H297" s="5" t="s">
        <v>73</v>
      </c>
      <c r="I297" s="5">
        <v>10</v>
      </c>
      <c r="L297" s="5">
        <v>2</v>
      </c>
      <c r="M297" s="4" t="s">
        <v>1429</v>
      </c>
      <c r="N297" s="4" t="s">
        <v>1430</v>
      </c>
      <c r="T297" s="5" t="s">
        <v>4146</v>
      </c>
      <c r="U297" s="5" t="s">
        <v>165</v>
      </c>
      <c r="V297" s="5" t="s">
        <v>166</v>
      </c>
      <c r="Y297" s="5" t="s">
        <v>1459</v>
      </c>
      <c r="Z297" s="5" t="s">
        <v>1460</v>
      </c>
      <c r="AD297" s="5" t="s">
        <v>272</v>
      </c>
      <c r="AE297" s="5" t="s">
        <v>273</v>
      </c>
    </row>
    <row r="298" spans="1:72" ht="13.5" customHeight="1">
      <c r="A298" s="9" t="str">
        <f>HYPERLINK("http://kyu.snu.ac.kr/sdhj/index.jsp?type=hj/GK14739_00IH_0001_0005b.jpg","1861_수현내면_0005b")</f>
        <v>1861_수현내면_0005b</v>
      </c>
      <c r="B298" s="4">
        <v>1861</v>
      </c>
      <c r="C298" s="4" t="s">
        <v>4144</v>
      </c>
      <c r="D298" s="4" t="s">
        <v>4145</v>
      </c>
      <c r="E298" s="4">
        <v>297</v>
      </c>
      <c r="F298" s="5">
        <v>1</v>
      </c>
      <c r="G298" s="5" t="s">
        <v>72</v>
      </c>
      <c r="H298" s="5" t="s">
        <v>73</v>
      </c>
      <c r="I298" s="5">
        <v>10</v>
      </c>
      <c r="L298" s="5">
        <v>2</v>
      </c>
      <c r="M298" s="4" t="s">
        <v>1429</v>
      </c>
      <c r="N298" s="4" t="s">
        <v>1430</v>
      </c>
      <c r="T298" s="5" t="s">
        <v>4146</v>
      </c>
      <c r="U298" s="5" t="s">
        <v>159</v>
      </c>
      <c r="V298" s="5" t="s">
        <v>160</v>
      </c>
      <c r="Y298" s="5" t="s">
        <v>1461</v>
      </c>
      <c r="Z298" s="5" t="s">
        <v>1462</v>
      </c>
      <c r="AD298" s="5" t="s">
        <v>851</v>
      </c>
      <c r="AE298" s="5" t="s">
        <v>852</v>
      </c>
    </row>
    <row r="299" spans="1:72" ht="13.5" customHeight="1">
      <c r="A299" s="9" t="str">
        <f>HYPERLINK("http://kyu.snu.ac.kr/sdhj/index.jsp?type=hj/GK14739_00IH_0001_0005b.jpg","1861_수현내면_0005b")</f>
        <v>1861_수현내면_0005b</v>
      </c>
      <c r="B299" s="4">
        <v>1861</v>
      </c>
      <c r="C299" s="4" t="s">
        <v>4144</v>
      </c>
      <c r="D299" s="4" t="s">
        <v>4145</v>
      </c>
      <c r="E299" s="4">
        <v>298</v>
      </c>
      <c r="F299" s="5">
        <v>1</v>
      </c>
      <c r="G299" s="5" t="s">
        <v>72</v>
      </c>
      <c r="H299" s="5" t="s">
        <v>73</v>
      </c>
      <c r="I299" s="5">
        <v>10</v>
      </c>
      <c r="L299" s="5">
        <v>3</v>
      </c>
      <c r="M299" s="4" t="s">
        <v>1463</v>
      </c>
      <c r="N299" s="4" t="s">
        <v>1464</v>
      </c>
      <c r="T299" s="5" t="s">
        <v>4148</v>
      </c>
      <c r="U299" s="5" t="s">
        <v>101</v>
      </c>
      <c r="V299" s="5" t="s">
        <v>102</v>
      </c>
      <c r="W299" s="5" t="s">
        <v>103</v>
      </c>
      <c r="X299" s="5" t="s">
        <v>104</v>
      </c>
      <c r="Y299" s="5" t="s">
        <v>1465</v>
      </c>
      <c r="Z299" s="5" t="s">
        <v>1466</v>
      </c>
      <c r="AC299" s="5">
        <v>28</v>
      </c>
      <c r="AD299" s="5" t="s">
        <v>272</v>
      </c>
      <c r="AE299" s="5" t="s">
        <v>273</v>
      </c>
      <c r="AJ299" s="5" t="s">
        <v>35</v>
      </c>
      <c r="AK299" s="5" t="s">
        <v>36</v>
      </c>
      <c r="AL299" s="5" t="s">
        <v>109</v>
      </c>
      <c r="AM299" s="5" t="s">
        <v>110</v>
      </c>
      <c r="AT299" s="5" t="s">
        <v>111</v>
      </c>
      <c r="AU299" s="5" t="s">
        <v>112</v>
      </c>
      <c r="AV299" s="5" t="s">
        <v>1467</v>
      </c>
      <c r="AW299" s="5" t="s">
        <v>1468</v>
      </c>
      <c r="BG299" s="5" t="s">
        <v>716</v>
      </c>
      <c r="BH299" s="5" t="s">
        <v>717</v>
      </c>
      <c r="BI299" s="5" t="s">
        <v>1469</v>
      </c>
      <c r="BJ299" s="5" t="s">
        <v>1470</v>
      </c>
      <c r="BK299" s="5" t="s">
        <v>111</v>
      </c>
      <c r="BL299" s="5" t="s">
        <v>112</v>
      </c>
      <c r="BM299" s="5" t="s">
        <v>1471</v>
      </c>
      <c r="BN299" s="5" t="s">
        <v>1472</v>
      </c>
      <c r="BO299" s="5" t="s">
        <v>111</v>
      </c>
      <c r="BP299" s="5" t="s">
        <v>112</v>
      </c>
      <c r="BQ299" s="5" t="s">
        <v>1473</v>
      </c>
      <c r="BR299" s="5" t="s">
        <v>1474</v>
      </c>
      <c r="BS299" s="5" t="s">
        <v>121</v>
      </c>
      <c r="BT299" s="5" t="s">
        <v>122</v>
      </c>
    </row>
    <row r="300" spans="1:72" ht="13.5" customHeight="1">
      <c r="A300" s="9" t="str">
        <f>HYPERLINK("http://kyu.snu.ac.kr/sdhj/index.jsp?type=hj/GK14739_00IH_0001_0005b.jpg","1861_수현내면_0005b")</f>
        <v>1861_수현내면_0005b</v>
      </c>
      <c r="B300" s="4">
        <v>1861</v>
      </c>
      <c r="C300" s="4" t="s">
        <v>3858</v>
      </c>
      <c r="D300" s="4" t="s">
        <v>3908</v>
      </c>
      <c r="E300" s="4">
        <v>299</v>
      </c>
      <c r="F300" s="5">
        <v>1</v>
      </c>
      <c r="G300" s="5" t="s">
        <v>72</v>
      </c>
      <c r="H300" s="5" t="s">
        <v>73</v>
      </c>
      <c r="I300" s="5">
        <v>10</v>
      </c>
      <c r="L300" s="5">
        <v>3</v>
      </c>
      <c r="M300" s="4" t="s">
        <v>1463</v>
      </c>
      <c r="N300" s="4" t="s">
        <v>1464</v>
      </c>
      <c r="S300" s="5" t="s">
        <v>123</v>
      </c>
      <c r="T300" s="5" t="s">
        <v>124</v>
      </c>
      <c r="W300" s="5" t="s">
        <v>78</v>
      </c>
      <c r="X300" s="5" t="s">
        <v>79</v>
      </c>
      <c r="Y300" s="5" t="s">
        <v>126</v>
      </c>
      <c r="Z300" s="5" t="s">
        <v>127</v>
      </c>
      <c r="AC300" s="5">
        <v>30</v>
      </c>
      <c r="AD300" s="5" t="s">
        <v>414</v>
      </c>
      <c r="AE300" s="5" t="s">
        <v>415</v>
      </c>
      <c r="AJ300" s="5" t="s">
        <v>84</v>
      </c>
      <c r="AK300" s="5" t="s">
        <v>85</v>
      </c>
      <c r="AL300" s="5" t="s">
        <v>400</v>
      </c>
      <c r="AM300" s="5" t="s">
        <v>401</v>
      </c>
      <c r="AT300" s="5" t="s">
        <v>101</v>
      </c>
      <c r="AU300" s="5" t="s">
        <v>102</v>
      </c>
      <c r="AV300" s="5" t="s">
        <v>1475</v>
      </c>
      <c r="AW300" s="5" t="s">
        <v>1476</v>
      </c>
      <c r="BG300" s="5" t="s">
        <v>111</v>
      </c>
      <c r="BH300" s="5" t="s">
        <v>112</v>
      </c>
      <c r="BI300" s="5" t="s">
        <v>1477</v>
      </c>
      <c r="BJ300" s="5" t="s">
        <v>1478</v>
      </c>
      <c r="BK300" s="5" t="s">
        <v>111</v>
      </c>
      <c r="BL300" s="5" t="s">
        <v>112</v>
      </c>
      <c r="BM300" s="5" t="s">
        <v>1479</v>
      </c>
      <c r="BN300" s="5" t="s">
        <v>1480</v>
      </c>
      <c r="BO300" s="5" t="s">
        <v>111</v>
      </c>
      <c r="BP300" s="5" t="s">
        <v>112</v>
      </c>
      <c r="BQ300" s="5" t="s">
        <v>1481</v>
      </c>
      <c r="BR300" s="5" t="s">
        <v>1482</v>
      </c>
      <c r="BS300" s="5" t="s">
        <v>540</v>
      </c>
      <c r="BT300" s="5" t="s">
        <v>541</v>
      </c>
    </row>
    <row r="301" spans="1:72" ht="13.5" customHeight="1">
      <c r="A301" s="9" t="str">
        <f>HYPERLINK("http://kyu.snu.ac.kr/sdhj/index.jsp?type=hj/GK14739_00IH_0001_0005b.jpg","1861_수현내면_0005b")</f>
        <v>1861_수현내면_0005b</v>
      </c>
      <c r="B301" s="4">
        <v>1861</v>
      </c>
      <c r="C301" s="4" t="s">
        <v>4149</v>
      </c>
      <c r="D301" s="4" t="s">
        <v>4150</v>
      </c>
      <c r="E301" s="4">
        <v>300</v>
      </c>
      <c r="F301" s="5">
        <v>1</v>
      </c>
      <c r="G301" s="5" t="s">
        <v>72</v>
      </c>
      <c r="H301" s="5" t="s">
        <v>73</v>
      </c>
      <c r="I301" s="5">
        <v>10</v>
      </c>
      <c r="L301" s="5">
        <v>3</v>
      </c>
      <c r="M301" s="4" t="s">
        <v>1463</v>
      </c>
      <c r="N301" s="4" t="s">
        <v>1464</v>
      </c>
      <c r="S301" s="5" t="s">
        <v>201</v>
      </c>
      <c r="T301" s="5" t="s">
        <v>202</v>
      </c>
      <c r="Y301" s="5" t="s">
        <v>4151</v>
      </c>
      <c r="Z301" s="5" t="s">
        <v>1483</v>
      </c>
      <c r="AA301" s="5" t="s">
        <v>1484</v>
      </c>
      <c r="AB301" s="5" t="s">
        <v>1485</v>
      </c>
      <c r="AC301" s="5">
        <v>22</v>
      </c>
      <c r="AD301" s="5" t="s">
        <v>205</v>
      </c>
      <c r="AE301" s="5" t="s">
        <v>206</v>
      </c>
    </row>
    <row r="302" spans="1:72" ht="13.5" customHeight="1">
      <c r="A302" s="9" t="str">
        <f>HYPERLINK("http://kyu.snu.ac.kr/sdhj/index.jsp?type=hj/GK14739_00IH_0001_0005b.jpg","1861_수현내면_0005b")</f>
        <v>1861_수현내면_0005b</v>
      </c>
      <c r="B302" s="4">
        <v>1861</v>
      </c>
      <c r="C302" s="4" t="s">
        <v>4001</v>
      </c>
      <c r="D302" s="4" t="s">
        <v>4002</v>
      </c>
      <c r="E302" s="4">
        <v>301</v>
      </c>
      <c r="F302" s="5">
        <v>1</v>
      </c>
      <c r="G302" s="5" t="s">
        <v>72</v>
      </c>
      <c r="H302" s="5" t="s">
        <v>73</v>
      </c>
      <c r="I302" s="5">
        <v>10</v>
      </c>
      <c r="L302" s="5">
        <v>3</v>
      </c>
      <c r="M302" s="4" t="s">
        <v>1463</v>
      </c>
      <c r="N302" s="4" t="s">
        <v>1464</v>
      </c>
      <c r="S302" s="5" t="s">
        <v>207</v>
      </c>
      <c r="T302" s="5" t="s">
        <v>208</v>
      </c>
      <c r="W302" s="5" t="s">
        <v>752</v>
      </c>
      <c r="X302" s="5" t="s">
        <v>753</v>
      </c>
      <c r="Y302" s="5" t="s">
        <v>126</v>
      </c>
      <c r="Z302" s="5" t="s">
        <v>127</v>
      </c>
      <c r="AC302" s="5">
        <v>20</v>
      </c>
      <c r="AD302" s="5" t="s">
        <v>410</v>
      </c>
      <c r="AE302" s="5" t="s">
        <v>411</v>
      </c>
    </row>
    <row r="303" spans="1:72" ht="13.5" customHeight="1">
      <c r="A303" s="9" t="str">
        <f>HYPERLINK("http://kyu.snu.ac.kr/sdhj/index.jsp?type=hj/GK14739_00IH_0001_0005b.jpg","1861_수현내면_0005b")</f>
        <v>1861_수현내면_0005b</v>
      </c>
      <c r="B303" s="4">
        <v>1861</v>
      </c>
      <c r="C303" s="4" t="s">
        <v>4001</v>
      </c>
      <c r="D303" s="4" t="s">
        <v>4002</v>
      </c>
      <c r="E303" s="4">
        <v>302</v>
      </c>
      <c r="F303" s="5">
        <v>1</v>
      </c>
      <c r="G303" s="5" t="s">
        <v>72</v>
      </c>
      <c r="H303" s="5" t="s">
        <v>73</v>
      </c>
      <c r="I303" s="5">
        <v>10</v>
      </c>
      <c r="L303" s="5">
        <v>3</v>
      </c>
      <c r="M303" s="4" t="s">
        <v>1463</v>
      </c>
      <c r="N303" s="4" t="s">
        <v>1464</v>
      </c>
      <c r="T303" s="5" t="s">
        <v>4152</v>
      </c>
      <c r="U303" s="5" t="s">
        <v>159</v>
      </c>
      <c r="V303" s="5" t="s">
        <v>160</v>
      </c>
      <c r="Y303" s="5" t="s">
        <v>1486</v>
      </c>
      <c r="Z303" s="5" t="s">
        <v>1487</v>
      </c>
      <c r="AD303" s="5" t="s">
        <v>243</v>
      </c>
      <c r="AE303" s="5" t="s">
        <v>244</v>
      </c>
    </row>
    <row r="304" spans="1:72" ht="13.5" customHeight="1">
      <c r="A304" s="9" t="str">
        <f>HYPERLINK("http://kyu.snu.ac.kr/sdhj/index.jsp?type=hj/GK14739_00IH_0001_0005b.jpg","1861_수현내면_0005b")</f>
        <v>1861_수현내면_0005b</v>
      </c>
      <c r="B304" s="4">
        <v>1861</v>
      </c>
      <c r="C304" s="4" t="s">
        <v>4001</v>
      </c>
      <c r="D304" s="4" t="s">
        <v>4002</v>
      </c>
      <c r="E304" s="4">
        <v>303</v>
      </c>
      <c r="F304" s="5">
        <v>1</v>
      </c>
      <c r="G304" s="5" t="s">
        <v>72</v>
      </c>
      <c r="H304" s="5" t="s">
        <v>73</v>
      </c>
      <c r="I304" s="5">
        <v>10</v>
      </c>
      <c r="L304" s="5">
        <v>3</v>
      </c>
      <c r="M304" s="4" t="s">
        <v>1463</v>
      </c>
      <c r="N304" s="4" t="s">
        <v>1464</v>
      </c>
      <c r="T304" s="5" t="s">
        <v>4152</v>
      </c>
      <c r="U304" s="5" t="s">
        <v>159</v>
      </c>
      <c r="V304" s="5" t="s">
        <v>160</v>
      </c>
      <c r="Y304" s="5" t="s">
        <v>834</v>
      </c>
      <c r="Z304" s="5" t="s">
        <v>835</v>
      </c>
      <c r="AD304" s="5" t="s">
        <v>659</v>
      </c>
      <c r="AE304" s="5" t="s">
        <v>660</v>
      </c>
      <c r="BB304" s="5" t="s">
        <v>812</v>
      </c>
      <c r="BC304" s="5" t="s">
        <v>813</v>
      </c>
      <c r="BF304" s="5" t="s">
        <v>4153</v>
      </c>
    </row>
    <row r="305" spans="1:16201" ht="13.5" customHeight="1">
      <c r="A305" s="9" t="str">
        <f>HYPERLINK("http://kyu.snu.ac.kr/sdhj/index.jsp?type=hj/GK14739_00IH_0001_0005b.jpg","1861_수현내면_0005b")</f>
        <v>1861_수현내면_0005b</v>
      </c>
      <c r="B305" s="4">
        <v>1861</v>
      </c>
      <c r="C305" s="4" t="s">
        <v>4001</v>
      </c>
      <c r="D305" s="4" t="s">
        <v>4002</v>
      </c>
      <c r="E305" s="4">
        <v>304</v>
      </c>
      <c r="F305" s="5">
        <v>1</v>
      </c>
      <c r="G305" s="5" t="s">
        <v>72</v>
      </c>
      <c r="H305" s="5" t="s">
        <v>73</v>
      </c>
      <c r="I305" s="5">
        <v>10</v>
      </c>
      <c r="L305" s="5">
        <v>3</v>
      </c>
      <c r="M305" s="4" t="s">
        <v>1463</v>
      </c>
      <c r="N305" s="4" t="s">
        <v>1464</v>
      </c>
      <c r="T305" s="5" t="s">
        <v>4152</v>
      </c>
      <c r="U305" s="5" t="s">
        <v>165</v>
      </c>
      <c r="V305" s="5" t="s">
        <v>166</v>
      </c>
      <c r="Y305" s="5" t="s">
        <v>1488</v>
      </c>
      <c r="Z305" s="5" t="s">
        <v>1489</v>
      </c>
      <c r="AD305" s="5" t="s">
        <v>904</v>
      </c>
      <c r="AE305" s="5" t="s">
        <v>905</v>
      </c>
      <c r="BC305" s="5" t="s">
        <v>4154</v>
      </c>
      <c r="BF305" s="5" t="s">
        <v>4155</v>
      </c>
    </row>
    <row r="306" spans="1:16201" s="6" customFormat="1" ht="13.5" customHeight="1">
      <c r="A306" s="10" t="str">
        <f>HYPERLINK("http://kyu.snu.ac.kr/sdhj/index.jsp?type=hj/GK14739_00IH_0001_0005b.jpg","1861_수현내면_0005b")</f>
        <v>1861_수현내면_0005b</v>
      </c>
      <c r="B306" s="7">
        <v>1861</v>
      </c>
      <c r="C306" s="7" t="s">
        <v>4001</v>
      </c>
      <c r="D306" s="7" t="s">
        <v>4002</v>
      </c>
      <c r="E306" s="7">
        <v>305</v>
      </c>
      <c r="F306" s="6">
        <v>1</v>
      </c>
      <c r="G306" s="6" t="s">
        <v>72</v>
      </c>
      <c r="H306" s="6" t="s">
        <v>73</v>
      </c>
      <c r="I306" s="6">
        <v>10</v>
      </c>
      <c r="L306" s="6">
        <v>3</v>
      </c>
      <c r="M306" s="7" t="s">
        <v>1463</v>
      </c>
      <c r="N306" s="7" t="s">
        <v>1464</v>
      </c>
      <c r="T306" s="6" t="s">
        <v>4152</v>
      </c>
      <c r="U306" s="6" t="s">
        <v>4156</v>
      </c>
      <c r="V306" s="6" t="s">
        <v>4157</v>
      </c>
      <c r="Y306" s="6" t="s">
        <v>1490</v>
      </c>
      <c r="Z306" s="6" t="s">
        <v>1491</v>
      </c>
      <c r="AD306" s="6" t="s">
        <v>268</v>
      </c>
      <c r="AE306" s="6" t="s">
        <v>269</v>
      </c>
      <c r="BD306" s="6" t="s">
        <v>4158</v>
      </c>
      <c r="BE306" s="6" t="s">
        <v>835</v>
      </c>
      <c r="BF306" s="6" t="s">
        <v>4153</v>
      </c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  <c r="IY306" s="5"/>
      <c r="IZ306" s="5"/>
      <c r="JA306" s="5"/>
      <c r="JB306" s="5"/>
      <c r="JC306" s="5"/>
      <c r="JD306" s="5"/>
      <c r="JE306" s="5"/>
      <c r="JF306" s="5"/>
      <c r="JG306" s="5"/>
      <c r="JH306" s="5"/>
      <c r="JI306" s="5"/>
      <c r="JJ306" s="5"/>
      <c r="JK306" s="5"/>
      <c r="JL306" s="5"/>
      <c r="JM306" s="5"/>
      <c r="JN306" s="5"/>
      <c r="JO306" s="5"/>
      <c r="JP306" s="5"/>
      <c r="JQ306" s="5"/>
      <c r="JR306" s="5"/>
      <c r="JS306" s="5"/>
      <c r="JT306" s="5"/>
      <c r="JU306" s="5"/>
      <c r="JV306" s="5"/>
      <c r="JW306" s="5"/>
      <c r="JX306" s="5"/>
      <c r="JY306" s="5"/>
      <c r="JZ306" s="5"/>
      <c r="KA306" s="5"/>
      <c r="KB306" s="5"/>
      <c r="KC306" s="5"/>
      <c r="KD306" s="5"/>
      <c r="KE306" s="5"/>
      <c r="KF306" s="5"/>
      <c r="KG306" s="5"/>
      <c r="KH306" s="5"/>
      <c r="KI306" s="5"/>
      <c r="KJ306" s="5"/>
      <c r="KK306" s="5"/>
      <c r="KL306" s="5"/>
      <c r="KM306" s="5"/>
      <c r="KN306" s="5"/>
      <c r="KO306" s="5"/>
      <c r="KP306" s="5"/>
      <c r="KQ306" s="5"/>
      <c r="KR306" s="5"/>
      <c r="KS306" s="5"/>
      <c r="KT306" s="5"/>
      <c r="KU306" s="5"/>
      <c r="KV306" s="5"/>
      <c r="KW306" s="5"/>
      <c r="KX306" s="5"/>
      <c r="KY306" s="5"/>
      <c r="KZ306" s="5"/>
      <c r="LA306" s="5"/>
      <c r="LB306" s="5"/>
      <c r="LC306" s="5"/>
      <c r="LD306" s="5"/>
      <c r="LE306" s="5"/>
      <c r="LF306" s="5"/>
      <c r="LG306" s="5"/>
      <c r="LH306" s="5"/>
      <c r="LI306" s="5"/>
      <c r="LJ306" s="5"/>
      <c r="LK306" s="5"/>
      <c r="LL306" s="5"/>
      <c r="LM306" s="5"/>
      <c r="LN306" s="5"/>
      <c r="LO306" s="5"/>
      <c r="LP306" s="5"/>
      <c r="LQ306" s="5"/>
      <c r="LR306" s="5"/>
      <c r="LS306" s="5"/>
      <c r="LT306" s="5"/>
      <c r="LU306" s="5"/>
      <c r="LV306" s="5"/>
      <c r="LW306" s="5"/>
      <c r="LX306" s="5"/>
      <c r="LY306" s="5"/>
      <c r="LZ306" s="5"/>
      <c r="MA306" s="5"/>
      <c r="MB306" s="5"/>
      <c r="MC306" s="5"/>
      <c r="MD306" s="5"/>
      <c r="ME306" s="5"/>
      <c r="MF306" s="5"/>
      <c r="MG306" s="5"/>
      <c r="MH306" s="5"/>
      <c r="MI306" s="5"/>
      <c r="MJ306" s="5"/>
      <c r="MK306" s="5"/>
      <c r="ML306" s="5"/>
      <c r="MM306" s="5"/>
      <c r="MN306" s="5"/>
      <c r="MO306" s="5"/>
      <c r="MP306" s="5"/>
      <c r="MQ306" s="5"/>
      <c r="MR306" s="5"/>
      <c r="MS306" s="5"/>
      <c r="MT306" s="5"/>
      <c r="MU306" s="5"/>
      <c r="MV306" s="5"/>
      <c r="MW306" s="5"/>
      <c r="MX306" s="5"/>
      <c r="MY306" s="5"/>
      <c r="MZ306" s="5"/>
      <c r="NA306" s="5"/>
      <c r="NB306" s="5"/>
      <c r="NC306" s="5"/>
      <c r="ND306" s="5"/>
      <c r="NE306" s="5"/>
      <c r="NF306" s="5"/>
      <c r="NG306" s="5"/>
      <c r="NH306" s="5"/>
      <c r="NI306" s="5"/>
      <c r="NJ306" s="5"/>
      <c r="NK306" s="5"/>
      <c r="NL306" s="5"/>
      <c r="NM306" s="5"/>
      <c r="NN306" s="5"/>
      <c r="NO306" s="5"/>
      <c r="NP306" s="5"/>
      <c r="NQ306" s="5"/>
      <c r="NR306" s="5"/>
      <c r="NS306" s="5"/>
      <c r="NT306" s="5"/>
      <c r="NU306" s="5"/>
      <c r="NV306" s="5"/>
      <c r="NW306" s="5"/>
      <c r="NX306" s="5"/>
      <c r="NY306" s="5"/>
      <c r="NZ306" s="5"/>
      <c r="OA306" s="5"/>
      <c r="OB306" s="5"/>
      <c r="OC306" s="5"/>
      <c r="OD306" s="5"/>
      <c r="OE306" s="5"/>
      <c r="OF306" s="5"/>
      <c r="OG306" s="5"/>
      <c r="OH306" s="5"/>
      <c r="OI306" s="5"/>
      <c r="OJ306" s="5"/>
      <c r="OK306" s="5"/>
      <c r="OL306" s="5"/>
      <c r="OM306" s="5"/>
      <c r="ON306" s="5"/>
      <c r="OO306" s="5"/>
      <c r="OP306" s="5"/>
      <c r="OQ306" s="5"/>
      <c r="OR306" s="5"/>
      <c r="OS306" s="5"/>
      <c r="OT306" s="5"/>
      <c r="OU306" s="5"/>
      <c r="OV306" s="5"/>
      <c r="OW306" s="5"/>
      <c r="OX306" s="5"/>
      <c r="OY306" s="5"/>
      <c r="OZ306" s="5"/>
      <c r="PA306" s="5"/>
      <c r="PB306" s="5"/>
      <c r="PC306" s="5"/>
      <c r="PD306" s="5"/>
      <c r="PE306" s="5"/>
      <c r="PF306" s="5"/>
      <c r="PG306" s="5"/>
      <c r="PH306" s="5"/>
      <c r="PI306" s="5"/>
      <c r="PJ306" s="5"/>
      <c r="PK306" s="5"/>
      <c r="PL306" s="5"/>
      <c r="PM306" s="5"/>
      <c r="PN306" s="5"/>
      <c r="PO306" s="5"/>
      <c r="PP306" s="5"/>
      <c r="PQ306" s="5"/>
      <c r="PR306" s="5"/>
      <c r="PS306" s="5"/>
      <c r="PT306" s="5"/>
      <c r="PU306" s="5"/>
      <c r="PV306" s="5"/>
      <c r="PW306" s="5"/>
      <c r="PX306" s="5"/>
      <c r="PY306" s="5"/>
      <c r="PZ306" s="5"/>
      <c r="QA306" s="5"/>
      <c r="QB306" s="5"/>
      <c r="QC306" s="5"/>
      <c r="QD306" s="5"/>
      <c r="QE306" s="5"/>
      <c r="QF306" s="5"/>
      <c r="QG306" s="5"/>
      <c r="QH306" s="5"/>
      <c r="QI306" s="5"/>
      <c r="QJ306" s="5"/>
      <c r="QK306" s="5"/>
      <c r="QL306" s="5"/>
      <c r="QM306" s="5"/>
      <c r="QN306" s="5"/>
      <c r="QO306" s="5"/>
      <c r="QP306" s="5"/>
      <c r="QQ306" s="5"/>
      <c r="QR306" s="5"/>
      <c r="QS306" s="5"/>
      <c r="QT306" s="5"/>
      <c r="QU306" s="5"/>
      <c r="QV306" s="5"/>
      <c r="QW306" s="5"/>
      <c r="QX306" s="5"/>
      <c r="QY306" s="5"/>
      <c r="QZ306" s="5"/>
      <c r="RA306" s="5"/>
      <c r="RB306" s="5"/>
      <c r="RC306" s="5"/>
      <c r="RD306" s="5"/>
      <c r="RE306" s="5"/>
      <c r="RF306" s="5"/>
      <c r="RG306" s="5"/>
      <c r="RH306" s="5"/>
      <c r="RI306" s="5"/>
      <c r="RJ306" s="5"/>
      <c r="RK306" s="5"/>
      <c r="RL306" s="5"/>
      <c r="RM306" s="5"/>
      <c r="RN306" s="5"/>
      <c r="RO306" s="5"/>
      <c r="RP306" s="5"/>
      <c r="RQ306" s="5"/>
      <c r="RR306" s="5"/>
      <c r="RS306" s="5"/>
      <c r="RT306" s="5"/>
      <c r="RU306" s="5"/>
      <c r="RV306" s="5"/>
      <c r="RW306" s="5"/>
      <c r="RX306" s="5"/>
      <c r="RY306" s="5"/>
      <c r="RZ306" s="5"/>
      <c r="SA306" s="5"/>
      <c r="SB306" s="5"/>
      <c r="SC306" s="5"/>
      <c r="SD306" s="5"/>
      <c r="SE306" s="5"/>
      <c r="SF306" s="5"/>
      <c r="SG306" s="5"/>
      <c r="SH306" s="5"/>
      <c r="SI306" s="5"/>
      <c r="SJ306" s="5"/>
      <c r="SK306" s="5"/>
      <c r="SL306" s="5"/>
      <c r="SM306" s="5"/>
      <c r="SN306" s="5"/>
      <c r="SO306" s="5"/>
      <c r="SP306" s="5"/>
      <c r="SQ306" s="5"/>
      <c r="SR306" s="5"/>
      <c r="SS306" s="5"/>
      <c r="ST306" s="5"/>
      <c r="SU306" s="5"/>
      <c r="SV306" s="5"/>
      <c r="SW306" s="5"/>
      <c r="SX306" s="5"/>
      <c r="SY306" s="5"/>
      <c r="SZ306" s="5"/>
      <c r="TA306" s="5"/>
      <c r="TB306" s="5"/>
      <c r="TC306" s="5"/>
      <c r="TD306" s="5"/>
      <c r="TE306" s="5"/>
      <c r="TF306" s="5"/>
      <c r="TG306" s="5"/>
      <c r="TH306" s="5"/>
      <c r="TI306" s="5"/>
      <c r="TJ306" s="5"/>
      <c r="TK306" s="5"/>
      <c r="TL306" s="5"/>
      <c r="TM306" s="5"/>
      <c r="TN306" s="5"/>
      <c r="TO306" s="5"/>
      <c r="TP306" s="5"/>
      <c r="TQ306" s="5"/>
      <c r="TR306" s="5"/>
      <c r="TS306" s="5"/>
      <c r="TT306" s="5"/>
      <c r="TU306" s="5"/>
      <c r="TV306" s="5"/>
      <c r="TW306" s="5"/>
      <c r="TX306" s="5"/>
      <c r="TY306" s="5"/>
      <c r="TZ306" s="5"/>
      <c r="UA306" s="5"/>
      <c r="UB306" s="5"/>
      <c r="UC306" s="5"/>
      <c r="UD306" s="5"/>
      <c r="UE306" s="5"/>
      <c r="UF306" s="5"/>
      <c r="UG306" s="5"/>
      <c r="UH306" s="5"/>
      <c r="UI306" s="5"/>
      <c r="UJ306" s="5"/>
      <c r="UK306" s="5"/>
      <c r="UL306" s="5"/>
      <c r="UM306" s="5"/>
      <c r="UN306" s="5"/>
      <c r="UO306" s="5"/>
      <c r="UP306" s="5"/>
      <c r="UQ306" s="5"/>
      <c r="UR306" s="5"/>
      <c r="US306" s="5"/>
      <c r="UT306" s="5"/>
      <c r="UU306" s="5"/>
      <c r="UV306" s="5"/>
      <c r="UW306" s="5"/>
      <c r="UX306" s="5"/>
      <c r="UY306" s="5"/>
      <c r="UZ306" s="5"/>
      <c r="VA306" s="5"/>
      <c r="VB306" s="5"/>
      <c r="VC306" s="5"/>
      <c r="VD306" s="5"/>
      <c r="VE306" s="5"/>
      <c r="VF306" s="5"/>
      <c r="VG306" s="5"/>
      <c r="VH306" s="5"/>
      <c r="VI306" s="5"/>
      <c r="VJ306" s="5"/>
      <c r="VK306" s="5"/>
      <c r="VL306" s="5"/>
      <c r="VM306" s="5"/>
      <c r="VN306" s="5"/>
      <c r="VO306" s="5"/>
      <c r="VP306" s="5"/>
      <c r="VQ306" s="5"/>
      <c r="VR306" s="5"/>
      <c r="VS306" s="5"/>
      <c r="VT306" s="5"/>
      <c r="VU306" s="5"/>
      <c r="VV306" s="5"/>
      <c r="VW306" s="5"/>
      <c r="VX306" s="5"/>
      <c r="VY306" s="5"/>
      <c r="VZ306" s="5"/>
      <c r="WA306" s="5"/>
      <c r="WB306" s="5"/>
      <c r="WC306" s="5"/>
      <c r="WD306" s="5"/>
      <c r="WE306" s="5"/>
      <c r="WF306" s="5"/>
      <c r="WG306" s="5"/>
      <c r="WH306" s="5"/>
      <c r="WI306" s="5"/>
      <c r="WJ306" s="5"/>
      <c r="WK306" s="5"/>
      <c r="WL306" s="5"/>
      <c r="WM306" s="5"/>
      <c r="WN306" s="5"/>
      <c r="WO306" s="5"/>
      <c r="WP306" s="5"/>
      <c r="WQ306" s="5"/>
      <c r="WR306" s="5"/>
      <c r="WS306" s="5"/>
      <c r="WT306" s="5"/>
      <c r="WU306" s="5"/>
      <c r="WV306" s="5"/>
      <c r="WW306" s="5"/>
      <c r="WX306" s="5"/>
      <c r="WY306" s="5"/>
      <c r="WZ306" s="5"/>
      <c r="XA306" s="5"/>
      <c r="XB306" s="5"/>
      <c r="XC306" s="5"/>
      <c r="XD306" s="5"/>
      <c r="XE306" s="5"/>
      <c r="XF306" s="5"/>
      <c r="XG306" s="5"/>
      <c r="XH306" s="5"/>
      <c r="XI306" s="5"/>
      <c r="XJ306" s="5"/>
      <c r="XK306" s="5"/>
      <c r="XL306" s="5"/>
      <c r="XM306" s="5"/>
      <c r="XN306" s="5"/>
      <c r="XO306" s="5"/>
      <c r="XP306" s="5"/>
      <c r="XQ306" s="5"/>
      <c r="XR306" s="5"/>
      <c r="XS306" s="5"/>
      <c r="XT306" s="5"/>
      <c r="XU306" s="5"/>
      <c r="XV306" s="5"/>
      <c r="XW306" s="5"/>
      <c r="XX306" s="5"/>
      <c r="XY306" s="5"/>
      <c r="XZ306" s="5"/>
      <c r="YA306" s="5"/>
      <c r="YB306" s="5"/>
      <c r="YC306" s="5"/>
      <c r="YD306" s="5"/>
      <c r="YE306" s="5"/>
      <c r="YF306" s="5"/>
      <c r="YG306" s="5"/>
      <c r="YH306" s="5"/>
      <c r="YI306" s="5"/>
      <c r="YJ306" s="5"/>
      <c r="YK306" s="5"/>
      <c r="YL306" s="5"/>
      <c r="YM306" s="5"/>
      <c r="YN306" s="5"/>
      <c r="YO306" s="5"/>
      <c r="YP306" s="5"/>
      <c r="YQ306" s="5"/>
      <c r="YR306" s="5"/>
      <c r="YS306" s="5"/>
      <c r="YT306" s="5"/>
      <c r="YU306" s="5"/>
      <c r="YV306" s="5"/>
      <c r="YW306" s="5"/>
      <c r="YX306" s="5"/>
      <c r="YY306" s="5"/>
      <c r="YZ306" s="5"/>
      <c r="ZA306" s="5"/>
      <c r="ZB306" s="5"/>
      <c r="ZC306" s="5"/>
      <c r="ZD306" s="5"/>
      <c r="ZE306" s="5"/>
      <c r="ZF306" s="5"/>
      <c r="ZG306" s="5"/>
      <c r="ZH306" s="5"/>
      <c r="ZI306" s="5"/>
      <c r="ZJ306" s="5"/>
      <c r="ZK306" s="5"/>
      <c r="ZL306" s="5"/>
      <c r="ZM306" s="5"/>
      <c r="ZN306" s="5"/>
      <c r="ZO306" s="5"/>
      <c r="ZP306" s="5"/>
      <c r="ZQ306" s="5"/>
      <c r="ZR306" s="5"/>
      <c r="ZS306" s="5"/>
      <c r="ZT306" s="5"/>
      <c r="ZU306" s="5"/>
      <c r="ZV306" s="5"/>
      <c r="ZW306" s="5"/>
      <c r="ZX306" s="5"/>
      <c r="ZY306" s="5"/>
      <c r="ZZ306" s="5"/>
      <c r="AAA306" s="5"/>
      <c r="AAB306" s="5"/>
      <c r="AAC306" s="5"/>
      <c r="AAD306" s="5"/>
      <c r="AAE306" s="5"/>
      <c r="AAF306" s="5"/>
      <c r="AAG306" s="5"/>
      <c r="AAH306" s="5"/>
      <c r="AAI306" s="5"/>
      <c r="AAJ306" s="5"/>
      <c r="AAK306" s="5"/>
      <c r="AAL306" s="5"/>
      <c r="AAM306" s="5"/>
      <c r="AAN306" s="5"/>
      <c r="AAO306" s="5"/>
      <c r="AAP306" s="5"/>
      <c r="AAQ306" s="5"/>
      <c r="AAR306" s="5"/>
      <c r="AAS306" s="5"/>
      <c r="AAT306" s="5"/>
      <c r="AAU306" s="5"/>
      <c r="AAV306" s="5"/>
      <c r="AAW306" s="5"/>
      <c r="AAX306" s="5"/>
      <c r="AAY306" s="5"/>
      <c r="AAZ306" s="5"/>
      <c r="ABA306" s="5"/>
      <c r="ABB306" s="5"/>
      <c r="ABC306" s="5"/>
      <c r="ABD306" s="5"/>
      <c r="ABE306" s="5"/>
      <c r="ABF306" s="5"/>
      <c r="ABG306" s="5"/>
      <c r="ABH306" s="5"/>
      <c r="ABI306" s="5"/>
      <c r="ABJ306" s="5"/>
      <c r="ABK306" s="5"/>
      <c r="ABL306" s="5"/>
      <c r="ABM306" s="5"/>
      <c r="ABN306" s="5"/>
      <c r="ABO306" s="5"/>
      <c r="ABP306" s="5"/>
      <c r="ABQ306" s="5"/>
      <c r="ABR306" s="5"/>
      <c r="ABS306" s="5"/>
      <c r="ABT306" s="5"/>
      <c r="ABU306" s="5"/>
      <c r="ABV306" s="5"/>
      <c r="ABW306" s="5"/>
      <c r="ABX306" s="5"/>
      <c r="ABY306" s="5"/>
      <c r="ABZ306" s="5"/>
      <c r="ACA306" s="5"/>
      <c r="ACB306" s="5"/>
      <c r="ACC306" s="5"/>
      <c r="ACD306" s="5"/>
      <c r="ACE306" s="5"/>
      <c r="ACF306" s="5"/>
      <c r="ACG306" s="5"/>
      <c r="ACH306" s="5"/>
      <c r="ACI306" s="5"/>
      <c r="ACJ306" s="5"/>
      <c r="ACK306" s="5"/>
      <c r="ACL306" s="5"/>
      <c r="ACM306" s="5"/>
      <c r="ACN306" s="5"/>
      <c r="ACO306" s="5"/>
      <c r="ACP306" s="5"/>
      <c r="ACQ306" s="5"/>
      <c r="ACR306" s="5"/>
      <c r="ACS306" s="5"/>
      <c r="ACT306" s="5"/>
      <c r="ACU306" s="5"/>
      <c r="ACV306" s="5"/>
      <c r="ACW306" s="5"/>
      <c r="ACX306" s="5"/>
      <c r="ACY306" s="5"/>
      <c r="ACZ306" s="5"/>
      <c r="ADA306" s="5"/>
      <c r="ADB306" s="5"/>
      <c r="ADC306" s="5"/>
      <c r="ADD306" s="5"/>
      <c r="ADE306" s="5"/>
      <c r="ADF306" s="5"/>
      <c r="ADG306" s="5"/>
      <c r="ADH306" s="5"/>
      <c r="ADI306" s="5"/>
      <c r="ADJ306" s="5"/>
      <c r="ADK306" s="5"/>
      <c r="ADL306" s="5"/>
      <c r="ADM306" s="5"/>
      <c r="ADN306" s="5"/>
      <c r="ADO306" s="5"/>
      <c r="ADP306" s="5"/>
      <c r="ADQ306" s="5"/>
      <c r="ADR306" s="5"/>
      <c r="ADS306" s="5"/>
      <c r="ADT306" s="5"/>
      <c r="ADU306" s="5"/>
      <c r="ADV306" s="5"/>
      <c r="ADW306" s="5"/>
      <c r="ADX306" s="5"/>
      <c r="ADY306" s="5"/>
      <c r="ADZ306" s="5"/>
      <c r="AEA306" s="5"/>
      <c r="AEB306" s="5"/>
      <c r="AEC306" s="5"/>
      <c r="AED306" s="5"/>
      <c r="AEE306" s="5"/>
      <c r="AEF306" s="5"/>
      <c r="AEG306" s="5"/>
      <c r="AEH306" s="5"/>
      <c r="AEI306" s="5"/>
      <c r="AEJ306" s="5"/>
      <c r="AEK306" s="5"/>
      <c r="AEL306" s="5"/>
      <c r="AEM306" s="5"/>
      <c r="AEN306" s="5"/>
      <c r="AEO306" s="5"/>
      <c r="AEP306" s="5"/>
      <c r="AEQ306" s="5"/>
      <c r="AER306" s="5"/>
      <c r="AES306" s="5"/>
      <c r="AET306" s="5"/>
      <c r="AEU306" s="5"/>
      <c r="AEV306" s="5"/>
      <c r="AEW306" s="5"/>
      <c r="AEX306" s="5"/>
      <c r="AEY306" s="5"/>
      <c r="AEZ306" s="5"/>
      <c r="AFA306" s="5"/>
      <c r="AFB306" s="5"/>
      <c r="AFC306" s="5"/>
      <c r="AFD306" s="5"/>
      <c r="AFE306" s="5"/>
      <c r="AFF306" s="5"/>
      <c r="AFG306" s="5"/>
      <c r="AFH306" s="5"/>
      <c r="AFI306" s="5"/>
      <c r="AFJ306" s="5"/>
      <c r="AFK306" s="5"/>
      <c r="AFL306" s="5"/>
      <c r="AFM306" s="5"/>
      <c r="AFN306" s="5"/>
      <c r="AFO306" s="5"/>
      <c r="AFP306" s="5"/>
      <c r="AFQ306" s="5"/>
      <c r="AFR306" s="5"/>
      <c r="AFS306" s="5"/>
      <c r="AFT306" s="5"/>
      <c r="AFU306" s="5"/>
      <c r="AFV306" s="5"/>
      <c r="AFW306" s="5"/>
      <c r="AFX306" s="5"/>
      <c r="AFY306" s="5"/>
      <c r="AFZ306" s="5"/>
      <c r="AGA306" s="5"/>
      <c r="AGB306" s="5"/>
      <c r="AGC306" s="5"/>
      <c r="AGD306" s="5"/>
      <c r="AGE306" s="5"/>
      <c r="AGF306" s="5"/>
      <c r="AGG306" s="5"/>
      <c r="AGH306" s="5"/>
      <c r="AGI306" s="5"/>
      <c r="AGJ306" s="5"/>
      <c r="AGK306" s="5"/>
      <c r="AGL306" s="5"/>
      <c r="AGM306" s="5"/>
      <c r="AGN306" s="5"/>
      <c r="AGO306" s="5"/>
      <c r="AGP306" s="5"/>
      <c r="AGQ306" s="5"/>
      <c r="AGR306" s="5"/>
      <c r="AGS306" s="5"/>
      <c r="AGT306" s="5"/>
      <c r="AGU306" s="5"/>
      <c r="AGV306" s="5"/>
      <c r="AGW306" s="5"/>
      <c r="AGX306" s="5"/>
      <c r="AGY306" s="5"/>
      <c r="AGZ306" s="5"/>
      <c r="AHA306" s="5"/>
      <c r="AHB306" s="5"/>
      <c r="AHC306" s="5"/>
      <c r="AHD306" s="5"/>
      <c r="AHE306" s="5"/>
      <c r="AHF306" s="5"/>
      <c r="AHG306" s="5"/>
      <c r="AHH306" s="5"/>
      <c r="AHI306" s="5"/>
      <c r="AHJ306" s="5"/>
      <c r="AHK306" s="5"/>
      <c r="AHL306" s="5"/>
      <c r="AHM306" s="5"/>
      <c r="AHN306" s="5"/>
      <c r="AHO306" s="5"/>
      <c r="AHP306" s="5"/>
      <c r="AHQ306" s="5"/>
      <c r="AHR306" s="5"/>
      <c r="AHS306" s="5"/>
      <c r="AHT306" s="5"/>
      <c r="AHU306" s="5"/>
      <c r="AHV306" s="5"/>
      <c r="AHW306" s="5"/>
      <c r="AHX306" s="5"/>
      <c r="AHY306" s="5"/>
      <c r="AHZ306" s="5"/>
      <c r="AIA306" s="5"/>
      <c r="AIB306" s="5"/>
      <c r="AIC306" s="5"/>
      <c r="AID306" s="5"/>
      <c r="AIE306" s="5"/>
      <c r="AIF306" s="5"/>
      <c r="AIG306" s="5"/>
      <c r="AIH306" s="5"/>
      <c r="AII306" s="5"/>
      <c r="AIJ306" s="5"/>
      <c r="AIK306" s="5"/>
      <c r="AIL306" s="5"/>
      <c r="AIM306" s="5"/>
      <c r="AIN306" s="5"/>
      <c r="AIO306" s="5"/>
      <c r="AIP306" s="5"/>
      <c r="AIQ306" s="5"/>
      <c r="AIR306" s="5"/>
      <c r="AIS306" s="5"/>
      <c r="AIT306" s="5"/>
      <c r="AIU306" s="5"/>
      <c r="AIV306" s="5"/>
      <c r="AIW306" s="5"/>
      <c r="AIX306" s="5"/>
      <c r="AIY306" s="5"/>
      <c r="AIZ306" s="5"/>
      <c r="AJA306" s="5"/>
      <c r="AJB306" s="5"/>
      <c r="AJC306" s="5"/>
      <c r="AJD306" s="5"/>
      <c r="AJE306" s="5"/>
      <c r="AJF306" s="5"/>
      <c r="AJG306" s="5"/>
      <c r="AJH306" s="5"/>
      <c r="AJI306" s="5"/>
      <c r="AJJ306" s="5"/>
      <c r="AJK306" s="5"/>
      <c r="AJL306" s="5"/>
      <c r="AJM306" s="5"/>
      <c r="AJN306" s="5"/>
      <c r="AJO306" s="5"/>
      <c r="AJP306" s="5"/>
      <c r="AJQ306" s="5"/>
      <c r="AJR306" s="5"/>
      <c r="AJS306" s="5"/>
      <c r="AJT306" s="5"/>
      <c r="AJU306" s="5"/>
      <c r="AJV306" s="5"/>
      <c r="AJW306" s="5"/>
      <c r="AJX306" s="5"/>
      <c r="AJY306" s="5"/>
      <c r="AJZ306" s="5"/>
      <c r="AKA306" s="5"/>
      <c r="AKB306" s="5"/>
      <c r="AKC306" s="5"/>
      <c r="AKD306" s="5"/>
      <c r="AKE306" s="5"/>
      <c r="AKF306" s="5"/>
      <c r="AKG306" s="5"/>
      <c r="AKH306" s="5"/>
      <c r="AKI306" s="5"/>
      <c r="AKJ306" s="5"/>
      <c r="AKK306" s="5"/>
      <c r="AKL306" s="5"/>
      <c r="AKM306" s="5"/>
      <c r="AKN306" s="5"/>
      <c r="AKO306" s="5"/>
      <c r="AKP306" s="5"/>
      <c r="AKQ306" s="5"/>
      <c r="AKR306" s="5"/>
      <c r="AKS306" s="5"/>
      <c r="AKT306" s="5"/>
      <c r="AKU306" s="5"/>
      <c r="AKV306" s="5"/>
      <c r="AKW306" s="5"/>
      <c r="AKX306" s="5"/>
      <c r="AKY306" s="5"/>
      <c r="AKZ306" s="5"/>
      <c r="ALA306" s="5"/>
      <c r="ALB306" s="5"/>
      <c r="ALC306" s="5"/>
      <c r="ALD306" s="5"/>
      <c r="ALE306" s="5"/>
      <c r="ALF306" s="5"/>
      <c r="ALG306" s="5"/>
      <c r="ALH306" s="5"/>
      <c r="ALI306" s="5"/>
      <c r="ALJ306" s="5"/>
      <c r="ALK306" s="5"/>
      <c r="ALL306" s="5"/>
      <c r="ALM306" s="5"/>
      <c r="ALN306" s="5"/>
      <c r="ALO306" s="5"/>
      <c r="ALP306" s="5"/>
      <c r="ALQ306" s="5"/>
      <c r="ALR306" s="5"/>
      <c r="ALS306" s="5"/>
      <c r="ALT306" s="5"/>
      <c r="ALU306" s="5"/>
      <c r="ALV306" s="5"/>
      <c r="ALW306" s="5"/>
      <c r="ALX306" s="5"/>
      <c r="ALY306" s="5"/>
      <c r="ALZ306" s="5"/>
      <c r="AMA306" s="5"/>
      <c r="AMB306" s="5"/>
      <c r="AMC306" s="5"/>
      <c r="AMD306" s="5"/>
      <c r="AME306" s="5"/>
      <c r="AMF306" s="5"/>
      <c r="AMG306" s="5"/>
      <c r="AMH306" s="5"/>
      <c r="AMI306" s="5"/>
      <c r="AMJ306" s="5"/>
      <c r="AMK306" s="5"/>
      <c r="AML306" s="5"/>
      <c r="AMM306" s="5"/>
      <c r="AMN306" s="5"/>
      <c r="AMO306" s="5"/>
      <c r="AMP306" s="5"/>
      <c r="AMQ306" s="5"/>
      <c r="AMR306" s="5"/>
      <c r="AMS306" s="5"/>
      <c r="AMT306" s="5"/>
      <c r="AMU306" s="5"/>
      <c r="AMV306" s="5"/>
      <c r="AMW306" s="5"/>
      <c r="AMX306" s="5"/>
      <c r="AMY306" s="5"/>
      <c r="AMZ306" s="5"/>
      <c r="ANA306" s="5"/>
      <c r="ANB306" s="5"/>
      <c r="ANC306" s="5"/>
      <c r="AND306" s="5"/>
      <c r="ANE306" s="5"/>
      <c r="ANF306" s="5"/>
      <c r="ANG306" s="5"/>
      <c r="ANH306" s="5"/>
      <c r="ANI306" s="5"/>
      <c r="ANJ306" s="5"/>
      <c r="ANK306" s="5"/>
      <c r="ANL306" s="5"/>
      <c r="ANM306" s="5"/>
      <c r="ANN306" s="5"/>
      <c r="ANO306" s="5"/>
      <c r="ANP306" s="5"/>
      <c r="ANQ306" s="5"/>
      <c r="ANR306" s="5"/>
      <c r="ANS306" s="5"/>
      <c r="ANT306" s="5"/>
      <c r="ANU306" s="5"/>
      <c r="ANV306" s="5"/>
      <c r="ANW306" s="5"/>
      <c r="ANX306" s="5"/>
      <c r="ANY306" s="5"/>
      <c r="ANZ306" s="5"/>
      <c r="AOA306" s="5"/>
      <c r="AOB306" s="5"/>
      <c r="AOC306" s="5"/>
      <c r="AOD306" s="5"/>
      <c r="AOE306" s="5"/>
      <c r="AOF306" s="5"/>
      <c r="AOG306" s="5"/>
      <c r="AOH306" s="5"/>
      <c r="AOI306" s="5"/>
      <c r="AOJ306" s="5"/>
      <c r="AOK306" s="5"/>
      <c r="AOL306" s="5"/>
      <c r="AOM306" s="5"/>
      <c r="AON306" s="5"/>
      <c r="AOO306" s="5"/>
      <c r="AOP306" s="5"/>
      <c r="AOQ306" s="5"/>
      <c r="AOR306" s="5"/>
      <c r="AOS306" s="5"/>
      <c r="AOT306" s="5"/>
      <c r="AOU306" s="5"/>
      <c r="AOV306" s="5"/>
      <c r="AOW306" s="5"/>
      <c r="AOX306" s="5"/>
      <c r="AOY306" s="5"/>
      <c r="AOZ306" s="5"/>
      <c r="APA306" s="5"/>
      <c r="APB306" s="5"/>
      <c r="APC306" s="5"/>
      <c r="APD306" s="5"/>
      <c r="APE306" s="5"/>
      <c r="APF306" s="5"/>
      <c r="APG306" s="5"/>
      <c r="APH306" s="5"/>
      <c r="API306" s="5"/>
      <c r="APJ306" s="5"/>
      <c r="APK306" s="5"/>
      <c r="APL306" s="5"/>
      <c r="APM306" s="5"/>
      <c r="APN306" s="5"/>
      <c r="APO306" s="5"/>
      <c r="APP306" s="5"/>
      <c r="APQ306" s="5"/>
      <c r="APR306" s="5"/>
      <c r="APS306" s="5"/>
      <c r="APT306" s="5"/>
      <c r="APU306" s="5"/>
      <c r="APV306" s="5"/>
      <c r="APW306" s="5"/>
      <c r="APX306" s="5"/>
      <c r="APY306" s="5"/>
      <c r="APZ306" s="5"/>
      <c r="AQA306" s="5"/>
      <c r="AQB306" s="5"/>
      <c r="AQC306" s="5"/>
      <c r="AQD306" s="5"/>
      <c r="AQE306" s="5"/>
      <c r="AQF306" s="5"/>
      <c r="AQG306" s="5"/>
      <c r="AQH306" s="5"/>
      <c r="AQI306" s="5"/>
      <c r="AQJ306" s="5"/>
      <c r="AQK306" s="5"/>
      <c r="AQL306" s="5"/>
      <c r="AQM306" s="5"/>
      <c r="AQN306" s="5"/>
      <c r="AQO306" s="5"/>
      <c r="AQP306" s="5"/>
      <c r="AQQ306" s="5"/>
      <c r="AQR306" s="5"/>
      <c r="AQS306" s="5"/>
      <c r="AQT306" s="5"/>
      <c r="AQU306" s="5"/>
      <c r="AQV306" s="5"/>
      <c r="AQW306" s="5"/>
      <c r="AQX306" s="5"/>
      <c r="AQY306" s="5"/>
      <c r="AQZ306" s="5"/>
      <c r="ARA306" s="5"/>
      <c r="ARB306" s="5"/>
      <c r="ARC306" s="5"/>
      <c r="ARD306" s="5"/>
      <c r="ARE306" s="5"/>
      <c r="ARF306" s="5"/>
      <c r="ARG306" s="5"/>
      <c r="ARH306" s="5"/>
      <c r="ARI306" s="5"/>
      <c r="ARJ306" s="5"/>
      <c r="ARK306" s="5"/>
      <c r="ARL306" s="5"/>
      <c r="ARM306" s="5"/>
      <c r="ARN306" s="5"/>
      <c r="ARO306" s="5"/>
      <c r="ARP306" s="5"/>
      <c r="ARQ306" s="5"/>
      <c r="ARR306" s="5"/>
      <c r="ARS306" s="5"/>
      <c r="ART306" s="5"/>
      <c r="ARU306" s="5"/>
      <c r="ARV306" s="5"/>
      <c r="ARW306" s="5"/>
      <c r="ARX306" s="5"/>
      <c r="ARY306" s="5"/>
      <c r="ARZ306" s="5"/>
      <c r="ASA306" s="5"/>
      <c r="ASB306" s="5"/>
      <c r="ASC306" s="5"/>
      <c r="ASD306" s="5"/>
      <c r="ASE306" s="5"/>
      <c r="ASF306" s="5"/>
      <c r="ASG306" s="5"/>
      <c r="ASH306" s="5"/>
      <c r="ASI306" s="5"/>
      <c r="ASJ306" s="5"/>
      <c r="ASK306" s="5"/>
      <c r="ASL306" s="5"/>
      <c r="ASM306" s="5"/>
      <c r="ASN306" s="5"/>
      <c r="ASO306" s="5"/>
      <c r="ASP306" s="5"/>
      <c r="ASQ306" s="5"/>
      <c r="ASR306" s="5"/>
      <c r="ASS306" s="5"/>
      <c r="AST306" s="5"/>
      <c r="ASU306" s="5"/>
      <c r="ASV306" s="5"/>
      <c r="ASW306" s="5"/>
      <c r="ASX306" s="5"/>
      <c r="ASY306" s="5"/>
      <c r="ASZ306" s="5"/>
      <c r="ATA306" s="5"/>
      <c r="ATB306" s="5"/>
      <c r="ATC306" s="5"/>
      <c r="ATD306" s="5"/>
      <c r="ATE306" s="5"/>
      <c r="ATF306" s="5"/>
      <c r="ATG306" s="5"/>
      <c r="ATH306" s="5"/>
      <c r="ATI306" s="5"/>
      <c r="ATJ306" s="5"/>
      <c r="ATK306" s="5"/>
      <c r="ATL306" s="5"/>
      <c r="ATM306" s="5"/>
      <c r="ATN306" s="5"/>
      <c r="ATO306" s="5"/>
      <c r="ATP306" s="5"/>
      <c r="ATQ306" s="5"/>
      <c r="ATR306" s="5"/>
      <c r="ATS306" s="5"/>
      <c r="ATT306" s="5"/>
      <c r="ATU306" s="5"/>
      <c r="ATV306" s="5"/>
      <c r="ATW306" s="5"/>
      <c r="ATX306" s="5"/>
      <c r="ATY306" s="5"/>
      <c r="ATZ306" s="5"/>
      <c r="AUA306" s="5"/>
      <c r="AUB306" s="5"/>
      <c r="AUC306" s="5"/>
      <c r="AUD306" s="5"/>
      <c r="AUE306" s="5"/>
      <c r="AUF306" s="5"/>
      <c r="AUG306" s="5"/>
      <c r="AUH306" s="5"/>
      <c r="AUI306" s="5"/>
      <c r="AUJ306" s="5"/>
      <c r="AUK306" s="5"/>
      <c r="AUL306" s="5"/>
      <c r="AUM306" s="5"/>
      <c r="AUN306" s="5"/>
      <c r="AUO306" s="5"/>
      <c r="AUP306" s="5"/>
      <c r="AUQ306" s="5"/>
      <c r="AUR306" s="5"/>
      <c r="AUS306" s="5"/>
      <c r="AUT306" s="5"/>
      <c r="AUU306" s="5"/>
      <c r="AUV306" s="5"/>
      <c r="AUW306" s="5"/>
      <c r="AUX306" s="5"/>
      <c r="AUY306" s="5"/>
      <c r="AUZ306" s="5"/>
      <c r="AVA306" s="5"/>
      <c r="AVB306" s="5"/>
      <c r="AVC306" s="5"/>
      <c r="AVD306" s="5"/>
      <c r="AVE306" s="5"/>
      <c r="AVF306" s="5"/>
      <c r="AVG306" s="5"/>
      <c r="AVH306" s="5"/>
      <c r="AVI306" s="5"/>
      <c r="AVJ306" s="5"/>
      <c r="AVK306" s="5"/>
      <c r="AVL306" s="5"/>
      <c r="AVM306" s="5"/>
      <c r="AVN306" s="5"/>
      <c r="AVO306" s="5"/>
      <c r="AVP306" s="5"/>
      <c r="AVQ306" s="5"/>
      <c r="AVR306" s="5"/>
      <c r="AVS306" s="5"/>
      <c r="AVT306" s="5"/>
      <c r="AVU306" s="5"/>
      <c r="AVV306" s="5"/>
      <c r="AVW306" s="5"/>
      <c r="AVX306" s="5"/>
      <c r="AVY306" s="5"/>
      <c r="AVZ306" s="5"/>
      <c r="AWA306" s="5"/>
      <c r="AWB306" s="5"/>
      <c r="AWC306" s="5"/>
      <c r="AWD306" s="5"/>
      <c r="AWE306" s="5"/>
      <c r="AWF306" s="5"/>
      <c r="AWG306" s="5"/>
      <c r="AWH306" s="5"/>
      <c r="AWI306" s="5"/>
      <c r="AWJ306" s="5"/>
      <c r="AWK306" s="5"/>
      <c r="AWL306" s="5"/>
      <c r="AWM306" s="5"/>
      <c r="AWN306" s="5"/>
      <c r="AWO306" s="5"/>
      <c r="AWP306" s="5"/>
      <c r="AWQ306" s="5"/>
      <c r="AWR306" s="5"/>
      <c r="AWS306" s="5"/>
      <c r="AWT306" s="5"/>
      <c r="AWU306" s="5"/>
      <c r="AWV306" s="5"/>
      <c r="AWW306" s="5"/>
      <c r="AWX306" s="5"/>
      <c r="AWY306" s="5"/>
      <c r="AWZ306" s="5"/>
      <c r="AXA306" s="5"/>
      <c r="AXB306" s="5"/>
      <c r="AXC306" s="5"/>
      <c r="AXD306" s="5"/>
      <c r="AXE306" s="5"/>
      <c r="AXF306" s="5"/>
      <c r="AXG306" s="5"/>
      <c r="AXH306" s="5"/>
      <c r="AXI306" s="5"/>
      <c r="AXJ306" s="5"/>
      <c r="AXK306" s="5"/>
      <c r="AXL306" s="5"/>
      <c r="AXM306" s="5"/>
      <c r="AXN306" s="5"/>
      <c r="AXO306" s="5"/>
      <c r="AXP306" s="5"/>
      <c r="AXQ306" s="5"/>
      <c r="AXR306" s="5"/>
      <c r="AXS306" s="5"/>
      <c r="AXT306" s="5"/>
      <c r="AXU306" s="5"/>
      <c r="AXV306" s="5"/>
      <c r="AXW306" s="5"/>
      <c r="AXX306" s="5"/>
      <c r="AXY306" s="5"/>
      <c r="AXZ306" s="5"/>
      <c r="AYA306" s="5"/>
      <c r="AYB306" s="5"/>
      <c r="AYC306" s="5"/>
      <c r="AYD306" s="5"/>
      <c r="AYE306" s="5"/>
      <c r="AYF306" s="5"/>
      <c r="AYG306" s="5"/>
      <c r="AYH306" s="5"/>
      <c r="AYI306" s="5"/>
      <c r="AYJ306" s="5"/>
      <c r="AYK306" s="5"/>
      <c r="AYL306" s="5"/>
      <c r="AYM306" s="5"/>
      <c r="AYN306" s="5"/>
      <c r="AYO306" s="5"/>
      <c r="AYP306" s="5"/>
      <c r="AYQ306" s="5"/>
      <c r="AYR306" s="5"/>
      <c r="AYS306" s="5"/>
      <c r="AYT306" s="5"/>
      <c r="AYU306" s="5"/>
      <c r="AYV306" s="5"/>
      <c r="AYW306" s="5"/>
      <c r="AYX306" s="5"/>
      <c r="AYY306" s="5"/>
      <c r="AYZ306" s="5"/>
      <c r="AZA306" s="5"/>
      <c r="AZB306" s="5"/>
      <c r="AZC306" s="5"/>
      <c r="AZD306" s="5"/>
      <c r="AZE306" s="5"/>
      <c r="AZF306" s="5"/>
      <c r="AZG306" s="5"/>
      <c r="AZH306" s="5"/>
      <c r="AZI306" s="5"/>
      <c r="AZJ306" s="5"/>
      <c r="AZK306" s="5"/>
      <c r="AZL306" s="5"/>
      <c r="AZM306" s="5"/>
      <c r="AZN306" s="5"/>
      <c r="AZO306" s="5"/>
      <c r="AZP306" s="5"/>
      <c r="AZQ306" s="5"/>
      <c r="AZR306" s="5"/>
      <c r="AZS306" s="5"/>
      <c r="AZT306" s="5"/>
      <c r="AZU306" s="5"/>
      <c r="AZV306" s="5"/>
      <c r="AZW306" s="5"/>
      <c r="AZX306" s="5"/>
      <c r="AZY306" s="5"/>
      <c r="AZZ306" s="5"/>
      <c r="BAA306" s="5"/>
      <c r="BAB306" s="5"/>
      <c r="BAC306" s="5"/>
      <c r="BAD306" s="5"/>
      <c r="BAE306" s="5"/>
      <c r="BAF306" s="5"/>
      <c r="BAG306" s="5"/>
      <c r="BAH306" s="5"/>
      <c r="BAI306" s="5"/>
      <c r="BAJ306" s="5"/>
      <c r="BAK306" s="5"/>
      <c r="BAL306" s="5"/>
      <c r="BAM306" s="5"/>
      <c r="BAN306" s="5"/>
      <c r="BAO306" s="5"/>
      <c r="BAP306" s="5"/>
      <c r="BAQ306" s="5"/>
      <c r="BAR306" s="5"/>
      <c r="BAS306" s="5"/>
      <c r="BAT306" s="5"/>
      <c r="BAU306" s="5"/>
      <c r="BAV306" s="5"/>
      <c r="BAW306" s="5"/>
      <c r="BAX306" s="5"/>
      <c r="BAY306" s="5"/>
      <c r="BAZ306" s="5"/>
      <c r="BBA306" s="5"/>
      <c r="BBB306" s="5"/>
      <c r="BBC306" s="5"/>
      <c r="BBD306" s="5"/>
      <c r="BBE306" s="5"/>
      <c r="BBF306" s="5"/>
      <c r="BBG306" s="5"/>
      <c r="BBH306" s="5"/>
      <c r="BBI306" s="5"/>
      <c r="BBJ306" s="5"/>
      <c r="BBK306" s="5"/>
      <c r="BBL306" s="5"/>
      <c r="BBM306" s="5"/>
      <c r="BBN306" s="5"/>
      <c r="BBO306" s="5"/>
      <c r="BBP306" s="5"/>
      <c r="BBQ306" s="5"/>
      <c r="BBR306" s="5"/>
      <c r="BBS306" s="5"/>
      <c r="BBT306" s="5"/>
      <c r="BBU306" s="5"/>
      <c r="BBV306" s="5"/>
      <c r="BBW306" s="5"/>
      <c r="BBX306" s="5"/>
      <c r="BBY306" s="5"/>
      <c r="BBZ306" s="5"/>
      <c r="BCA306" s="5"/>
      <c r="BCB306" s="5"/>
      <c r="BCC306" s="5"/>
      <c r="BCD306" s="5"/>
      <c r="BCE306" s="5"/>
      <c r="BCF306" s="5"/>
      <c r="BCG306" s="5"/>
      <c r="BCH306" s="5"/>
      <c r="BCI306" s="5"/>
      <c r="BCJ306" s="5"/>
      <c r="BCK306" s="5"/>
      <c r="BCL306" s="5"/>
      <c r="BCM306" s="5"/>
      <c r="BCN306" s="5"/>
      <c r="BCO306" s="5"/>
      <c r="BCP306" s="5"/>
      <c r="BCQ306" s="5"/>
      <c r="BCR306" s="5"/>
      <c r="BCS306" s="5"/>
      <c r="BCT306" s="5"/>
      <c r="BCU306" s="5"/>
      <c r="BCV306" s="5"/>
      <c r="BCW306" s="5"/>
      <c r="BCX306" s="5"/>
      <c r="BCY306" s="5"/>
      <c r="BCZ306" s="5"/>
      <c r="BDA306" s="5"/>
      <c r="BDB306" s="5"/>
      <c r="BDC306" s="5"/>
      <c r="BDD306" s="5"/>
      <c r="BDE306" s="5"/>
      <c r="BDF306" s="5"/>
      <c r="BDG306" s="5"/>
      <c r="BDH306" s="5"/>
      <c r="BDI306" s="5"/>
      <c r="BDJ306" s="5"/>
      <c r="BDK306" s="5"/>
      <c r="BDL306" s="5"/>
      <c r="BDM306" s="5"/>
      <c r="BDN306" s="5"/>
      <c r="BDO306" s="5"/>
      <c r="BDP306" s="5"/>
      <c r="BDQ306" s="5"/>
      <c r="BDR306" s="5"/>
      <c r="BDS306" s="5"/>
      <c r="BDT306" s="5"/>
      <c r="BDU306" s="5"/>
      <c r="BDV306" s="5"/>
      <c r="BDW306" s="5"/>
      <c r="BDX306" s="5"/>
      <c r="BDY306" s="5"/>
      <c r="BDZ306" s="5"/>
      <c r="BEA306" s="5"/>
      <c r="BEB306" s="5"/>
      <c r="BEC306" s="5"/>
      <c r="BED306" s="5"/>
      <c r="BEE306" s="5"/>
      <c r="BEF306" s="5"/>
      <c r="BEG306" s="5"/>
      <c r="BEH306" s="5"/>
      <c r="BEI306" s="5"/>
      <c r="BEJ306" s="5"/>
      <c r="BEK306" s="5"/>
      <c r="BEL306" s="5"/>
      <c r="BEM306" s="5"/>
      <c r="BEN306" s="5"/>
      <c r="BEO306" s="5"/>
      <c r="BEP306" s="5"/>
      <c r="BEQ306" s="5"/>
      <c r="BER306" s="5"/>
      <c r="BES306" s="5"/>
      <c r="BET306" s="5"/>
      <c r="BEU306" s="5"/>
      <c r="BEV306" s="5"/>
      <c r="BEW306" s="5"/>
      <c r="BEX306" s="5"/>
      <c r="BEY306" s="5"/>
      <c r="BEZ306" s="5"/>
      <c r="BFA306" s="5"/>
      <c r="BFB306" s="5"/>
      <c r="BFC306" s="5"/>
      <c r="BFD306" s="5"/>
      <c r="BFE306" s="5"/>
      <c r="BFF306" s="5"/>
      <c r="BFG306" s="5"/>
      <c r="BFH306" s="5"/>
      <c r="BFI306" s="5"/>
      <c r="BFJ306" s="5"/>
      <c r="BFK306" s="5"/>
      <c r="BFL306" s="5"/>
      <c r="BFM306" s="5"/>
      <c r="BFN306" s="5"/>
      <c r="BFO306" s="5"/>
      <c r="BFP306" s="5"/>
      <c r="BFQ306" s="5"/>
      <c r="BFR306" s="5"/>
      <c r="BFS306" s="5"/>
      <c r="BFT306" s="5"/>
      <c r="BFU306" s="5"/>
      <c r="BFV306" s="5"/>
      <c r="BFW306" s="5"/>
      <c r="BFX306" s="5"/>
      <c r="BFY306" s="5"/>
      <c r="BFZ306" s="5"/>
      <c r="BGA306" s="5"/>
      <c r="BGB306" s="5"/>
      <c r="BGC306" s="5"/>
      <c r="BGD306" s="5"/>
      <c r="BGE306" s="5"/>
      <c r="BGF306" s="5"/>
      <c r="BGG306" s="5"/>
      <c r="BGH306" s="5"/>
      <c r="BGI306" s="5"/>
      <c r="BGJ306" s="5"/>
      <c r="BGK306" s="5"/>
      <c r="BGL306" s="5"/>
      <c r="BGM306" s="5"/>
      <c r="BGN306" s="5"/>
      <c r="BGO306" s="5"/>
      <c r="BGP306" s="5"/>
      <c r="BGQ306" s="5"/>
      <c r="BGR306" s="5"/>
      <c r="BGS306" s="5"/>
      <c r="BGT306" s="5"/>
      <c r="BGU306" s="5"/>
      <c r="BGV306" s="5"/>
      <c r="BGW306" s="5"/>
      <c r="BGX306" s="5"/>
      <c r="BGY306" s="5"/>
      <c r="BGZ306" s="5"/>
      <c r="BHA306" s="5"/>
      <c r="BHB306" s="5"/>
      <c r="BHC306" s="5"/>
      <c r="BHD306" s="5"/>
      <c r="BHE306" s="5"/>
      <c r="BHF306" s="5"/>
      <c r="BHG306" s="5"/>
      <c r="BHH306" s="5"/>
      <c r="BHI306" s="5"/>
      <c r="BHJ306" s="5"/>
      <c r="BHK306" s="5"/>
      <c r="BHL306" s="5"/>
      <c r="BHM306" s="5"/>
      <c r="BHN306" s="5"/>
      <c r="BHO306" s="5"/>
      <c r="BHP306" s="5"/>
      <c r="BHQ306" s="5"/>
      <c r="BHR306" s="5"/>
      <c r="BHS306" s="5"/>
      <c r="BHT306" s="5"/>
      <c r="BHU306" s="5"/>
      <c r="BHV306" s="5"/>
      <c r="BHW306" s="5"/>
      <c r="BHX306" s="5"/>
      <c r="BHY306" s="5"/>
      <c r="BHZ306" s="5"/>
      <c r="BIA306" s="5"/>
      <c r="BIB306" s="5"/>
      <c r="BIC306" s="5"/>
      <c r="BID306" s="5"/>
      <c r="BIE306" s="5"/>
      <c r="BIF306" s="5"/>
      <c r="BIG306" s="5"/>
      <c r="BIH306" s="5"/>
      <c r="BII306" s="5"/>
      <c r="BIJ306" s="5"/>
      <c r="BIK306" s="5"/>
      <c r="BIL306" s="5"/>
      <c r="BIM306" s="5"/>
      <c r="BIN306" s="5"/>
      <c r="BIO306" s="5"/>
      <c r="BIP306" s="5"/>
      <c r="BIQ306" s="5"/>
      <c r="BIR306" s="5"/>
      <c r="BIS306" s="5"/>
      <c r="BIT306" s="5"/>
      <c r="BIU306" s="5"/>
      <c r="BIV306" s="5"/>
      <c r="BIW306" s="5"/>
      <c r="BIX306" s="5"/>
      <c r="BIY306" s="5"/>
      <c r="BIZ306" s="5"/>
      <c r="BJA306" s="5"/>
      <c r="BJB306" s="5"/>
      <c r="BJC306" s="5"/>
      <c r="BJD306" s="5"/>
      <c r="BJE306" s="5"/>
      <c r="BJF306" s="5"/>
      <c r="BJG306" s="5"/>
      <c r="BJH306" s="5"/>
      <c r="BJI306" s="5"/>
      <c r="BJJ306" s="5"/>
      <c r="BJK306" s="5"/>
      <c r="BJL306" s="5"/>
      <c r="BJM306" s="5"/>
      <c r="BJN306" s="5"/>
      <c r="BJO306" s="5"/>
      <c r="BJP306" s="5"/>
      <c r="BJQ306" s="5"/>
      <c r="BJR306" s="5"/>
      <c r="BJS306" s="5"/>
      <c r="BJT306" s="5"/>
      <c r="BJU306" s="5"/>
      <c r="BJV306" s="5"/>
      <c r="BJW306" s="5"/>
      <c r="BJX306" s="5"/>
      <c r="BJY306" s="5"/>
      <c r="BJZ306" s="5"/>
      <c r="BKA306" s="5"/>
      <c r="BKB306" s="5"/>
      <c r="BKC306" s="5"/>
      <c r="BKD306" s="5"/>
      <c r="BKE306" s="5"/>
      <c r="BKF306" s="5"/>
      <c r="BKG306" s="5"/>
      <c r="BKH306" s="5"/>
      <c r="BKI306" s="5"/>
      <c r="BKJ306" s="5"/>
      <c r="BKK306" s="5"/>
      <c r="BKL306" s="5"/>
      <c r="BKM306" s="5"/>
      <c r="BKN306" s="5"/>
      <c r="BKO306" s="5"/>
      <c r="BKP306" s="5"/>
      <c r="BKQ306" s="5"/>
      <c r="BKR306" s="5"/>
      <c r="BKS306" s="5"/>
      <c r="BKT306" s="5"/>
      <c r="BKU306" s="5"/>
      <c r="BKV306" s="5"/>
      <c r="BKW306" s="5"/>
      <c r="BKX306" s="5"/>
      <c r="BKY306" s="5"/>
      <c r="BKZ306" s="5"/>
      <c r="BLA306" s="5"/>
      <c r="BLB306" s="5"/>
      <c r="BLC306" s="5"/>
      <c r="BLD306" s="5"/>
      <c r="BLE306" s="5"/>
      <c r="BLF306" s="5"/>
      <c r="BLG306" s="5"/>
      <c r="BLH306" s="5"/>
      <c r="BLI306" s="5"/>
      <c r="BLJ306" s="5"/>
      <c r="BLK306" s="5"/>
      <c r="BLL306" s="5"/>
      <c r="BLM306" s="5"/>
      <c r="BLN306" s="5"/>
      <c r="BLO306" s="5"/>
      <c r="BLP306" s="5"/>
      <c r="BLQ306" s="5"/>
      <c r="BLR306" s="5"/>
      <c r="BLS306" s="5"/>
      <c r="BLT306" s="5"/>
      <c r="BLU306" s="5"/>
      <c r="BLV306" s="5"/>
      <c r="BLW306" s="5"/>
      <c r="BLX306" s="5"/>
      <c r="BLY306" s="5"/>
      <c r="BLZ306" s="5"/>
      <c r="BMA306" s="5"/>
      <c r="BMB306" s="5"/>
      <c r="BMC306" s="5"/>
      <c r="BMD306" s="5"/>
      <c r="BME306" s="5"/>
      <c r="BMF306" s="5"/>
      <c r="BMG306" s="5"/>
      <c r="BMH306" s="5"/>
      <c r="BMI306" s="5"/>
      <c r="BMJ306" s="5"/>
      <c r="BMK306" s="5"/>
      <c r="BML306" s="5"/>
      <c r="BMM306" s="5"/>
      <c r="BMN306" s="5"/>
      <c r="BMO306" s="5"/>
      <c r="BMP306" s="5"/>
      <c r="BMQ306" s="5"/>
      <c r="BMR306" s="5"/>
      <c r="BMS306" s="5"/>
      <c r="BMT306" s="5"/>
      <c r="BMU306" s="5"/>
      <c r="BMV306" s="5"/>
      <c r="BMW306" s="5"/>
      <c r="BMX306" s="5"/>
      <c r="BMY306" s="5"/>
      <c r="BMZ306" s="5"/>
      <c r="BNA306" s="5"/>
      <c r="BNB306" s="5"/>
      <c r="BNC306" s="5"/>
      <c r="BND306" s="5"/>
      <c r="BNE306" s="5"/>
      <c r="BNF306" s="5"/>
      <c r="BNG306" s="5"/>
      <c r="BNH306" s="5"/>
      <c r="BNI306" s="5"/>
      <c r="BNJ306" s="5"/>
      <c r="BNK306" s="5"/>
      <c r="BNL306" s="5"/>
      <c r="BNM306" s="5"/>
      <c r="BNN306" s="5"/>
      <c r="BNO306" s="5"/>
      <c r="BNP306" s="5"/>
      <c r="BNQ306" s="5"/>
      <c r="BNR306" s="5"/>
      <c r="BNS306" s="5"/>
      <c r="BNT306" s="5"/>
      <c r="BNU306" s="5"/>
      <c r="BNV306" s="5"/>
      <c r="BNW306" s="5"/>
      <c r="BNX306" s="5"/>
      <c r="BNY306" s="5"/>
      <c r="BNZ306" s="5"/>
      <c r="BOA306" s="5"/>
      <c r="BOB306" s="5"/>
      <c r="BOC306" s="5"/>
      <c r="BOD306" s="5"/>
      <c r="BOE306" s="5"/>
      <c r="BOF306" s="5"/>
      <c r="BOG306" s="5"/>
      <c r="BOH306" s="5"/>
      <c r="BOI306" s="5"/>
      <c r="BOJ306" s="5"/>
      <c r="BOK306" s="5"/>
      <c r="BOL306" s="5"/>
      <c r="BOM306" s="5"/>
      <c r="BON306" s="5"/>
      <c r="BOO306" s="5"/>
      <c r="BOP306" s="5"/>
      <c r="BOQ306" s="5"/>
      <c r="BOR306" s="5"/>
      <c r="BOS306" s="5"/>
      <c r="BOT306" s="5"/>
      <c r="BOU306" s="5"/>
      <c r="BOV306" s="5"/>
      <c r="BOW306" s="5"/>
      <c r="BOX306" s="5"/>
      <c r="BOY306" s="5"/>
      <c r="BOZ306" s="5"/>
      <c r="BPA306" s="5"/>
      <c r="BPB306" s="5"/>
      <c r="BPC306" s="5"/>
      <c r="BPD306" s="5"/>
      <c r="BPE306" s="5"/>
      <c r="BPF306" s="5"/>
      <c r="BPG306" s="5"/>
      <c r="BPH306" s="5"/>
      <c r="BPI306" s="5"/>
      <c r="BPJ306" s="5"/>
      <c r="BPK306" s="5"/>
      <c r="BPL306" s="5"/>
      <c r="BPM306" s="5"/>
      <c r="BPN306" s="5"/>
      <c r="BPO306" s="5"/>
      <c r="BPP306" s="5"/>
      <c r="BPQ306" s="5"/>
      <c r="BPR306" s="5"/>
      <c r="BPS306" s="5"/>
      <c r="BPT306" s="5"/>
      <c r="BPU306" s="5"/>
      <c r="BPV306" s="5"/>
      <c r="BPW306" s="5"/>
      <c r="BPX306" s="5"/>
      <c r="BPY306" s="5"/>
      <c r="BPZ306" s="5"/>
      <c r="BQA306" s="5"/>
      <c r="BQB306" s="5"/>
      <c r="BQC306" s="5"/>
      <c r="BQD306" s="5"/>
      <c r="BQE306" s="5"/>
      <c r="BQF306" s="5"/>
      <c r="BQG306" s="5"/>
      <c r="BQH306" s="5"/>
      <c r="BQI306" s="5"/>
      <c r="BQJ306" s="5"/>
      <c r="BQK306" s="5"/>
      <c r="BQL306" s="5"/>
      <c r="BQM306" s="5"/>
      <c r="BQN306" s="5"/>
      <c r="BQO306" s="5"/>
      <c r="BQP306" s="5"/>
      <c r="BQQ306" s="5"/>
      <c r="BQR306" s="5"/>
      <c r="BQS306" s="5"/>
      <c r="BQT306" s="5"/>
      <c r="BQU306" s="5"/>
      <c r="BQV306" s="5"/>
      <c r="BQW306" s="5"/>
      <c r="BQX306" s="5"/>
      <c r="BQY306" s="5"/>
      <c r="BQZ306" s="5"/>
      <c r="BRA306" s="5"/>
      <c r="BRB306" s="5"/>
      <c r="BRC306" s="5"/>
      <c r="BRD306" s="5"/>
      <c r="BRE306" s="5"/>
      <c r="BRF306" s="5"/>
      <c r="BRG306" s="5"/>
      <c r="BRH306" s="5"/>
      <c r="BRI306" s="5"/>
      <c r="BRJ306" s="5"/>
      <c r="BRK306" s="5"/>
      <c r="BRL306" s="5"/>
      <c r="BRM306" s="5"/>
      <c r="BRN306" s="5"/>
      <c r="BRO306" s="5"/>
      <c r="BRP306" s="5"/>
      <c r="BRQ306" s="5"/>
      <c r="BRR306" s="5"/>
      <c r="BRS306" s="5"/>
      <c r="BRT306" s="5"/>
      <c r="BRU306" s="5"/>
      <c r="BRV306" s="5"/>
      <c r="BRW306" s="5"/>
      <c r="BRX306" s="5"/>
      <c r="BRY306" s="5"/>
      <c r="BRZ306" s="5"/>
      <c r="BSA306" s="5"/>
      <c r="BSB306" s="5"/>
      <c r="BSC306" s="5"/>
      <c r="BSD306" s="5"/>
      <c r="BSE306" s="5"/>
      <c r="BSF306" s="5"/>
      <c r="BSG306" s="5"/>
      <c r="BSH306" s="5"/>
      <c r="BSI306" s="5"/>
      <c r="BSJ306" s="5"/>
      <c r="BSK306" s="5"/>
      <c r="BSL306" s="5"/>
      <c r="BSM306" s="5"/>
      <c r="BSN306" s="5"/>
      <c r="BSO306" s="5"/>
      <c r="BSP306" s="5"/>
      <c r="BSQ306" s="5"/>
      <c r="BSR306" s="5"/>
      <c r="BSS306" s="5"/>
      <c r="BST306" s="5"/>
      <c r="BSU306" s="5"/>
      <c r="BSV306" s="5"/>
      <c r="BSW306" s="5"/>
      <c r="BSX306" s="5"/>
      <c r="BSY306" s="5"/>
      <c r="BSZ306" s="5"/>
      <c r="BTA306" s="5"/>
      <c r="BTB306" s="5"/>
      <c r="BTC306" s="5"/>
      <c r="BTD306" s="5"/>
      <c r="BTE306" s="5"/>
      <c r="BTF306" s="5"/>
      <c r="BTG306" s="5"/>
      <c r="BTH306" s="5"/>
      <c r="BTI306" s="5"/>
      <c r="BTJ306" s="5"/>
      <c r="BTK306" s="5"/>
      <c r="BTL306" s="5"/>
      <c r="BTM306" s="5"/>
      <c r="BTN306" s="5"/>
      <c r="BTO306" s="5"/>
      <c r="BTP306" s="5"/>
      <c r="BTQ306" s="5"/>
      <c r="BTR306" s="5"/>
      <c r="BTS306" s="5"/>
      <c r="BTT306" s="5"/>
      <c r="BTU306" s="5"/>
      <c r="BTV306" s="5"/>
      <c r="BTW306" s="5"/>
      <c r="BTX306" s="5"/>
      <c r="BTY306" s="5"/>
      <c r="BTZ306" s="5"/>
      <c r="BUA306" s="5"/>
      <c r="BUB306" s="5"/>
      <c r="BUC306" s="5"/>
      <c r="BUD306" s="5"/>
      <c r="BUE306" s="5"/>
      <c r="BUF306" s="5"/>
      <c r="BUG306" s="5"/>
      <c r="BUH306" s="5"/>
      <c r="BUI306" s="5"/>
      <c r="BUJ306" s="5"/>
      <c r="BUK306" s="5"/>
      <c r="BUL306" s="5"/>
      <c r="BUM306" s="5"/>
      <c r="BUN306" s="5"/>
      <c r="BUO306" s="5"/>
      <c r="BUP306" s="5"/>
      <c r="BUQ306" s="5"/>
      <c r="BUR306" s="5"/>
      <c r="BUS306" s="5"/>
      <c r="BUT306" s="5"/>
      <c r="BUU306" s="5"/>
      <c r="BUV306" s="5"/>
      <c r="BUW306" s="5"/>
      <c r="BUX306" s="5"/>
      <c r="BUY306" s="5"/>
      <c r="BUZ306" s="5"/>
      <c r="BVA306" s="5"/>
      <c r="BVB306" s="5"/>
      <c r="BVC306" s="5"/>
      <c r="BVD306" s="5"/>
      <c r="BVE306" s="5"/>
      <c r="BVF306" s="5"/>
      <c r="BVG306" s="5"/>
      <c r="BVH306" s="5"/>
      <c r="BVI306" s="5"/>
      <c r="BVJ306" s="5"/>
      <c r="BVK306" s="5"/>
      <c r="BVL306" s="5"/>
      <c r="BVM306" s="5"/>
      <c r="BVN306" s="5"/>
      <c r="BVO306" s="5"/>
      <c r="BVP306" s="5"/>
      <c r="BVQ306" s="5"/>
      <c r="BVR306" s="5"/>
      <c r="BVS306" s="5"/>
      <c r="BVT306" s="5"/>
      <c r="BVU306" s="5"/>
      <c r="BVV306" s="5"/>
      <c r="BVW306" s="5"/>
      <c r="BVX306" s="5"/>
      <c r="BVY306" s="5"/>
      <c r="BVZ306" s="5"/>
      <c r="BWA306" s="5"/>
      <c r="BWB306" s="5"/>
      <c r="BWC306" s="5"/>
      <c r="BWD306" s="5"/>
      <c r="BWE306" s="5"/>
      <c r="BWF306" s="5"/>
      <c r="BWG306" s="5"/>
      <c r="BWH306" s="5"/>
      <c r="BWI306" s="5"/>
      <c r="BWJ306" s="5"/>
      <c r="BWK306" s="5"/>
      <c r="BWL306" s="5"/>
      <c r="BWM306" s="5"/>
      <c r="BWN306" s="5"/>
      <c r="BWO306" s="5"/>
      <c r="BWP306" s="5"/>
      <c r="BWQ306" s="5"/>
      <c r="BWR306" s="5"/>
      <c r="BWS306" s="5"/>
      <c r="BWT306" s="5"/>
      <c r="BWU306" s="5"/>
      <c r="BWV306" s="5"/>
      <c r="BWW306" s="5"/>
      <c r="BWX306" s="5"/>
      <c r="BWY306" s="5"/>
      <c r="BWZ306" s="5"/>
      <c r="BXA306" s="5"/>
      <c r="BXB306" s="5"/>
      <c r="BXC306" s="5"/>
      <c r="BXD306" s="5"/>
      <c r="BXE306" s="5"/>
      <c r="BXF306" s="5"/>
      <c r="BXG306" s="5"/>
      <c r="BXH306" s="5"/>
      <c r="BXI306" s="5"/>
      <c r="BXJ306" s="5"/>
      <c r="BXK306" s="5"/>
      <c r="BXL306" s="5"/>
      <c r="BXM306" s="5"/>
      <c r="BXN306" s="5"/>
      <c r="BXO306" s="5"/>
      <c r="BXP306" s="5"/>
      <c r="BXQ306" s="5"/>
      <c r="BXR306" s="5"/>
      <c r="BXS306" s="5"/>
      <c r="BXT306" s="5"/>
      <c r="BXU306" s="5"/>
      <c r="BXV306" s="5"/>
      <c r="BXW306" s="5"/>
      <c r="BXX306" s="5"/>
      <c r="BXY306" s="5"/>
      <c r="BXZ306" s="5"/>
      <c r="BYA306" s="5"/>
      <c r="BYB306" s="5"/>
      <c r="BYC306" s="5"/>
      <c r="BYD306" s="5"/>
      <c r="BYE306" s="5"/>
      <c r="BYF306" s="5"/>
      <c r="BYG306" s="5"/>
      <c r="BYH306" s="5"/>
      <c r="BYI306" s="5"/>
      <c r="BYJ306" s="5"/>
      <c r="BYK306" s="5"/>
      <c r="BYL306" s="5"/>
      <c r="BYM306" s="5"/>
      <c r="BYN306" s="5"/>
      <c r="BYO306" s="5"/>
      <c r="BYP306" s="5"/>
      <c r="BYQ306" s="5"/>
      <c r="BYR306" s="5"/>
      <c r="BYS306" s="5"/>
      <c r="BYT306" s="5"/>
      <c r="BYU306" s="5"/>
      <c r="BYV306" s="5"/>
      <c r="BYW306" s="5"/>
      <c r="BYX306" s="5"/>
      <c r="BYY306" s="5"/>
      <c r="BYZ306" s="5"/>
      <c r="BZA306" s="5"/>
      <c r="BZB306" s="5"/>
      <c r="BZC306" s="5"/>
      <c r="BZD306" s="5"/>
      <c r="BZE306" s="5"/>
      <c r="BZF306" s="5"/>
      <c r="BZG306" s="5"/>
      <c r="BZH306" s="5"/>
      <c r="BZI306" s="5"/>
      <c r="BZJ306" s="5"/>
      <c r="BZK306" s="5"/>
      <c r="BZL306" s="5"/>
      <c r="BZM306" s="5"/>
      <c r="BZN306" s="5"/>
      <c r="BZO306" s="5"/>
      <c r="BZP306" s="5"/>
      <c r="BZQ306" s="5"/>
      <c r="BZR306" s="5"/>
      <c r="BZS306" s="5"/>
      <c r="BZT306" s="5"/>
      <c r="BZU306" s="5"/>
      <c r="BZV306" s="5"/>
      <c r="BZW306" s="5"/>
      <c r="BZX306" s="5"/>
      <c r="BZY306" s="5"/>
      <c r="BZZ306" s="5"/>
      <c r="CAA306" s="5"/>
      <c r="CAB306" s="5"/>
      <c r="CAC306" s="5"/>
      <c r="CAD306" s="5"/>
      <c r="CAE306" s="5"/>
      <c r="CAF306" s="5"/>
      <c r="CAG306" s="5"/>
      <c r="CAH306" s="5"/>
      <c r="CAI306" s="5"/>
      <c r="CAJ306" s="5"/>
      <c r="CAK306" s="5"/>
      <c r="CAL306" s="5"/>
      <c r="CAM306" s="5"/>
      <c r="CAN306" s="5"/>
      <c r="CAO306" s="5"/>
      <c r="CAP306" s="5"/>
      <c r="CAQ306" s="5"/>
      <c r="CAR306" s="5"/>
      <c r="CAS306" s="5"/>
      <c r="CAT306" s="5"/>
      <c r="CAU306" s="5"/>
      <c r="CAV306" s="5"/>
      <c r="CAW306" s="5"/>
      <c r="CAX306" s="5"/>
      <c r="CAY306" s="5"/>
      <c r="CAZ306" s="5"/>
      <c r="CBA306" s="5"/>
      <c r="CBB306" s="5"/>
      <c r="CBC306" s="5"/>
      <c r="CBD306" s="5"/>
      <c r="CBE306" s="5"/>
      <c r="CBF306" s="5"/>
      <c r="CBG306" s="5"/>
      <c r="CBH306" s="5"/>
      <c r="CBI306" s="5"/>
      <c r="CBJ306" s="5"/>
      <c r="CBK306" s="5"/>
      <c r="CBL306" s="5"/>
      <c r="CBM306" s="5"/>
      <c r="CBN306" s="5"/>
      <c r="CBO306" s="5"/>
      <c r="CBP306" s="5"/>
      <c r="CBQ306" s="5"/>
      <c r="CBR306" s="5"/>
      <c r="CBS306" s="5"/>
      <c r="CBT306" s="5"/>
      <c r="CBU306" s="5"/>
      <c r="CBV306" s="5"/>
      <c r="CBW306" s="5"/>
      <c r="CBX306" s="5"/>
      <c r="CBY306" s="5"/>
      <c r="CBZ306" s="5"/>
      <c r="CCA306" s="5"/>
      <c r="CCB306" s="5"/>
      <c r="CCC306" s="5"/>
      <c r="CCD306" s="5"/>
      <c r="CCE306" s="5"/>
      <c r="CCF306" s="5"/>
      <c r="CCG306" s="5"/>
      <c r="CCH306" s="5"/>
      <c r="CCI306" s="5"/>
      <c r="CCJ306" s="5"/>
      <c r="CCK306" s="5"/>
      <c r="CCL306" s="5"/>
      <c r="CCM306" s="5"/>
      <c r="CCN306" s="5"/>
      <c r="CCO306" s="5"/>
      <c r="CCP306" s="5"/>
      <c r="CCQ306" s="5"/>
      <c r="CCR306" s="5"/>
      <c r="CCS306" s="5"/>
      <c r="CCT306" s="5"/>
      <c r="CCU306" s="5"/>
      <c r="CCV306" s="5"/>
      <c r="CCW306" s="5"/>
      <c r="CCX306" s="5"/>
      <c r="CCY306" s="5"/>
      <c r="CCZ306" s="5"/>
      <c r="CDA306" s="5"/>
      <c r="CDB306" s="5"/>
      <c r="CDC306" s="5"/>
      <c r="CDD306" s="5"/>
      <c r="CDE306" s="5"/>
      <c r="CDF306" s="5"/>
      <c r="CDG306" s="5"/>
      <c r="CDH306" s="5"/>
      <c r="CDI306" s="5"/>
      <c r="CDJ306" s="5"/>
      <c r="CDK306" s="5"/>
      <c r="CDL306" s="5"/>
      <c r="CDM306" s="5"/>
      <c r="CDN306" s="5"/>
      <c r="CDO306" s="5"/>
      <c r="CDP306" s="5"/>
      <c r="CDQ306" s="5"/>
      <c r="CDR306" s="5"/>
      <c r="CDS306" s="5"/>
      <c r="CDT306" s="5"/>
      <c r="CDU306" s="5"/>
      <c r="CDV306" s="5"/>
      <c r="CDW306" s="5"/>
      <c r="CDX306" s="5"/>
      <c r="CDY306" s="5"/>
      <c r="CDZ306" s="5"/>
      <c r="CEA306" s="5"/>
      <c r="CEB306" s="5"/>
      <c r="CEC306" s="5"/>
      <c r="CED306" s="5"/>
      <c r="CEE306" s="5"/>
      <c r="CEF306" s="5"/>
      <c r="CEG306" s="5"/>
      <c r="CEH306" s="5"/>
      <c r="CEI306" s="5"/>
      <c r="CEJ306" s="5"/>
      <c r="CEK306" s="5"/>
      <c r="CEL306" s="5"/>
      <c r="CEM306" s="5"/>
      <c r="CEN306" s="5"/>
      <c r="CEO306" s="5"/>
      <c r="CEP306" s="5"/>
      <c r="CEQ306" s="5"/>
      <c r="CER306" s="5"/>
      <c r="CES306" s="5"/>
      <c r="CET306" s="5"/>
      <c r="CEU306" s="5"/>
      <c r="CEV306" s="5"/>
      <c r="CEW306" s="5"/>
      <c r="CEX306" s="5"/>
      <c r="CEY306" s="5"/>
      <c r="CEZ306" s="5"/>
      <c r="CFA306" s="5"/>
      <c r="CFB306" s="5"/>
      <c r="CFC306" s="5"/>
      <c r="CFD306" s="5"/>
      <c r="CFE306" s="5"/>
      <c r="CFF306" s="5"/>
      <c r="CFG306" s="5"/>
      <c r="CFH306" s="5"/>
      <c r="CFI306" s="5"/>
      <c r="CFJ306" s="5"/>
      <c r="CFK306" s="5"/>
      <c r="CFL306" s="5"/>
      <c r="CFM306" s="5"/>
      <c r="CFN306" s="5"/>
      <c r="CFO306" s="5"/>
      <c r="CFP306" s="5"/>
      <c r="CFQ306" s="5"/>
      <c r="CFR306" s="5"/>
      <c r="CFS306" s="5"/>
      <c r="CFT306" s="5"/>
      <c r="CFU306" s="5"/>
      <c r="CFV306" s="5"/>
      <c r="CFW306" s="5"/>
      <c r="CFX306" s="5"/>
      <c r="CFY306" s="5"/>
      <c r="CFZ306" s="5"/>
      <c r="CGA306" s="5"/>
      <c r="CGB306" s="5"/>
      <c r="CGC306" s="5"/>
      <c r="CGD306" s="5"/>
      <c r="CGE306" s="5"/>
      <c r="CGF306" s="5"/>
      <c r="CGG306" s="5"/>
      <c r="CGH306" s="5"/>
      <c r="CGI306" s="5"/>
      <c r="CGJ306" s="5"/>
      <c r="CGK306" s="5"/>
      <c r="CGL306" s="5"/>
      <c r="CGM306" s="5"/>
      <c r="CGN306" s="5"/>
      <c r="CGO306" s="5"/>
      <c r="CGP306" s="5"/>
      <c r="CGQ306" s="5"/>
      <c r="CGR306" s="5"/>
      <c r="CGS306" s="5"/>
      <c r="CGT306" s="5"/>
      <c r="CGU306" s="5"/>
      <c r="CGV306" s="5"/>
      <c r="CGW306" s="5"/>
      <c r="CGX306" s="5"/>
      <c r="CGY306" s="5"/>
      <c r="CGZ306" s="5"/>
      <c r="CHA306" s="5"/>
      <c r="CHB306" s="5"/>
      <c r="CHC306" s="5"/>
      <c r="CHD306" s="5"/>
      <c r="CHE306" s="5"/>
      <c r="CHF306" s="5"/>
      <c r="CHG306" s="5"/>
      <c r="CHH306" s="5"/>
      <c r="CHI306" s="5"/>
      <c r="CHJ306" s="5"/>
      <c r="CHK306" s="5"/>
      <c r="CHL306" s="5"/>
      <c r="CHM306" s="5"/>
      <c r="CHN306" s="5"/>
      <c r="CHO306" s="5"/>
      <c r="CHP306" s="5"/>
      <c r="CHQ306" s="5"/>
      <c r="CHR306" s="5"/>
      <c r="CHS306" s="5"/>
      <c r="CHT306" s="5"/>
      <c r="CHU306" s="5"/>
      <c r="CHV306" s="5"/>
      <c r="CHW306" s="5"/>
      <c r="CHX306" s="5"/>
      <c r="CHY306" s="5"/>
      <c r="CHZ306" s="5"/>
      <c r="CIA306" s="5"/>
      <c r="CIB306" s="5"/>
      <c r="CIC306" s="5"/>
      <c r="CID306" s="5"/>
      <c r="CIE306" s="5"/>
      <c r="CIF306" s="5"/>
      <c r="CIG306" s="5"/>
      <c r="CIH306" s="5"/>
      <c r="CII306" s="5"/>
      <c r="CIJ306" s="5"/>
      <c r="CIK306" s="5"/>
      <c r="CIL306" s="5"/>
      <c r="CIM306" s="5"/>
      <c r="CIN306" s="5"/>
      <c r="CIO306" s="5"/>
      <c r="CIP306" s="5"/>
      <c r="CIQ306" s="5"/>
      <c r="CIR306" s="5"/>
      <c r="CIS306" s="5"/>
      <c r="CIT306" s="5"/>
      <c r="CIU306" s="5"/>
      <c r="CIV306" s="5"/>
      <c r="CIW306" s="5"/>
      <c r="CIX306" s="5"/>
      <c r="CIY306" s="5"/>
      <c r="CIZ306" s="5"/>
      <c r="CJA306" s="5"/>
      <c r="CJB306" s="5"/>
      <c r="CJC306" s="5"/>
      <c r="CJD306" s="5"/>
      <c r="CJE306" s="5"/>
      <c r="CJF306" s="5"/>
      <c r="CJG306" s="5"/>
      <c r="CJH306" s="5"/>
      <c r="CJI306" s="5"/>
      <c r="CJJ306" s="5"/>
      <c r="CJK306" s="5"/>
      <c r="CJL306" s="5"/>
      <c r="CJM306" s="5"/>
      <c r="CJN306" s="5"/>
      <c r="CJO306" s="5"/>
      <c r="CJP306" s="5"/>
      <c r="CJQ306" s="5"/>
      <c r="CJR306" s="5"/>
      <c r="CJS306" s="5"/>
      <c r="CJT306" s="5"/>
      <c r="CJU306" s="5"/>
      <c r="CJV306" s="5"/>
      <c r="CJW306" s="5"/>
      <c r="CJX306" s="5"/>
      <c r="CJY306" s="5"/>
      <c r="CJZ306" s="5"/>
      <c r="CKA306" s="5"/>
      <c r="CKB306" s="5"/>
      <c r="CKC306" s="5"/>
      <c r="CKD306" s="5"/>
      <c r="CKE306" s="5"/>
      <c r="CKF306" s="5"/>
      <c r="CKG306" s="5"/>
      <c r="CKH306" s="5"/>
      <c r="CKI306" s="5"/>
      <c r="CKJ306" s="5"/>
      <c r="CKK306" s="5"/>
      <c r="CKL306" s="5"/>
      <c r="CKM306" s="5"/>
      <c r="CKN306" s="5"/>
      <c r="CKO306" s="5"/>
      <c r="CKP306" s="5"/>
      <c r="CKQ306" s="5"/>
      <c r="CKR306" s="5"/>
      <c r="CKS306" s="5"/>
      <c r="CKT306" s="5"/>
      <c r="CKU306" s="5"/>
      <c r="CKV306" s="5"/>
      <c r="CKW306" s="5"/>
      <c r="CKX306" s="5"/>
      <c r="CKY306" s="5"/>
      <c r="CKZ306" s="5"/>
      <c r="CLA306" s="5"/>
      <c r="CLB306" s="5"/>
      <c r="CLC306" s="5"/>
      <c r="CLD306" s="5"/>
      <c r="CLE306" s="5"/>
      <c r="CLF306" s="5"/>
      <c r="CLG306" s="5"/>
      <c r="CLH306" s="5"/>
      <c r="CLI306" s="5"/>
      <c r="CLJ306" s="5"/>
      <c r="CLK306" s="5"/>
      <c r="CLL306" s="5"/>
      <c r="CLM306" s="5"/>
      <c r="CLN306" s="5"/>
      <c r="CLO306" s="5"/>
      <c r="CLP306" s="5"/>
      <c r="CLQ306" s="5"/>
      <c r="CLR306" s="5"/>
      <c r="CLS306" s="5"/>
      <c r="CLT306" s="5"/>
      <c r="CLU306" s="5"/>
      <c r="CLV306" s="5"/>
      <c r="CLW306" s="5"/>
      <c r="CLX306" s="5"/>
      <c r="CLY306" s="5"/>
      <c r="CLZ306" s="5"/>
      <c r="CMA306" s="5"/>
      <c r="CMB306" s="5"/>
      <c r="CMC306" s="5"/>
      <c r="CMD306" s="5"/>
      <c r="CME306" s="5"/>
      <c r="CMF306" s="5"/>
      <c r="CMG306" s="5"/>
      <c r="CMH306" s="5"/>
      <c r="CMI306" s="5"/>
      <c r="CMJ306" s="5"/>
      <c r="CMK306" s="5"/>
      <c r="CML306" s="5"/>
      <c r="CMM306" s="5"/>
      <c r="CMN306" s="5"/>
      <c r="CMO306" s="5"/>
      <c r="CMP306" s="5"/>
      <c r="CMQ306" s="5"/>
      <c r="CMR306" s="5"/>
      <c r="CMS306" s="5"/>
      <c r="CMT306" s="5"/>
      <c r="CMU306" s="5"/>
      <c r="CMV306" s="5"/>
      <c r="CMW306" s="5"/>
      <c r="CMX306" s="5"/>
      <c r="CMY306" s="5"/>
      <c r="CMZ306" s="5"/>
      <c r="CNA306" s="5"/>
      <c r="CNB306" s="5"/>
      <c r="CNC306" s="5"/>
      <c r="CND306" s="5"/>
      <c r="CNE306" s="5"/>
      <c r="CNF306" s="5"/>
      <c r="CNG306" s="5"/>
      <c r="CNH306" s="5"/>
      <c r="CNI306" s="5"/>
      <c r="CNJ306" s="5"/>
      <c r="CNK306" s="5"/>
      <c r="CNL306" s="5"/>
      <c r="CNM306" s="5"/>
      <c r="CNN306" s="5"/>
      <c r="CNO306" s="5"/>
      <c r="CNP306" s="5"/>
      <c r="CNQ306" s="5"/>
      <c r="CNR306" s="5"/>
      <c r="CNS306" s="5"/>
      <c r="CNT306" s="5"/>
      <c r="CNU306" s="5"/>
      <c r="CNV306" s="5"/>
      <c r="CNW306" s="5"/>
      <c r="CNX306" s="5"/>
      <c r="CNY306" s="5"/>
      <c r="CNZ306" s="5"/>
      <c r="COA306" s="5"/>
      <c r="COB306" s="5"/>
      <c r="COC306" s="5"/>
      <c r="COD306" s="5"/>
      <c r="COE306" s="5"/>
      <c r="COF306" s="5"/>
      <c r="COG306" s="5"/>
      <c r="COH306" s="5"/>
      <c r="COI306" s="5"/>
      <c r="COJ306" s="5"/>
      <c r="COK306" s="5"/>
      <c r="COL306" s="5"/>
      <c r="COM306" s="5"/>
      <c r="CON306" s="5"/>
      <c r="COO306" s="5"/>
      <c r="COP306" s="5"/>
      <c r="COQ306" s="5"/>
      <c r="COR306" s="5"/>
      <c r="COS306" s="5"/>
      <c r="COT306" s="5"/>
      <c r="COU306" s="5"/>
      <c r="COV306" s="5"/>
      <c r="COW306" s="5"/>
      <c r="COX306" s="5"/>
      <c r="COY306" s="5"/>
      <c r="COZ306" s="5"/>
      <c r="CPA306" s="5"/>
      <c r="CPB306" s="5"/>
      <c r="CPC306" s="5"/>
      <c r="CPD306" s="5"/>
      <c r="CPE306" s="5"/>
      <c r="CPF306" s="5"/>
      <c r="CPG306" s="5"/>
      <c r="CPH306" s="5"/>
      <c r="CPI306" s="5"/>
      <c r="CPJ306" s="5"/>
      <c r="CPK306" s="5"/>
      <c r="CPL306" s="5"/>
      <c r="CPM306" s="5"/>
      <c r="CPN306" s="5"/>
      <c r="CPO306" s="5"/>
      <c r="CPP306" s="5"/>
      <c r="CPQ306" s="5"/>
      <c r="CPR306" s="5"/>
      <c r="CPS306" s="5"/>
      <c r="CPT306" s="5"/>
      <c r="CPU306" s="5"/>
      <c r="CPV306" s="5"/>
      <c r="CPW306" s="5"/>
      <c r="CPX306" s="5"/>
      <c r="CPY306" s="5"/>
      <c r="CPZ306" s="5"/>
      <c r="CQA306" s="5"/>
      <c r="CQB306" s="5"/>
      <c r="CQC306" s="5"/>
      <c r="CQD306" s="5"/>
      <c r="CQE306" s="5"/>
      <c r="CQF306" s="5"/>
      <c r="CQG306" s="5"/>
      <c r="CQH306" s="5"/>
      <c r="CQI306" s="5"/>
      <c r="CQJ306" s="5"/>
      <c r="CQK306" s="5"/>
      <c r="CQL306" s="5"/>
      <c r="CQM306" s="5"/>
      <c r="CQN306" s="5"/>
      <c r="CQO306" s="5"/>
      <c r="CQP306" s="5"/>
      <c r="CQQ306" s="5"/>
      <c r="CQR306" s="5"/>
      <c r="CQS306" s="5"/>
      <c r="CQT306" s="5"/>
      <c r="CQU306" s="5"/>
      <c r="CQV306" s="5"/>
      <c r="CQW306" s="5"/>
      <c r="CQX306" s="5"/>
      <c r="CQY306" s="5"/>
      <c r="CQZ306" s="5"/>
      <c r="CRA306" s="5"/>
      <c r="CRB306" s="5"/>
      <c r="CRC306" s="5"/>
      <c r="CRD306" s="5"/>
      <c r="CRE306" s="5"/>
      <c r="CRF306" s="5"/>
      <c r="CRG306" s="5"/>
      <c r="CRH306" s="5"/>
      <c r="CRI306" s="5"/>
      <c r="CRJ306" s="5"/>
      <c r="CRK306" s="5"/>
      <c r="CRL306" s="5"/>
      <c r="CRM306" s="5"/>
      <c r="CRN306" s="5"/>
      <c r="CRO306" s="5"/>
      <c r="CRP306" s="5"/>
      <c r="CRQ306" s="5"/>
      <c r="CRR306" s="5"/>
      <c r="CRS306" s="5"/>
      <c r="CRT306" s="5"/>
      <c r="CRU306" s="5"/>
      <c r="CRV306" s="5"/>
      <c r="CRW306" s="5"/>
      <c r="CRX306" s="5"/>
      <c r="CRY306" s="5"/>
      <c r="CRZ306" s="5"/>
      <c r="CSA306" s="5"/>
      <c r="CSB306" s="5"/>
      <c r="CSC306" s="5"/>
      <c r="CSD306" s="5"/>
      <c r="CSE306" s="5"/>
      <c r="CSF306" s="5"/>
      <c r="CSG306" s="5"/>
      <c r="CSH306" s="5"/>
      <c r="CSI306" s="5"/>
      <c r="CSJ306" s="5"/>
      <c r="CSK306" s="5"/>
      <c r="CSL306" s="5"/>
      <c r="CSM306" s="5"/>
      <c r="CSN306" s="5"/>
      <c r="CSO306" s="5"/>
      <c r="CSP306" s="5"/>
      <c r="CSQ306" s="5"/>
      <c r="CSR306" s="5"/>
      <c r="CSS306" s="5"/>
      <c r="CST306" s="5"/>
      <c r="CSU306" s="5"/>
      <c r="CSV306" s="5"/>
      <c r="CSW306" s="5"/>
      <c r="CSX306" s="5"/>
      <c r="CSY306" s="5"/>
      <c r="CSZ306" s="5"/>
      <c r="CTA306" s="5"/>
      <c r="CTB306" s="5"/>
      <c r="CTC306" s="5"/>
      <c r="CTD306" s="5"/>
      <c r="CTE306" s="5"/>
      <c r="CTF306" s="5"/>
      <c r="CTG306" s="5"/>
      <c r="CTH306" s="5"/>
      <c r="CTI306" s="5"/>
      <c r="CTJ306" s="5"/>
      <c r="CTK306" s="5"/>
      <c r="CTL306" s="5"/>
      <c r="CTM306" s="5"/>
      <c r="CTN306" s="5"/>
      <c r="CTO306" s="5"/>
      <c r="CTP306" s="5"/>
      <c r="CTQ306" s="5"/>
      <c r="CTR306" s="5"/>
      <c r="CTS306" s="5"/>
      <c r="CTT306" s="5"/>
      <c r="CTU306" s="5"/>
      <c r="CTV306" s="5"/>
      <c r="CTW306" s="5"/>
      <c r="CTX306" s="5"/>
      <c r="CTY306" s="5"/>
      <c r="CTZ306" s="5"/>
      <c r="CUA306" s="5"/>
      <c r="CUB306" s="5"/>
      <c r="CUC306" s="5"/>
      <c r="CUD306" s="5"/>
      <c r="CUE306" s="5"/>
      <c r="CUF306" s="5"/>
      <c r="CUG306" s="5"/>
      <c r="CUH306" s="5"/>
      <c r="CUI306" s="5"/>
      <c r="CUJ306" s="5"/>
      <c r="CUK306" s="5"/>
      <c r="CUL306" s="5"/>
      <c r="CUM306" s="5"/>
      <c r="CUN306" s="5"/>
      <c r="CUO306" s="5"/>
      <c r="CUP306" s="5"/>
      <c r="CUQ306" s="5"/>
      <c r="CUR306" s="5"/>
      <c r="CUS306" s="5"/>
      <c r="CUT306" s="5"/>
      <c r="CUU306" s="5"/>
      <c r="CUV306" s="5"/>
      <c r="CUW306" s="5"/>
      <c r="CUX306" s="5"/>
      <c r="CUY306" s="5"/>
      <c r="CUZ306" s="5"/>
      <c r="CVA306" s="5"/>
      <c r="CVB306" s="5"/>
      <c r="CVC306" s="5"/>
      <c r="CVD306" s="5"/>
      <c r="CVE306" s="5"/>
      <c r="CVF306" s="5"/>
      <c r="CVG306" s="5"/>
      <c r="CVH306" s="5"/>
      <c r="CVI306" s="5"/>
      <c r="CVJ306" s="5"/>
      <c r="CVK306" s="5"/>
      <c r="CVL306" s="5"/>
      <c r="CVM306" s="5"/>
      <c r="CVN306" s="5"/>
      <c r="CVO306" s="5"/>
      <c r="CVP306" s="5"/>
      <c r="CVQ306" s="5"/>
      <c r="CVR306" s="5"/>
      <c r="CVS306" s="5"/>
      <c r="CVT306" s="5"/>
      <c r="CVU306" s="5"/>
      <c r="CVV306" s="5"/>
      <c r="CVW306" s="5"/>
      <c r="CVX306" s="5"/>
      <c r="CVY306" s="5"/>
      <c r="CVZ306" s="5"/>
      <c r="CWA306" s="5"/>
      <c r="CWB306" s="5"/>
      <c r="CWC306" s="5"/>
      <c r="CWD306" s="5"/>
      <c r="CWE306" s="5"/>
      <c r="CWF306" s="5"/>
      <c r="CWG306" s="5"/>
      <c r="CWH306" s="5"/>
      <c r="CWI306" s="5"/>
      <c r="CWJ306" s="5"/>
      <c r="CWK306" s="5"/>
      <c r="CWL306" s="5"/>
      <c r="CWM306" s="5"/>
      <c r="CWN306" s="5"/>
      <c r="CWO306" s="5"/>
      <c r="CWP306" s="5"/>
      <c r="CWQ306" s="5"/>
      <c r="CWR306" s="5"/>
      <c r="CWS306" s="5"/>
      <c r="CWT306" s="5"/>
      <c r="CWU306" s="5"/>
      <c r="CWV306" s="5"/>
      <c r="CWW306" s="5"/>
      <c r="CWX306" s="5"/>
      <c r="CWY306" s="5"/>
      <c r="CWZ306" s="5"/>
      <c r="CXA306" s="5"/>
      <c r="CXB306" s="5"/>
      <c r="CXC306" s="5"/>
      <c r="CXD306" s="5"/>
      <c r="CXE306" s="5"/>
      <c r="CXF306" s="5"/>
      <c r="CXG306" s="5"/>
      <c r="CXH306" s="5"/>
      <c r="CXI306" s="5"/>
      <c r="CXJ306" s="5"/>
      <c r="CXK306" s="5"/>
      <c r="CXL306" s="5"/>
      <c r="CXM306" s="5"/>
      <c r="CXN306" s="5"/>
      <c r="CXO306" s="5"/>
      <c r="CXP306" s="5"/>
      <c r="CXQ306" s="5"/>
      <c r="CXR306" s="5"/>
      <c r="CXS306" s="5"/>
      <c r="CXT306" s="5"/>
      <c r="CXU306" s="5"/>
      <c r="CXV306" s="5"/>
      <c r="CXW306" s="5"/>
      <c r="CXX306" s="5"/>
      <c r="CXY306" s="5"/>
      <c r="CXZ306" s="5"/>
      <c r="CYA306" s="5"/>
      <c r="CYB306" s="5"/>
      <c r="CYC306" s="5"/>
      <c r="CYD306" s="5"/>
      <c r="CYE306" s="5"/>
      <c r="CYF306" s="5"/>
      <c r="CYG306" s="5"/>
      <c r="CYH306" s="5"/>
      <c r="CYI306" s="5"/>
      <c r="CYJ306" s="5"/>
      <c r="CYK306" s="5"/>
      <c r="CYL306" s="5"/>
      <c r="CYM306" s="5"/>
      <c r="CYN306" s="5"/>
      <c r="CYO306" s="5"/>
      <c r="CYP306" s="5"/>
      <c r="CYQ306" s="5"/>
      <c r="CYR306" s="5"/>
      <c r="CYS306" s="5"/>
      <c r="CYT306" s="5"/>
      <c r="CYU306" s="5"/>
      <c r="CYV306" s="5"/>
      <c r="CYW306" s="5"/>
      <c r="CYX306" s="5"/>
      <c r="CYY306" s="5"/>
      <c r="CYZ306" s="5"/>
      <c r="CZA306" s="5"/>
      <c r="CZB306" s="5"/>
      <c r="CZC306" s="5"/>
      <c r="CZD306" s="5"/>
      <c r="CZE306" s="5"/>
      <c r="CZF306" s="5"/>
      <c r="CZG306" s="5"/>
      <c r="CZH306" s="5"/>
      <c r="CZI306" s="5"/>
      <c r="CZJ306" s="5"/>
      <c r="CZK306" s="5"/>
      <c r="CZL306" s="5"/>
      <c r="CZM306" s="5"/>
      <c r="CZN306" s="5"/>
      <c r="CZO306" s="5"/>
      <c r="CZP306" s="5"/>
      <c r="CZQ306" s="5"/>
      <c r="CZR306" s="5"/>
      <c r="CZS306" s="5"/>
      <c r="CZT306" s="5"/>
      <c r="CZU306" s="5"/>
      <c r="CZV306" s="5"/>
      <c r="CZW306" s="5"/>
      <c r="CZX306" s="5"/>
      <c r="CZY306" s="5"/>
      <c r="CZZ306" s="5"/>
      <c r="DAA306" s="5"/>
      <c r="DAB306" s="5"/>
      <c r="DAC306" s="5"/>
      <c r="DAD306" s="5"/>
      <c r="DAE306" s="5"/>
      <c r="DAF306" s="5"/>
      <c r="DAG306" s="5"/>
      <c r="DAH306" s="5"/>
      <c r="DAI306" s="5"/>
      <c r="DAJ306" s="5"/>
      <c r="DAK306" s="5"/>
      <c r="DAL306" s="5"/>
      <c r="DAM306" s="5"/>
      <c r="DAN306" s="5"/>
      <c r="DAO306" s="5"/>
      <c r="DAP306" s="5"/>
      <c r="DAQ306" s="5"/>
      <c r="DAR306" s="5"/>
      <c r="DAS306" s="5"/>
      <c r="DAT306" s="5"/>
      <c r="DAU306" s="5"/>
      <c r="DAV306" s="5"/>
      <c r="DAW306" s="5"/>
      <c r="DAX306" s="5"/>
      <c r="DAY306" s="5"/>
      <c r="DAZ306" s="5"/>
      <c r="DBA306" s="5"/>
      <c r="DBB306" s="5"/>
      <c r="DBC306" s="5"/>
      <c r="DBD306" s="5"/>
      <c r="DBE306" s="5"/>
      <c r="DBF306" s="5"/>
      <c r="DBG306" s="5"/>
      <c r="DBH306" s="5"/>
      <c r="DBI306" s="5"/>
      <c r="DBJ306" s="5"/>
      <c r="DBK306" s="5"/>
      <c r="DBL306" s="5"/>
      <c r="DBM306" s="5"/>
      <c r="DBN306" s="5"/>
      <c r="DBO306" s="5"/>
      <c r="DBP306" s="5"/>
      <c r="DBQ306" s="5"/>
      <c r="DBR306" s="5"/>
      <c r="DBS306" s="5"/>
      <c r="DBT306" s="5"/>
      <c r="DBU306" s="5"/>
      <c r="DBV306" s="5"/>
      <c r="DBW306" s="5"/>
      <c r="DBX306" s="5"/>
      <c r="DBY306" s="5"/>
      <c r="DBZ306" s="5"/>
      <c r="DCA306" s="5"/>
      <c r="DCB306" s="5"/>
      <c r="DCC306" s="5"/>
      <c r="DCD306" s="5"/>
      <c r="DCE306" s="5"/>
      <c r="DCF306" s="5"/>
      <c r="DCG306" s="5"/>
      <c r="DCH306" s="5"/>
      <c r="DCI306" s="5"/>
      <c r="DCJ306" s="5"/>
      <c r="DCK306" s="5"/>
      <c r="DCL306" s="5"/>
      <c r="DCM306" s="5"/>
      <c r="DCN306" s="5"/>
      <c r="DCO306" s="5"/>
      <c r="DCP306" s="5"/>
      <c r="DCQ306" s="5"/>
      <c r="DCR306" s="5"/>
      <c r="DCS306" s="5"/>
      <c r="DCT306" s="5"/>
      <c r="DCU306" s="5"/>
      <c r="DCV306" s="5"/>
      <c r="DCW306" s="5"/>
      <c r="DCX306" s="5"/>
      <c r="DCY306" s="5"/>
      <c r="DCZ306" s="5"/>
      <c r="DDA306" s="5"/>
      <c r="DDB306" s="5"/>
      <c r="DDC306" s="5"/>
      <c r="DDD306" s="5"/>
      <c r="DDE306" s="5"/>
      <c r="DDF306" s="5"/>
      <c r="DDG306" s="5"/>
      <c r="DDH306" s="5"/>
      <c r="DDI306" s="5"/>
      <c r="DDJ306" s="5"/>
      <c r="DDK306" s="5"/>
      <c r="DDL306" s="5"/>
      <c r="DDM306" s="5"/>
      <c r="DDN306" s="5"/>
      <c r="DDO306" s="5"/>
      <c r="DDP306" s="5"/>
      <c r="DDQ306" s="5"/>
      <c r="DDR306" s="5"/>
      <c r="DDS306" s="5"/>
      <c r="DDT306" s="5"/>
      <c r="DDU306" s="5"/>
      <c r="DDV306" s="5"/>
      <c r="DDW306" s="5"/>
      <c r="DDX306" s="5"/>
      <c r="DDY306" s="5"/>
      <c r="DDZ306" s="5"/>
      <c r="DEA306" s="5"/>
      <c r="DEB306" s="5"/>
      <c r="DEC306" s="5"/>
      <c r="DED306" s="5"/>
      <c r="DEE306" s="5"/>
      <c r="DEF306" s="5"/>
      <c r="DEG306" s="5"/>
      <c r="DEH306" s="5"/>
      <c r="DEI306" s="5"/>
      <c r="DEJ306" s="5"/>
      <c r="DEK306" s="5"/>
      <c r="DEL306" s="5"/>
      <c r="DEM306" s="5"/>
      <c r="DEN306" s="5"/>
      <c r="DEO306" s="5"/>
      <c r="DEP306" s="5"/>
      <c r="DEQ306" s="5"/>
      <c r="DER306" s="5"/>
      <c r="DES306" s="5"/>
      <c r="DET306" s="5"/>
      <c r="DEU306" s="5"/>
      <c r="DEV306" s="5"/>
      <c r="DEW306" s="5"/>
      <c r="DEX306" s="5"/>
      <c r="DEY306" s="5"/>
      <c r="DEZ306" s="5"/>
      <c r="DFA306" s="5"/>
      <c r="DFB306" s="5"/>
      <c r="DFC306" s="5"/>
      <c r="DFD306" s="5"/>
      <c r="DFE306" s="5"/>
      <c r="DFF306" s="5"/>
      <c r="DFG306" s="5"/>
      <c r="DFH306" s="5"/>
      <c r="DFI306" s="5"/>
      <c r="DFJ306" s="5"/>
      <c r="DFK306" s="5"/>
      <c r="DFL306" s="5"/>
      <c r="DFM306" s="5"/>
      <c r="DFN306" s="5"/>
      <c r="DFO306" s="5"/>
      <c r="DFP306" s="5"/>
      <c r="DFQ306" s="5"/>
      <c r="DFR306" s="5"/>
      <c r="DFS306" s="5"/>
      <c r="DFT306" s="5"/>
      <c r="DFU306" s="5"/>
      <c r="DFV306" s="5"/>
      <c r="DFW306" s="5"/>
      <c r="DFX306" s="5"/>
      <c r="DFY306" s="5"/>
      <c r="DFZ306" s="5"/>
      <c r="DGA306" s="5"/>
      <c r="DGB306" s="5"/>
      <c r="DGC306" s="5"/>
      <c r="DGD306" s="5"/>
      <c r="DGE306" s="5"/>
      <c r="DGF306" s="5"/>
      <c r="DGG306" s="5"/>
      <c r="DGH306" s="5"/>
      <c r="DGI306" s="5"/>
      <c r="DGJ306" s="5"/>
      <c r="DGK306" s="5"/>
      <c r="DGL306" s="5"/>
      <c r="DGM306" s="5"/>
      <c r="DGN306" s="5"/>
      <c r="DGO306" s="5"/>
      <c r="DGP306" s="5"/>
      <c r="DGQ306" s="5"/>
      <c r="DGR306" s="5"/>
      <c r="DGS306" s="5"/>
      <c r="DGT306" s="5"/>
      <c r="DGU306" s="5"/>
      <c r="DGV306" s="5"/>
      <c r="DGW306" s="5"/>
      <c r="DGX306" s="5"/>
      <c r="DGY306" s="5"/>
      <c r="DGZ306" s="5"/>
      <c r="DHA306" s="5"/>
      <c r="DHB306" s="5"/>
      <c r="DHC306" s="5"/>
      <c r="DHD306" s="5"/>
      <c r="DHE306" s="5"/>
      <c r="DHF306" s="5"/>
      <c r="DHG306" s="5"/>
      <c r="DHH306" s="5"/>
      <c r="DHI306" s="5"/>
      <c r="DHJ306" s="5"/>
      <c r="DHK306" s="5"/>
      <c r="DHL306" s="5"/>
      <c r="DHM306" s="5"/>
      <c r="DHN306" s="5"/>
      <c r="DHO306" s="5"/>
      <c r="DHP306" s="5"/>
      <c r="DHQ306" s="5"/>
      <c r="DHR306" s="5"/>
      <c r="DHS306" s="5"/>
      <c r="DHT306" s="5"/>
      <c r="DHU306" s="5"/>
      <c r="DHV306" s="5"/>
      <c r="DHW306" s="5"/>
      <c r="DHX306" s="5"/>
      <c r="DHY306" s="5"/>
      <c r="DHZ306" s="5"/>
      <c r="DIA306" s="5"/>
      <c r="DIB306" s="5"/>
      <c r="DIC306" s="5"/>
      <c r="DID306" s="5"/>
      <c r="DIE306" s="5"/>
      <c r="DIF306" s="5"/>
      <c r="DIG306" s="5"/>
      <c r="DIH306" s="5"/>
      <c r="DII306" s="5"/>
      <c r="DIJ306" s="5"/>
      <c r="DIK306" s="5"/>
      <c r="DIL306" s="5"/>
      <c r="DIM306" s="5"/>
      <c r="DIN306" s="5"/>
      <c r="DIO306" s="5"/>
      <c r="DIP306" s="5"/>
      <c r="DIQ306" s="5"/>
      <c r="DIR306" s="5"/>
      <c r="DIS306" s="5"/>
      <c r="DIT306" s="5"/>
      <c r="DIU306" s="5"/>
      <c r="DIV306" s="5"/>
      <c r="DIW306" s="5"/>
      <c r="DIX306" s="5"/>
      <c r="DIY306" s="5"/>
      <c r="DIZ306" s="5"/>
      <c r="DJA306" s="5"/>
      <c r="DJB306" s="5"/>
      <c r="DJC306" s="5"/>
      <c r="DJD306" s="5"/>
      <c r="DJE306" s="5"/>
      <c r="DJF306" s="5"/>
      <c r="DJG306" s="5"/>
      <c r="DJH306" s="5"/>
      <c r="DJI306" s="5"/>
      <c r="DJJ306" s="5"/>
      <c r="DJK306" s="5"/>
      <c r="DJL306" s="5"/>
      <c r="DJM306" s="5"/>
      <c r="DJN306" s="5"/>
      <c r="DJO306" s="5"/>
      <c r="DJP306" s="5"/>
      <c r="DJQ306" s="5"/>
      <c r="DJR306" s="5"/>
      <c r="DJS306" s="5"/>
      <c r="DJT306" s="5"/>
      <c r="DJU306" s="5"/>
      <c r="DJV306" s="5"/>
      <c r="DJW306" s="5"/>
      <c r="DJX306" s="5"/>
      <c r="DJY306" s="5"/>
      <c r="DJZ306" s="5"/>
      <c r="DKA306" s="5"/>
      <c r="DKB306" s="5"/>
      <c r="DKC306" s="5"/>
      <c r="DKD306" s="5"/>
      <c r="DKE306" s="5"/>
      <c r="DKF306" s="5"/>
      <c r="DKG306" s="5"/>
      <c r="DKH306" s="5"/>
      <c r="DKI306" s="5"/>
      <c r="DKJ306" s="5"/>
      <c r="DKK306" s="5"/>
      <c r="DKL306" s="5"/>
      <c r="DKM306" s="5"/>
      <c r="DKN306" s="5"/>
      <c r="DKO306" s="5"/>
      <c r="DKP306" s="5"/>
      <c r="DKQ306" s="5"/>
      <c r="DKR306" s="5"/>
      <c r="DKS306" s="5"/>
      <c r="DKT306" s="5"/>
      <c r="DKU306" s="5"/>
      <c r="DKV306" s="5"/>
      <c r="DKW306" s="5"/>
      <c r="DKX306" s="5"/>
      <c r="DKY306" s="5"/>
      <c r="DKZ306" s="5"/>
      <c r="DLA306" s="5"/>
      <c r="DLB306" s="5"/>
      <c r="DLC306" s="5"/>
      <c r="DLD306" s="5"/>
      <c r="DLE306" s="5"/>
      <c r="DLF306" s="5"/>
      <c r="DLG306" s="5"/>
      <c r="DLH306" s="5"/>
      <c r="DLI306" s="5"/>
      <c r="DLJ306" s="5"/>
      <c r="DLK306" s="5"/>
      <c r="DLL306" s="5"/>
      <c r="DLM306" s="5"/>
      <c r="DLN306" s="5"/>
      <c r="DLO306" s="5"/>
      <c r="DLP306" s="5"/>
      <c r="DLQ306" s="5"/>
      <c r="DLR306" s="5"/>
      <c r="DLS306" s="5"/>
      <c r="DLT306" s="5"/>
      <c r="DLU306" s="5"/>
      <c r="DLV306" s="5"/>
      <c r="DLW306" s="5"/>
      <c r="DLX306" s="5"/>
      <c r="DLY306" s="5"/>
      <c r="DLZ306" s="5"/>
      <c r="DMA306" s="5"/>
      <c r="DMB306" s="5"/>
      <c r="DMC306" s="5"/>
      <c r="DMD306" s="5"/>
      <c r="DME306" s="5"/>
      <c r="DMF306" s="5"/>
      <c r="DMG306" s="5"/>
      <c r="DMH306" s="5"/>
      <c r="DMI306" s="5"/>
      <c r="DMJ306" s="5"/>
      <c r="DMK306" s="5"/>
      <c r="DML306" s="5"/>
      <c r="DMM306" s="5"/>
      <c r="DMN306" s="5"/>
      <c r="DMO306" s="5"/>
      <c r="DMP306" s="5"/>
      <c r="DMQ306" s="5"/>
      <c r="DMR306" s="5"/>
      <c r="DMS306" s="5"/>
      <c r="DMT306" s="5"/>
      <c r="DMU306" s="5"/>
      <c r="DMV306" s="5"/>
      <c r="DMW306" s="5"/>
      <c r="DMX306" s="5"/>
      <c r="DMY306" s="5"/>
      <c r="DMZ306" s="5"/>
      <c r="DNA306" s="5"/>
      <c r="DNB306" s="5"/>
      <c r="DNC306" s="5"/>
      <c r="DND306" s="5"/>
      <c r="DNE306" s="5"/>
      <c r="DNF306" s="5"/>
      <c r="DNG306" s="5"/>
      <c r="DNH306" s="5"/>
      <c r="DNI306" s="5"/>
      <c r="DNJ306" s="5"/>
      <c r="DNK306" s="5"/>
      <c r="DNL306" s="5"/>
      <c r="DNM306" s="5"/>
      <c r="DNN306" s="5"/>
      <c r="DNO306" s="5"/>
      <c r="DNP306" s="5"/>
      <c r="DNQ306" s="5"/>
      <c r="DNR306" s="5"/>
      <c r="DNS306" s="5"/>
      <c r="DNT306" s="5"/>
      <c r="DNU306" s="5"/>
      <c r="DNV306" s="5"/>
      <c r="DNW306" s="5"/>
      <c r="DNX306" s="5"/>
      <c r="DNY306" s="5"/>
      <c r="DNZ306" s="5"/>
      <c r="DOA306" s="5"/>
      <c r="DOB306" s="5"/>
      <c r="DOC306" s="5"/>
      <c r="DOD306" s="5"/>
      <c r="DOE306" s="5"/>
      <c r="DOF306" s="5"/>
      <c r="DOG306" s="5"/>
      <c r="DOH306" s="5"/>
      <c r="DOI306" s="5"/>
      <c r="DOJ306" s="5"/>
      <c r="DOK306" s="5"/>
      <c r="DOL306" s="5"/>
      <c r="DOM306" s="5"/>
      <c r="DON306" s="5"/>
      <c r="DOO306" s="5"/>
      <c r="DOP306" s="5"/>
      <c r="DOQ306" s="5"/>
      <c r="DOR306" s="5"/>
      <c r="DOS306" s="5"/>
      <c r="DOT306" s="5"/>
      <c r="DOU306" s="5"/>
      <c r="DOV306" s="5"/>
      <c r="DOW306" s="5"/>
      <c r="DOX306" s="5"/>
      <c r="DOY306" s="5"/>
      <c r="DOZ306" s="5"/>
      <c r="DPA306" s="5"/>
      <c r="DPB306" s="5"/>
      <c r="DPC306" s="5"/>
      <c r="DPD306" s="5"/>
      <c r="DPE306" s="5"/>
      <c r="DPF306" s="5"/>
      <c r="DPG306" s="5"/>
      <c r="DPH306" s="5"/>
      <c r="DPI306" s="5"/>
      <c r="DPJ306" s="5"/>
      <c r="DPK306" s="5"/>
      <c r="DPL306" s="5"/>
      <c r="DPM306" s="5"/>
      <c r="DPN306" s="5"/>
      <c r="DPO306" s="5"/>
      <c r="DPP306" s="5"/>
      <c r="DPQ306" s="5"/>
      <c r="DPR306" s="5"/>
      <c r="DPS306" s="5"/>
      <c r="DPT306" s="5"/>
      <c r="DPU306" s="5"/>
      <c r="DPV306" s="5"/>
      <c r="DPW306" s="5"/>
      <c r="DPX306" s="5"/>
      <c r="DPY306" s="5"/>
      <c r="DPZ306" s="5"/>
      <c r="DQA306" s="5"/>
      <c r="DQB306" s="5"/>
      <c r="DQC306" s="5"/>
      <c r="DQD306" s="5"/>
      <c r="DQE306" s="5"/>
      <c r="DQF306" s="5"/>
      <c r="DQG306" s="5"/>
      <c r="DQH306" s="5"/>
      <c r="DQI306" s="5"/>
      <c r="DQJ306" s="5"/>
      <c r="DQK306" s="5"/>
      <c r="DQL306" s="5"/>
      <c r="DQM306" s="5"/>
      <c r="DQN306" s="5"/>
      <c r="DQO306" s="5"/>
      <c r="DQP306" s="5"/>
      <c r="DQQ306" s="5"/>
      <c r="DQR306" s="5"/>
      <c r="DQS306" s="5"/>
      <c r="DQT306" s="5"/>
      <c r="DQU306" s="5"/>
      <c r="DQV306" s="5"/>
      <c r="DQW306" s="5"/>
      <c r="DQX306" s="5"/>
      <c r="DQY306" s="5"/>
      <c r="DQZ306" s="5"/>
      <c r="DRA306" s="5"/>
      <c r="DRB306" s="5"/>
      <c r="DRC306" s="5"/>
      <c r="DRD306" s="5"/>
      <c r="DRE306" s="5"/>
      <c r="DRF306" s="5"/>
      <c r="DRG306" s="5"/>
      <c r="DRH306" s="5"/>
      <c r="DRI306" s="5"/>
      <c r="DRJ306" s="5"/>
      <c r="DRK306" s="5"/>
      <c r="DRL306" s="5"/>
      <c r="DRM306" s="5"/>
      <c r="DRN306" s="5"/>
      <c r="DRO306" s="5"/>
      <c r="DRP306" s="5"/>
      <c r="DRQ306" s="5"/>
      <c r="DRR306" s="5"/>
      <c r="DRS306" s="5"/>
      <c r="DRT306" s="5"/>
      <c r="DRU306" s="5"/>
      <c r="DRV306" s="5"/>
      <c r="DRW306" s="5"/>
      <c r="DRX306" s="5"/>
      <c r="DRY306" s="5"/>
      <c r="DRZ306" s="5"/>
      <c r="DSA306" s="5"/>
      <c r="DSB306" s="5"/>
      <c r="DSC306" s="5"/>
      <c r="DSD306" s="5"/>
      <c r="DSE306" s="5"/>
      <c r="DSF306" s="5"/>
      <c r="DSG306" s="5"/>
      <c r="DSH306" s="5"/>
      <c r="DSI306" s="5"/>
      <c r="DSJ306" s="5"/>
      <c r="DSK306" s="5"/>
      <c r="DSL306" s="5"/>
      <c r="DSM306" s="5"/>
      <c r="DSN306" s="5"/>
      <c r="DSO306" s="5"/>
      <c r="DSP306" s="5"/>
      <c r="DSQ306" s="5"/>
      <c r="DSR306" s="5"/>
      <c r="DSS306" s="5"/>
      <c r="DST306" s="5"/>
      <c r="DSU306" s="5"/>
      <c r="DSV306" s="5"/>
      <c r="DSW306" s="5"/>
      <c r="DSX306" s="5"/>
      <c r="DSY306" s="5"/>
      <c r="DSZ306" s="5"/>
      <c r="DTA306" s="5"/>
      <c r="DTB306" s="5"/>
      <c r="DTC306" s="5"/>
      <c r="DTD306" s="5"/>
      <c r="DTE306" s="5"/>
      <c r="DTF306" s="5"/>
      <c r="DTG306" s="5"/>
      <c r="DTH306" s="5"/>
      <c r="DTI306" s="5"/>
      <c r="DTJ306" s="5"/>
      <c r="DTK306" s="5"/>
      <c r="DTL306" s="5"/>
      <c r="DTM306" s="5"/>
      <c r="DTN306" s="5"/>
      <c r="DTO306" s="5"/>
      <c r="DTP306" s="5"/>
      <c r="DTQ306" s="5"/>
      <c r="DTR306" s="5"/>
      <c r="DTS306" s="5"/>
      <c r="DTT306" s="5"/>
      <c r="DTU306" s="5"/>
      <c r="DTV306" s="5"/>
      <c r="DTW306" s="5"/>
      <c r="DTX306" s="5"/>
      <c r="DTY306" s="5"/>
      <c r="DTZ306" s="5"/>
      <c r="DUA306" s="5"/>
      <c r="DUB306" s="5"/>
      <c r="DUC306" s="5"/>
      <c r="DUD306" s="5"/>
      <c r="DUE306" s="5"/>
      <c r="DUF306" s="5"/>
      <c r="DUG306" s="5"/>
      <c r="DUH306" s="5"/>
      <c r="DUI306" s="5"/>
      <c r="DUJ306" s="5"/>
      <c r="DUK306" s="5"/>
      <c r="DUL306" s="5"/>
      <c r="DUM306" s="5"/>
      <c r="DUN306" s="5"/>
      <c r="DUO306" s="5"/>
      <c r="DUP306" s="5"/>
      <c r="DUQ306" s="5"/>
      <c r="DUR306" s="5"/>
      <c r="DUS306" s="5"/>
      <c r="DUT306" s="5"/>
      <c r="DUU306" s="5"/>
      <c r="DUV306" s="5"/>
      <c r="DUW306" s="5"/>
      <c r="DUX306" s="5"/>
      <c r="DUY306" s="5"/>
      <c r="DUZ306" s="5"/>
      <c r="DVA306" s="5"/>
      <c r="DVB306" s="5"/>
      <c r="DVC306" s="5"/>
      <c r="DVD306" s="5"/>
      <c r="DVE306" s="5"/>
      <c r="DVF306" s="5"/>
      <c r="DVG306" s="5"/>
      <c r="DVH306" s="5"/>
      <c r="DVI306" s="5"/>
      <c r="DVJ306" s="5"/>
      <c r="DVK306" s="5"/>
      <c r="DVL306" s="5"/>
      <c r="DVM306" s="5"/>
      <c r="DVN306" s="5"/>
      <c r="DVO306" s="5"/>
      <c r="DVP306" s="5"/>
      <c r="DVQ306" s="5"/>
      <c r="DVR306" s="5"/>
      <c r="DVS306" s="5"/>
      <c r="DVT306" s="5"/>
      <c r="DVU306" s="5"/>
      <c r="DVV306" s="5"/>
      <c r="DVW306" s="5"/>
      <c r="DVX306" s="5"/>
      <c r="DVY306" s="5"/>
      <c r="DVZ306" s="5"/>
      <c r="DWA306" s="5"/>
      <c r="DWB306" s="5"/>
      <c r="DWC306" s="5"/>
      <c r="DWD306" s="5"/>
      <c r="DWE306" s="5"/>
      <c r="DWF306" s="5"/>
      <c r="DWG306" s="5"/>
      <c r="DWH306" s="5"/>
      <c r="DWI306" s="5"/>
      <c r="DWJ306" s="5"/>
      <c r="DWK306" s="5"/>
      <c r="DWL306" s="5"/>
      <c r="DWM306" s="5"/>
      <c r="DWN306" s="5"/>
      <c r="DWO306" s="5"/>
      <c r="DWP306" s="5"/>
      <c r="DWQ306" s="5"/>
      <c r="DWR306" s="5"/>
      <c r="DWS306" s="5"/>
      <c r="DWT306" s="5"/>
      <c r="DWU306" s="5"/>
      <c r="DWV306" s="5"/>
      <c r="DWW306" s="5"/>
      <c r="DWX306" s="5"/>
      <c r="DWY306" s="5"/>
      <c r="DWZ306" s="5"/>
      <c r="DXA306" s="5"/>
      <c r="DXB306" s="5"/>
      <c r="DXC306" s="5"/>
      <c r="DXD306" s="5"/>
      <c r="DXE306" s="5"/>
      <c r="DXF306" s="5"/>
      <c r="DXG306" s="5"/>
      <c r="DXH306" s="5"/>
      <c r="DXI306" s="5"/>
      <c r="DXJ306" s="5"/>
      <c r="DXK306" s="5"/>
      <c r="DXL306" s="5"/>
      <c r="DXM306" s="5"/>
      <c r="DXN306" s="5"/>
      <c r="DXO306" s="5"/>
      <c r="DXP306" s="5"/>
      <c r="DXQ306" s="5"/>
      <c r="DXR306" s="5"/>
      <c r="DXS306" s="5"/>
      <c r="DXT306" s="5"/>
      <c r="DXU306" s="5"/>
      <c r="DXV306" s="5"/>
      <c r="DXW306" s="5"/>
      <c r="DXX306" s="5"/>
      <c r="DXY306" s="5"/>
      <c r="DXZ306" s="5"/>
      <c r="DYA306" s="5"/>
      <c r="DYB306" s="5"/>
      <c r="DYC306" s="5"/>
      <c r="DYD306" s="5"/>
      <c r="DYE306" s="5"/>
      <c r="DYF306" s="5"/>
      <c r="DYG306" s="5"/>
      <c r="DYH306" s="5"/>
      <c r="DYI306" s="5"/>
      <c r="DYJ306" s="5"/>
      <c r="DYK306" s="5"/>
      <c r="DYL306" s="5"/>
      <c r="DYM306" s="5"/>
      <c r="DYN306" s="5"/>
      <c r="DYO306" s="5"/>
      <c r="DYP306" s="5"/>
      <c r="DYQ306" s="5"/>
      <c r="DYR306" s="5"/>
      <c r="DYS306" s="5"/>
      <c r="DYT306" s="5"/>
      <c r="DYU306" s="5"/>
      <c r="DYV306" s="5"/>
      <c r="DYW306" s="5"/>
      <c r="DYX306" s="5"/>
      <c r="DYY306" s="5"/>
      <c r="DYZ306" s="5"/>
      <c r="DZA306" s="5"/>
      <c r="DZB306" s="5"/>
      <c r="DZC306" s="5"/>
      <c r="DZD306" s="5"/>
      <c r="DZE306" s="5"/>
      <c r="DZF306" s="5"/>
      <c r="DZG306" s="5"/>
      <c r="DZH306" s="5"/>
      <c r="DZI306" s="5"/>
      <c r="DZJ306" s="5"/>
      <c r="DZK306" s="5"/>
      <c r="DZL306" s="5"/>
      <c r="DZM306" s="5"/>
      <c r="DZN306" s="5"/>
      <c r="DZO306" s="5"/>
      <c r="DZP306" s="5"/>
      <c r="DZQ306" s="5"/>
      <c r="DZR306" s="5"/>
      <c r="DZS306" s="5"/>
      <c r="DZT306" s="5"/>
      <c r="DZU306" s="5"/>
      <c r="DZV306" s="5"/>
      <c r="DZW306" s="5"/>
      <c r="DZX306" s="5"/>
      <c r="DZY306" s="5"/>
      <c r="DZZ306" s="5"/>
      <c r="EAA306" s="5"/>
      <c r="EAB306" s="5"/>
      <c r="EAC306" s="5"/>
      <c r="EAD306" s="5"/>
      <c r="EAE306" s="5"/>
      <c r="EAF306" s="5"/>
      <c r="EAG306" s="5"/>
      <c r="EAH306" s="5"/>
      <c r="EAI306" s="5"/>
      <c r="EAJ306" s="5"/>
      <c r="EAK306" s="5"/>
      <c r="EAL306" s="5"/>
      <c r="EAM306" s="5"/>
      <c r="EAN306" s="5"/>
      <c r="EAO306" s="5"/>
      <c r="EAP306" s="5"/>
      <c r="EAQ306" s="5"/>
      <c r="EAR306" s="5"/>
      <c r="EAS306" s="5"/>
      <c r="EAT306" s="5"/>
      <c r="EAU306" s="5"/>
      <c r="EAV306" s="5"/>
      <c r="EAW306" s="5"/>
      <c r="EAX306" s="5"/>
      <c r="EAY306" s="5"/>
      <c r="EAZ306" s="5"/>
      <c r="EBA306" s="5"/>
      <c r="EBB306" s="5"/>
      <c r="EBC306" s="5"/>
      <c r="EBD306" s="5"/>
      <c r="EBE306" s="5"/>
      <c r="EBF306" s="5"/>
      <c r="EBG306" s="5"/>
      <c r="EBH306" s="5"/>
      <c r="EBI306" s="5"/>
      <c r="EBJ306" s="5"/>
      <c r="EBK306" s="5"/>
      <c r="EBL306" s="5"/>
      <c r="EBM306" s="5"/>
      <c r="EBN306" s="5"/>
      <c r="EBO306" s="5"/>
      <c r="EBP306" s="5"/>
      <c r="EBQ306" s="5"/>
      <c r="EBR306" s="5"/>
      <c r="EBS306" s="5"/>
      <c r="EBT306" s="5"/>
      <c r="EBU306" s="5"/>
      <c r="EBV306" s="5"/>
      <c r="EBW306" s="5"/>
      <c r="EBX306" s="5"/>
      <c r="EBY306" s="5"/>
      <c r="EBZ306" s="5"/>
      <c r="ECA306" s="5"/>
      <c r="ECB306" s="5"/>
      <c r="ECC306" s="5"/>
      <c r="ECD306" s="5"/>
      <c r="ECE306" s="5"/>
      <c r="ECF306" s="5"/>
      <c r="ECG306" s="5"/>
      <c r="ECH306" s="5"/>
      <c r="ECI306" s="5"/>
      <c r="ECJ306" s="5"/>
      <c r="ECK306" s="5"/>
      <c r="ECL306" s="5"/>
      <c r="ECM306" s="5"/>
      <c r="ECN306" s="5"/>
      <c r="ECO306" s="5"/>
      <c r="ECP306" s="5"/>
      <c r="ECQ306" s="5"/>
      <c r="ECR306" s="5"/>
      <c r="ECS306" s="5"/>
      <c r="ECT306" s="5"/>
      <c r="ECU306" s="5"/>
      <c r="ECV306" s="5"/>
      <c r="ECW306" s="5"/>
      <c r="ECX306" s="5"/>
      <c r="ECY306" s="5"/>
      <c r="ECZ306" s="5"/>
      <c r="EDA306" s="5"/>
      <c r="EDB306" s="5"/>
      <c r="EDC306" s="5"/>
      <c r="EDD306" s="5"/>
      <c r="EDE306" s="5"/>
      <c r="EDF306" s="5"/>
      <c r="EDG306" s="5"/>
      <c r="EDH306" s="5"/>
      <c r="EDI306" s="5"/>
      <c r="EDJ306" s="5"/>
      <c r="EDK306" s="5"/>
      <c r="EDL306" s="5"/>
      <c r="EDM306" s="5"/>
      <c r="EDN306" s="5"/>
      <c r="EDO306" s="5"/>
      <c r="EDP306" s="5"/>
      <c r="EDQ306" s="5"/>
      <c r="EDR306" s="5"/>
      <c r="EDS306" s="5"/>
      <c r="EDT306" s="5"/>
      <c r="EDU306" s="5"/>
      <c r="EDV306" s="5"/>
      <c r="EDW306" s="5"/>
      <c r="EDX306" s="5"/>
      <c r="EDY306" s="5"/>
      <c r="EDZ306" s="5"/>
      <c r="EEA306" s="5"/>
      <c r="EEB306" s="5"/>
      <c r="EEC306" s="5"/>
      <c r="EED306" s="5"/>
      <c r="EEE306" s="5"/>
      <c r="EEF306" s="5"/>
      <c r="EEG306" s="5"/>
      <c r="EEH306" s="5"/>
      <c r="EEI306" s="5"/>
      <c r="EEJ306" s="5"/>
      <c r="EEK306" s="5"/>
      <c r="EEL306" s="5"/>
      <c r="EEM306" s="5"/>
      <c r="EEN306" s="5"/>
      <c r="EEO306" s="5"/>
      <c r="EEP306" s="5"/>
      <c r="EEQ306" s="5"/>
      <c r="EER306" s="5"/>
      <c r="EES306" s="5"/>
      <c r="EET306" s="5"/>
      <c r="EEU306" s="5"/>
      <c r="EEV306" s="5"/>
      <c r="EEW306" s="5"/>
      <c r="EEX306" s="5"/>
      <c r="EEY306" s="5"/>
      <c r="EEZ306" s="5"/>
      <c r="EFA306" s="5"/>
      <c r="EFB306" s="5"/>
      <c r="EFC306" s="5"/>
      <c r="EFD306" s="5"/>
      <c r="EFE306" s="5"/>
      <c r="EFF306" s="5"/>
      <c r="EFG306" s="5"/>
      <c r="EFH306" s="5"/>
      <c r="EFI306" s="5"/>
      <c r="EFJ306" s="5"/>
      <c r="EFK306" s="5"/>
      <c r="EFL306" s="5"/>
      <c r="EFM306" s="5"/>
      <c r="EFN306" s="5"/>
      <c r="EFO306" s="5"/>
      <c r="EFP306" s="5"/>
      <c r="EFQ306" s="5"/>
      <c r="EFR306" s="5"/>
      <c r="EFS306" s="5"/>
      <c r="EFT306" s="5"/>
      <c r="EFU306" s="5"/>
      <c r="EFV306" s="5"/>
      <c r="EFW306" s="5"/>
      <c r="EFX306" s="5"/>
      <c r="EFY306" s="5"/>
      <c r="EFZ306" s="5"/>
      <c r="EGA306" s="5"/>
      <c r="EGB306" s="5"/>
      <c r="EGC306" s="5"/>
      <c r="EGD306" s="5"/>
      <c r="EGE306" s="5"/>
      <c r="EGF306" s="5"/>
      <c r="EGG306" s="5"/>
      <c r="EGH306" s="5"/>
      <c r="EGI306" s="5"/>
      <c r="EGJ306" s="5"/>
      <c r="EGK306" s="5"/>
      <c r="EGL306" s="5"/>
      <c r="EGM306" s="5"/>
      <c r="EGN306" s="5"/>
      <c r="EGO306" s="5"/>
      <c r="EGP306" s="5"/>
      <c r="EGQ306" s="5"/>
      <c r="EGR306" s="5"/>
      <c r="EGS306" s="5"/>
      <c r="EGT306" s="5"/>
      <c r="EGU306" s="5"/>
      <c r="EGV306" s="5"/>
      <c r="EGW306" s="5"/>
      <c r="EGX306" s="5"/>
      <c r="EGY306" s="5"/>
      <c r="EGZ306" s="5"/>
      <c r="EHA306" s="5"/>
      <c r="EHB306" s="5"/>
      <c r="EHC306" s="5"/>
      <c r="EHD306" s="5"/>
      <c r="EHE306" s="5"/>
      <c r="EHF306" s="5"/>
      <c r="EHG306" s="5"/>
      <c r="EHH306" s="5"/>
      <c r="EHI306" s="5"/>
      <c r="EHJ306" s="5"/>
      <c r="EHK306" s="5"/>
      <c r="EHL306" s="5"/>
      <c r="EHM306" s="5"/>
      <c r="EHN306" s="5"/>
      <c r="EHO306" s="5"/>
      <c r="EHP306" s="5"/>
      <c r="EHQ306" s="5"/>
      <c r="EHR306" s="5"/>
      <c r="EHS306" s="5"/>
      <c r="EHT306" s="5"/>
      <c r="EHU306" s="5"/>
      <c r="EHV306" s="5"/>
      <c r="EHW306" s="5"/>
      <c r="EHX306" s="5"/>
      <c r="EHY306" s="5"/>
      <c r="EHZ306" s="5"/>
      <c r="EIA306" s="5"/>
      <c r="EIB306" s="5"/>
      <c r="EIC306" s="5"/>
      <c r="EID306" s="5"/>
      <c r="EIE306" s="5"/>
      <c r="EIF306" s="5"/>
      <c r="EIG306" s="5"/>
      <c r="EIH306" s="5"/>
      <c r="EII306" s="5"/>
      <c r="EIJ306" s="5"/>
      <c r="EIK306" s="5"/>
      <c r="EIL306" s="5"/>
      <c r="EIM306" s="5"/>
      <c r="EIN306" s="5"/>
      <c r="EIO306" s="5"/>
      <c r="EIP306" s="5"/>
      <c r="EIQ306" s="5"/>
      <c r="EIR306" s="5"/>
      <c r="EIS306" s="5"/>
      <c r="EIT306" s="5"/>
      <c r="EIU306" s="5"/>
      <c r="EIV306" s="5"/>
      <c r="EIW306" s="5"/>
      <c r="EIX306" s="5"/>
      <c r="EIY306" s="5"/>
      <c r="EIZ306" s="5"/>
      <c r="EJA306" s="5"/>
      <c r="EJB306" s="5"/>
      <c r="EJC306" s="5"/>
      <c r="EJD306" s="5"/>
      <c r="EJE306" s="5"/>
      <c r="EJF306" s="5"/>
      <c r="EJG306" s="5"/>
      <c r="EJH306" s="5"/>
      <c r="EJI306" s="5"/>
      <c r="EJJ306" s="5"/>
      <c r="EJK306" s="5"/>
      <c r="EJL306" s="5"/>
      <c r="EJM306" s="5"/>
      <c r="EJN306" s="5"/>
      <c r="EJO306" s="5"/>
      <c r="EJP306" s="5"/>
      <c r="EJQ306" s="5"/>
      <c r="EJR306" s="5"/>
      <c r="EJS306" s="5"/>
      <c r="EJT306" s="5"/>
      <c r="EJU306" s="5"/>
      <c r="EJV306" s="5"/>
      <c r="EJW306" s="5"/>
      <c r="EJX306" s="5"/>
      <c r="EJY306" s="5"/>
      <c r="EJZ306" s="5"/>
      <c r="EKA306" s="5"/>
      <c r="EKB306" s="5"/>
      <c r="EKC306" s="5"/>
      <c r="EKD306" s="5"/>
      <c r="EKE306" s="5"/>
      <c r="EKF306" s="5"/>
      <c r="EKG306" s="5"/>
      <c r="EKH306" s="5"/>
      <c r="EKI306" s="5"/>
      <c r="EKJ306" s="5"/>
      <c r="EKK306" s="5"/>
      <c r="EKL306" s="5"/>
      <c r="EKM306" s="5"/>
      <c r="EKN306" s="5"/>
      <c r="EKO306" s="5"/>
      <c r="EKP306" s="5"/>
      <c r="EKQ306" s="5"/>
      <c r="EKR306" s="5"/>
      <c r="EKS306" s="5"/>
      <c r="EKT306" s="5"/>
      <c r="EKU306" s="5"/>
      <c r="EKV306" s="5"/>
      <c r="EKW306" s="5"/>
      <c r="EKX306" s="5"/>
      <c r="EKY306" s="5"/>
      <c r="EKZ306" s="5"/>
      <c r="ELA306" s="5"/>
      <c r="ELB306" s="5"/>
      <c r="ELC306" s="5"/>
      <c r="ELD306" s="5"/>
      <c r="ELE306" s="5"/>
      <c r="ELF306" s="5"/>
      <c r="ELG306" s="5"/>
      <c r="ELH306" s="5"/>
      <c r="ELI306" s="5"/>
      <c r="ELJ306" s="5"/>
      <c r="ELK306" s="5"/>
      <c r="ELL306" s="5"/>
      <c r="ELM306" s="5"/>
      <c r="ELN306" s="5"/>
      <c r="ELO306" s="5"/>
      <c r="ELP306" s="5"/>
      <c r="ELQ306" s="5"/>
      <c r="ELR306" s="5"/>
      <c r="ELS306" s="5"/>
      <c r="ELT306" s="5"/>
      <c r="ELU306" s="5"/>
      <c r="ELV306" s="5"/>
      <c r="ELW306" s="5"/>
      <c r="ELX306" s="5"/>
      <c r="ELY306" s="5"/>
      <c r="ELZ306" s="5"/>
      <c r="EMA306" s="5"/>
      <c r="EMB306" s="5"/>
      <c r="EMC306" s="5"/>
      <c r="EMD306" s="5"/>
      <c r="EME306" s="5"/>
      <c r="EMF306" s="5"/>
      <c r="EMG306" s="5"/>
      <c r="EMH306" s="5"/>
      <c r="EMI306" s="5"/>
      <c r="EMJ306" s="5"/>
      <c r="EMK306" s="5"/>
      <c r="EML306" s="5"/>
      <c r="EMM306" s="5"/>
      <c r="EMN306" s="5"/>
      <c r="EMO306" s="5"/>
      <c r="EMP306" s="5"/>
      <c r="EMQ306" s="5"/>
      <c r="EMR306" s="5"/>
      <c r="EMS306" s="5"/>
      <c r="EMT306" s="5"/>
      <c r="EMU306" s="5"/>
      <c r="EMV306" s="5"/>
      <c r="EMW306" s="5"/>
      <c r="EMX306" s="5"/>
      <c r="EMY306" s="5"/>
      <c r="EMZ306" s="5"/>
      <c r="ENA306" s="5"/>
      <c r="ENB306" s="5"/>
      <c r="ENC306" s="5"/>
      <c r="END306" s="5"/>
      <c r="ENE306" s="5"/>
      <c r="ENF306" s="5"/>
      <c r="ENG306" s="5"/>
      <c r="ENH306" s="5"/>
      <c r="ENI306" s="5"/>
      <c r="ENJ306" s="5"/>
      <c r="ENK306" s="5"/>
      <c r="ENL306" s="5"/>
      <c r="ENM306" s="5"/>
      <c r="ENN306" s="5"/>
      <c r="ENO306" s="5"/>
      <c r="ENP306" s="5"/>
      <c r="ENQ306" s="5"/>
      <c r="ENR306" s="5"/>
      <c r="ENS306" s="5"/>
      <c r="ENT306" s="5"/>
      <c r="ENU306" s="5"/>
      <c r="ENV306" s="5"/>
      <c r="ENW306" s="5"/>
      <c r="ENX306" s="5"/>
      <c r="ENY306" s="5"/>
      <c r="ENZ306" s="5"/>
      <c r="EOA306" s="5"/>
      <c r="EOB306" s="5"/>
      <c r="EOC306" s="5"/>
      <c r="EOD306" s="5"/>
      <c r="EOE306" s="5"/>
      <c r="EOF306" s="5"/>
      <c r="EOG306" s="5"/>
      <c r="EOH306" s="5"/>
      <c r="EOI306" s="5"/>
      <c r="EOJ306" s="5"/>
      <c r="EOK306" s="5"/>
      <c r="EOL306" s="5"/>
      <c r="EOM306" s="5"/>
      <c r="EON306" s="5"/>
      <c r="EOO306" s="5"/>
      <c r="EOP306" s="5"/>
      <c r="EOQ306" s="5"/>
      <c r="EOR306" s="5"/>
      <c r="EOS306" s="5"/>
      <c r="EOT306" s="5"/>
      <c r="EOU306" s="5"/>
      <c r="EOV306" s="5"/>
      <c r="EOW306" s="5"/>
      <c r="EOX306" s="5"/>
      <c r="EOY306" s="5"/>
      <c r="EOZ306" s="5"/>
      <c r="EPA306" s="5"/>
      <c r="EPB306" s="5"/>
      <c r="EPC306" s="5"/>
      <c r="EPD306" s="5"/>
      <c r="EPE306" s="5"/>
      <c r="EPF306" s="5"/>
      <c r="EPG306" s="5"/>
      <c r="EPH306" s="5"/>
      <c r="EPI306" s="5"/>
      <c r="EPJ306" s="5"/>
      <c r="EPK306" s="5"/>
      <c r="EPL306" s="5"/>
      <c r="EPM306" s="5"/>
      <c r="EPN306" s="5"/>
      <c r="EPO306" s="5"/>
      <c r="EPP306" s="5"/>
      <c r="EPQ306" s="5"/>
      <c r="EPR306" s="5"/>
      <c r="EPS306" s="5"/>
      <c r="EPT306" s="5"/>
      <c r="EPU306" s="5"/>
      <c r="EPV306" s="5"/>
      <c r="EPW306" s="5"/>
      <c r="EPX306" s="5"/>
      <c r="EPY306" s="5"/>
      <c r="EPZ306" s="5"/>
      <c r="EQA306" s="5"/>
      <c r="EQB306" s="5"/>
      <c r="EQC306" s="5"/>
      <c r="EQD306" s="5"/>
      <c r="EQE306" s="5"/>
      <c r="EQF306" s="5"/>
      <c r="EQG306" s="5"/>
      <c r="EQH306" s="5"/>
      <c r="EQI306" s="5"/>
      <c r="EQJ306" s="5"/>
      <c r="EQK306" s="5"/>
      <c r="EQL306" s="5"/>
      <c r="EQM306" s="5"/>
      <c r="EQN306" s="5"/>
      <c r="EQO306" s="5"/>
      <c r="EQP306" s="5"/>
      <c r="EQQ306" s="5"/>
      <c r="EQR306" s="5"/>
      <c r="EQS306" s="5"/>
      <c r="EQT306" s="5"/>
      <c r="EQU306" s="5"/>
      <c r="EQV306" s="5"/>
      <c r="EQW306" s="5"/>
      <c r="EQX306" s="5"/>
      <c r="EQY306" s="5"/>
      <c r="EQZ306" s="5"/>
      <c r="ERA306" s="5"/>
      <c r="ERB306" s="5"/>
      <c r="ERC306" s="5"/>
      <c r="ERD306" s="5"/>
      <c r="ERE306" s="5"/>
      <c r="ERF306" s="5"/>
      <c r="ERG306" s="5"/>
      <c r="ERH306" s="5"/>
      <c r="ERI306" s="5"/>
      <c r="ERJ306" s="5"/>
      <c r="ERK306" s="5"/>
      <c r="ERL306" s="5"/>
      <c r="ERM306" s="5"/>
      <c r="ERN306" s="5"/>
      <c r="ERO306" s="5"/>
      <c r="ERP306" s="5"/>
      <c r="ERQ306" s="5"/>
      <c r="ERR306" s="5"/>
      <c r="ERS306" s="5"/>
      <c r="ERT306" s="5"/>
      <c r="ERU306" s="5"/>
      <c r="ERV306" s="5"/>
      <c r="ERW306" s="5"/>
      <c r="ERX306" s="5"/>
      <c r="ERY306" s="5"/>
      <c r="ERZ306" s="5"/>
      <c r="ESA306" s="5"/>
      <c r="ESB306" s="5"/>
      <c r="ESC306" s="5"/>
      <c r="ESD306" s="5"/>
      <c r="ESE306" s="5"/>
      <c r="ESF306" s="5"/>
      <c r="ESG306" s="5"/>
      <c r="ESH306" s="5"/>
      <c r="ESI306" s="5"/>
      <c r="ESJ306" s="5"/>
      <c r="ESK306" s="5"/>
      <c r="ESL306" s="5"/>
      <c r="ESM306" s="5"/>
      <c r="ESN306" s="5"/>
      <c r="ESO306" s="5"/>
      <c r="ESP306" s="5"/>
      <c r="ESQ306" s="5"/>
      <c r="ESR306" s="5"/>
      <c r="ESS306" s="5"/>
      <c r="EST306" s="5"/>
      <c r="ESU306" s="5"/>
      <c r="ESV306" s="5"/>
      <c r="ESW306" s="5"/>
      <c r="ESX306" s="5"/>
      <c r="ESY306" s="5"/>
      <c r="ESZ306" s="5"/>
      <c r="ETA306" s="5"/>
      <c r="ETB306" s="5"/>
      <c r="ETC306" s="5"/>
      <c r="ETD306" s="5"/>
      <c r="ETE306" s="5"/>
      <c r="ETF306" s="5"/>
      <c r="ETG306" s="5"/>
      <c r="ETH306" s="5"/>
      <c r="ETI306" s="5"/>
      <c r="ETJ306" s="5"/>
      <c r="ETK306" s="5"/>
      <c r="ETL306" s="5"/>
      <c r="ETM306" s="5"/>
      <c r="ETN306" s="5"/>
      <c r="ETO306" s="5"/>
      <c r="ETP306" s="5"/>
      <c r="ETQ306" s="5"/>
      <c r="ETR306" s="5"/>
      <c r="ETS306" s="5"/>
      <c r="ETT306" s="5"/>
      <c r="ETU306" s="5"/>
      <c r="ETV306" s="5"/>
      <c r="ETW306" s="5"/>
      <c r="ETX306" s="5"/>
      <c r="ETY306" s="5"/>
      <c r="ETZ306" s="5"/>
      <c r="EUA306" s="5"/>
      <c r="EUB306" s="5"/>
      <c r="EUC306" s="5"/>
      <c r="EUD306" s="5"/>
      <c r="EUE306" s="5"/>
      <c r="EUF306" s="5"/>
      <c r="EUG306" s="5"/>
      <c r="EUH306" s="5"/>
      <c r="EUI306" s="5"/>
      <c r="EUJ306" s="5"/>
      <c r="EUK306" s="5"/>
      <c r="EUL306" s="5"/>
      <c r="EUM306" s="5"/>
      <c r="EUN306" s="5"/>
      <c r="EUO306" s="5"/>
      <c r="EUP306" s="5"/>
      <c r="EUQ306" s="5"/>
      <c r="EUR306" s="5"/>
      <c r="EUS306" s="5"/>
      <c r="EUT306" s="5"/>
      <c r="EUU306" s="5"/>
      <c r="EUV306" s="5"/>
      <c r="EUW306" s="5"/>
      <c r="EUX306" s="5"/>
      <c r="EUY306" s="5"/>
      <c r="EUZ306" s="5"/>
      <c r="EVA306" s="5"/>
      <c r="EVB306" s="5"/>
      <c r="EVC306" s="5"/>
      <c r="EVD306" s="5"/>
      <c r="EVE306" s="5"/>
      <c r="EVF306" s="5"/>
      <c r="EVG306" s="5"/>
      <c r="EVH306" s="5"/>
      <c r="EVI306" s="5"/>
      <c r="EVJ306" s="5"/>
      <c r="EVK306" s="5"/>
      <c r="EVL306" s="5"/>
      <c r="EVM306" s="5"/>
      <c r="EVN306" s="5"/>
      <c r="EVO306" s="5"/>
      <c r="EVP306" s="5"/>
      <c r="EVQ306" s="5"/>
      <c r="EVR306" s="5"/>
      <c r="EVS306" s="5"/>
      <c r="EVT306" s="5"/>
      <c r="EVU306" s="5"/>
      <c r="EVV306" s="5"/>
      <c r="EVW306" s="5"/>
      <c r="EVX306" s="5"/>
      <c r="EVY306" s="5"/>
      <c r="EVZ306" s="5"/>
      <c r="EWA306" s="5"/>
      <c r="EWB306" s="5"/>
      <c r="EWC306" s="5"/>
      <c r="EWD306" s="5"/>
      <c r="EWE306" s="5"/>
      <c r="EWF306" s="5"/>
      <c r="EWG306" s="5"/>
      <c r="EWH306" s="5"/>
      <c r="EWI306" s="5"/>
      <c r="EWJ306" s="5"/>
      <c r="EWK306" s="5"/>
      <c r="EWL306" s="5"/>
      <c r="EWM306" s="5"/>
      <c r="EWN306" s="5"/>
      <c r="EWO306" s="5"/>
      <c r="EWP306" s="5"/>
      <c r="EWQ306" s="5"/>
      <c r="EWR306" s="5"/>
      <c r="EWS306" s="5"/>
      <c r="EWT306" s="5"/>
      <c r="EWU306" s="5"/>
      <c r="EWV306" s="5"/>
      <c r="EWW306" s="5"/>
      <c r="EWX306" s="5"/>
      <c r="EWY306" s="5"/>
      <c r="EWZ306" s="5"/>
      <c r="EXA306" s="5"/>
      <c r="EXB306" s="5"/>
      <c r="EXC306" s="5"/>
      <c r="EXD306" s="5"/>
      <c r="EXE306" s="5"/>
      <c r="EXF306" s="5"/>
      <c r="EXG306" s="5"/>
      <c r="EXH306" s="5"/>
      <c r="EXI306" s="5"/>
      <c r="EXJ306" s="5"/>
      <c r="EXK306" s="5"/>
      <c r="EXL306" s="5"/>
      <c r="EXM306" s="5"/>
      <c r="EXN306" s="5"/>
      <c r="EXO306" s="5"/>
      <c r="EXP306" s="5"/>
      <c r="EXQ306" s="5"/>
      <c r="EXR306" s="5"/>
      <c r="EXS306" s="5"/>
      <c r="EXT306" s="5"/>
      <c r="EXU306" s="5"/>
      <c r="EXV306" s="5"/>
      <c r="EXW306" s="5"/>
      <c r="EXX306" s="5"/>
      <c r="EXY306" s="5"/>
      <c r="EXZ306" s="5"/>
      <c r="EYA306" s="5"/>
      <c r="EYB306" s="5"/>
      <c r="EYC306" s="5"/>
      <c r="EYD306" s="5"/>
      <c r="EYE306" s="5"/>
      <c r="EYF306" s="5"/>
      <c r="EYG306" s="5"/>
      <c r="EYH306" s="5"/>
      <c r="EYI306" s="5"/>
      <c r="EYJ306" s="5"/>
      <c r="EYK306" s="5"/>
      <c r="EYL306" s="5"/>
      <c r="EYM306" s="5"/>
      <c r="EYN306" s="5"/>
      <c r="EYO306" s="5"/>
      <c r="EYP306" s="5"/>
      <c r="EYQ306" s="5"/>
      <c r="EYR306" s="5"/>
      <c r="EYS306" s="5"/>
      <c r="EYT306" s="5"/>
      <c r="EYU306" s="5"/>
      <c r="EYV306" s="5"/>
      <c r="EYW306" s="5"/>
      <c r="EYX306" s="5"/>
      <c r="EYY306" s="5"/>
      <c r="EYZ306" s="5"/>
      <c r="EZA306" s="5"/>
      <c r="EZB306" s="5"/>
      <c r="EZC306" s="5"/>
      <c r="EZD306" s="5"/>
      <c r="EZE306" s="5"/>
      <c r="EZF306" s="5"/>
      <c r="EZG306" s="5"/>
      <c r="EZH306" s="5"/>
      <c r="EZI306" s="5"/>
      <c r="EZJ306" s="5"/>
      <c r="EZK306" s="5"/>
      <c r="EZL306" s="5"/>
      <c r="EZM306" s="5"/>
      <c r="EZN306" s="5"/>
      <c r="EZO306" s="5"/>
      <c r="EZP306" s="5"/>
      <c r="EZQ306" s="5"/>
      <c r="EZR306" s="5"/>
      <c r="EZS306" s="5"/>
      <c r="EZT306" s="5"/>
      <c r="EZU306" s="5"/>
      <c r="EZV306" s="5"/>
      <c r="EZW306" s="5"/>
      <c r="EZX306" s="5"/>
      <c r="EZY306" s="5"/>
      <c r="EZZ306" s="5"/>
      <c r="FAA306" s="5"/>
      <c r="FAB306" s="5"/>
      <c r="FAC306" s="5"/>
      <c r="FAD306" s="5"/>
      <c r="FAE306" s="5"/>
      <c r="FAF306" s="5"/>
      <c r="FAG306" s="5"/>
      <c r="FAH306" s="5"/>
      <c r="FAI306" s="5"/>
      <c r="FAJ306" s="5"/>
      <c r="FAK306" s="5"/>
      <c r="FAL306" s="5"/>
      <c r="FAM306" s="5"/>
      <c r="FAN306" s="5"/>
      <c r="FAO306" s="5"/>
      <c r="FAP306" s="5"/>
      <c r="FAQ306" s="5"/>
      <c r="FAR306" s="5"/>
      <c r="FAS306" s="5"/>
      <c r="FAT306" s="5"/>
      <c r="FAU306" s="5"/>
      <c r="FAV306" s="5"/>
      <c r="FAW306" s="5"/>
      <c r="FAX306" s="5"/>
      <c r="FAY306" s="5"/>
      <c r="FAZ306" s="5"/>
      <c r="FBA306" s="5"/>
      <c r="FBB306" s="5"/>
      <c r="FBC306" s="5"/>
      <c r="FBD306" s="5"/>
      <c r="FBE306" s="5"/>
      <c r="FBF306" s="5"/>
      <c r="FBG306" s="5"/>
      <c r="FBH306" s="5"/>
      <c r="FBI306" s="5"/>
      <c r="FBJ306" s="5"/>
      <c r="FBK306" s="5"/>
      <c r="FBL306" s="5"/>
      <c r="FBM306" s="5"/>
      <c r="FBN306" s="5"/>
      <c r="FBO306" s="5"/>
      <c r="FBP306" s="5"/>
      <c r="FBQ306" s="5"/>
      <c r="FBR306" s="5"/>
      <c r="FBS306" s="5"/>
      <c r="FBT306" s="5"/>
      <c r="FBU306" s="5"/>
      <c r="FBV306" s="5"/>
      <c r="FBW306" s="5"/>
      <c r="FBX306" s="5"/>
      <c r="FBY306" s="5"/>
      <c r="FBZ306" s="5"/>
      <c r="FCA306" s="5"/>
      <c r="FCB306" s="5"/>
      <c r="FCC306" s="5"/>
      <c r="FCD306" s="5"/>
      <c r="FCE306" s="5"/>
      <c r="FCF306" s="5"/>
      <c r="FCG306" s="5"/>
      <c r="FCH306" s="5"/>
      <c r="FCI306" s="5"/>
      <c r="FCJ306" s="5"/>
      <c r="FCK306" s="5"/>
      <c r="FCL306" s="5"/>
      <c r="FCM306" s="5"/>
      <c r="FCN306" s="5"/>
      <c r="FCO306" s="5"/>
      <c r="FCP306" s="5"/>
      <c r="FCQ306" s="5"/>
      <c r="FCR306" s="5"/>
      <c r="FCS306" s="5"/>
      <c r="FCT306" s="5"/>
      <c r="FCU306" s="5"/>
      <c r="FCV306" s="5"/>
      <c r="FCW306" s="5"/>
      <c r="FCX306" s="5"/>
      <c r="FCY306" s="5"/>
      <c r="FCZ306" s="5"/>
      <c r="FDA306" s="5"/>
      <c r="FDB306" s="5"/>
      <c r="FDC306" s="5"/>
      <c r="FDD306" s="5"/>
      <c r="FDE306" s="5"/>
      <c r="FDF306" s="5"/>
      <c r="FDG306" s="5"/>
      <c r="FDH306" s="5"/>
      <c r="FDI306" s="5"/>
      <c r="FDJ306" s="5"/>
      <c r="FDK306" s="5"/>
      <c r="FDL306" s="5"/>
      <c r="FDM306" s="5"/>
      <c r="FDN306" s="5"/>
      <c r="FDO306" s="5"/>
      <c r="FDP306" s="5"/>
      <c r="FDQ306" s="5"/>
      <c r="FDR306" s="5"/>
      <c r="FDS306" s="5"/>
      <c r="FDT306" s="5"/>
      <c r="FDU306" s="5"/>
      <c r="FDV306" s="5"/>
      <c r="FDW306" s="5"/>
      <c r="FDX306" s="5"/>
      <c r="FDY306" s="5"/>
      <c r="FDZ306" s="5"/>
      <c r="FEA306" s="5"/>
      <c r="FEB306" s="5"/>
      <c r="FEC306" s="5"/>
      <c r="FED306" s="5"/>
      <c r="FEE306" s="5"/>
      <c r="FEF306" s="5"/>
      <c r="FEG306" s="5"/>
      <c r="FEH306" s="5"/>
      <c r="FEI306" s="5"/>
      <c r="FEJ306" s="5"/>
      <c r="FEK306" s="5"/>
      <c r="FEL306" s="5"/>
      <c r="FEM306" s="5"/>
      <c r="FEN306" s="5"/>
      <c r="FEO306" s="5"/>
      <c r="FEP306" s="5"/>
      <c r="FEQ306" s="5"/>
      <c r="FER306" s="5"/>
      <c r="FES306" s="5"/>
      <c r="FET306" s="5"/>
      <c r="FEU306" s="5"/>
      <c r="FEV306" s="5"/>
      <c r="FEW306" s="5"/>
      <c r="FEX306" s="5"/>
      <c r="FEY306" s="5"/>
      <c r="FEZ306" s="5"/>
      <c r="FFA306" s="5"/>
      <c r="FFB306" s="5"/>
      <c r="FFC306" s="5"/>
      <c r="FFD306" s="5"/>
      <c r="FFE306" s="5"/>
      <c r="FFF306" s="5"/>
      <c r="FFG306" s="5"/>
      <c r="FFH306" s="5"/>
      <c r="FFI306" s="5"/>
      <c r="FFJ306" s="5"/>
      <c r="FFK306" s="5"/>
      <c r="FFL306" s="5"/>
      <c r="FFM306" s="5"/>
      <c r="FFN306" s="5"/>
      <c r="FFO306" s="5"/>
      <c r="FFP306" s="5"/>
      <c r="FFQ306" s="5"/>
      <c r="FFR306" s="5"/>
      <c r="FFS306" s="5"/>
      <c r="FFT306" s="5"/>
      <c r="FFU306" s="5"/>
      <c r="FFV306" s="5"/>
      <c r="FFW306" s="5"/>
      <c r="FFX306" s="5"/>
      <c r="FFY306" s="5"/>
      <c r="FFZ306" s="5"/>
      <c r="FGA306" s="5"/>
      <c r="FGB306" s="5"/>
      <c r="FGC306" s="5"/>
      <c r="FGD306" s="5"/>
      <c r="FGE306" s="5"/>
      <c r="FGF306" s="5"/>
      <c r="FGG306" s="5"/>
      <c r="FGH306" s="5"/>
      <c r="FGI306" s="5"/>
      <c r="FGJ306" s="5"/>
      <c r="FGK306" s="5"/>
      <c r="FGL306" s="5"/>
      <c r="FGM306" s="5"/>
      <c r="FGN306" s="5"/>
      <c r="FGO306" s="5"/>
      <c r="FGP306" s="5"/>
      <c r="FGQ306" s="5"/>
      <c r="FGR306" s="5"/>
      <c r="FGS306" s="5"/>
      <c r="FGT306" s="5"/>
      <c r="FGU306" s="5"/>
      <c r="FGV306" s="5"/>
      <c r="FGW306" s="5"/>
      <c r="FGX306" s="5"/>
      <c r="FGY306" s="5"/>
      <c r="FGZ306" s="5"/>
      <c r="FHA306" s="5"/>
      <c r="FHB306" s="5"/>
      <c r="FHC306" s="5"/>
      <c r="FHD306" s="5"/>
      <c r="FHE306" s="5"/>
      <c r="FHF306" s="5"/>
      <c r="FHG306" s="5"/>
      <c r="FHH306" s="5"/>
      <c r="FHI306" s="5"/>
      <c r="FHJ306" s="5"/>
      <c r="FHK306" s="5"/>
      <c r="FHL306" s="5"/>
      <c r="FHM306" s="5"/>
      <c r="FHN306" s="5"/>
      <c r="FHO306" s="5"/>
      <c r="FHP306" s="5"/>
      <c r="FHQ306" s="5"/>
      <c r="FHR306" s="5"/>
      <c r="FHS306" s="5"/>
      <c r="FHT306" s="5"/>
      <c r="FHU306" s="5"/>
      <c r="FHV306" s="5"/>
      <c r="FHW306" s="5"/>
      <c r="FHX306" s="5"/>
      <c r="FHY306" s="5"/>
      <c r="FHZ306" s="5"/>
      <c r="FIA306" s="5"/>
      <c r="FIB306" s="5"/>
      <c r="FIC306" s="5"/>
      <c r="FID306" s="5"/>
      <c r="FIE306" s="5"/>
      <c r="FIF306" s="5"/>
      <c r="FIG306" s="5"/>
      <c r="FIH306" s="5"/>
      <c r="FII306" s="5"/>
      <c r="FIJ306" s="5"/>
      <c r="FIK306" s="5"/>
      <c r="FIL306" s="5"/>
      <c r="FIM306" s="5"/>
      <c r="FIN306" s="5"/>
      <c r="FIO306" s="5"/>
      <c r="FIP306" s="5"/>
      <c r="FIQ306" s="5"/>
      <c r="FIR306" s="5"/>
      <c r="FIS306" s="5"/>
      <c r="FIT306" s="5"/>
      <c r="FIU306" s="5"/>
      <c r="FIV306" s="5"/>
      <c r="FIW306" s="5"/>
      <c r="FIX306" s="5"/>
      <c r="FIY306" s="5"/>
      <c r="FIZ306" s="5"/>
      <c r="FJA306" s="5"/>
      <c r="FJB306" s="5"/>
      <c r="FJC306" s="5"/>
      <c r="FJD306" s="5"/>
      <c r="FJE306" s="5"/>
      <c r="FJF306" s="5"/>
      <c r="FJG306" s="5"/>
      <c r="FJH306" s="5"/>
      <c r="FJI306" s="5"/>
      <c r="FJJ306" s="5"/>
      <c r="FJK306" s="5"/>
      <c r="FJL306" s="5"/>
      <c r="FJM306" s="5"/>
      <c r="FJN306" s="5"/>
      <c r="FJO306" s="5"/>
      <c r="FJP306" s="5"/>
      <c r="FJQ306" s="5"/>
      <c r="FJR306" s="5"/>
      <c r="FJS306" s="5"/>
      <c r="FJT306" s="5"/>
      <c r="FJU306" s="5"/>
      <c r="FJV306" s="5"/>
      <c r="FJW306" s="5"/>
      <c r="FJX306" s="5"/>
      <c r="FJY306" s="5"/>
      <c r="FJZ306" s="5"/>
      <c r="FKA306" s="5"/>
      <c r="FKB306" s="5"/>
      <c r="FKC306" s="5"/>
      <c r="FKD306" s="5"/>
      <c r="FKE306" s="5"/>
      <c r="FKF306" s="5"/>
      <c r="FKG306" s="5"/>
      <c r="FKH306" s="5"/>
      <c r="FKI306" s="5"/>
      <c r="FKJ306" s="5"/>
      <c r="FKK306" s="5"/>
      <c r="FKL306" s="5"/>
      <c r="FKM306" s="5"/>
      <c r="FKN306" s="5"/>
      <c r="FKO306" s="5"/>
      <c r="FKP306" s="5"/>
      <c r="FKQ306" s="5"/>
      <c r="FKR306" s="5"/>
      <c r="FKS306" s="5"/>
      <c r="FKT306" s="5"/>
      <c r="FKU306" s="5"/>
      <c r="FKV306" s="5"/>
      <c r="FKW306" s="5"/>
      <c r="FKX306" s="5"/>
      <c r="FKY306" s="5"/>
      <c r="FKZ306" s="5"/>
      <c r="FLA306" s="5"/>
      <c r="FLB306" s="5"/>
      <c r="FLC306" s="5"/>
      <c r="FLD306" s="5"/>
      <c r="FLE306" s="5"/>
      <c r="FLF306" s="5"/>
      <c r="FLG306" s="5"/>
      <c r="FLH306" s="5"/>
      <c r="FLI306" s="5"/>
      <c r="FLJ306" s="5"/>
      <c r="FLK306" s="5"/>
      <c r="FLL306" s="5"/>
      <c r="FLM306" s="5"/>
      <c r="FLN306" s="5"/>
      <c r="FLO306" s="5"/>
      <c r="FLP306" s="5"/>
      <c r="FLQ306" s="5"/>
      <c r="FLR306" s="5"/>
      <c r="FLS306" s="5"/>
      <c r="FLT306" s="5"/>
      <c r="FLU306" s="5"/>
      <c r="FLV306" s="5"/>
      <c r="FLW306" s="5"/>
      <c r="FLX306" s="5"/>
      <c r="FLY306" s="5"/>
      <c r="FLZ306" s="5"/>
      <c r="FMA306" s="5"/>
      <c r="FMB306" s="5"/>
      <c r="FMC306" s="5"/>
      <c r="FMD306" s="5"/>
      <c r="FME306" s="5"/>
      <c r="FMF306" s="5"/>
      <c r="FMG306" s="5"/>
      <c r="FMH306" s="5"/>
      <c r="FMI306" s="5"/>
      <c r="FMJ306" s="5"/>
      <c r="FMK306" s="5"/>
      <c r="FML306" s="5"/>
      <c r="FMM306" s="5"/>
      <c r="FMN306" s="5"/>
      <c r="FMO306" s="5"/>
      <c r="FMP306" s="5"/>
      <c r="FMQ306" s="5"/>
      <c r="FMR306" s="5"/>
      <c r="FMS306" s="5"/>
      <c r="FMT306" s="5"/>
      <c r="FMU306" s="5"/>
      <c r="FMV306" s="5"/>
      <c r="FMW306" s="5"/>
      <c r="FMX306" s="5"/>
      <c r="FMY306" s="5"/>
      <c r="FMZ306" s="5"/>
      <c r="FNA306" s="5"/>
      <c r="FNB306" s="5"/>
      <c r="FNC306" s="5"/>
      <c r="FND306" s="5"/>
      <c r="FNE306" s="5"/>
      <c r="FNF306" s="5"/>
      <c r="FNG306" s="5"/>
      <c r="FNH306" s="5"/>
      <c r="FNI306" s="5"/>
      <c r="FNJ306" s="5"/>
      <c r="FNK306" s="5"/>
      <c r="FNL306" s="5"/>
      <c r="FNM306" s="5"/>
      <c r="FNN306" s="5"/>
      <c r="FNO306" s="5"/>
      <c r="FNP306" s="5"/>
      <c r="FNQ306" s="5"/>
      <c r="FNR306" s="5"/>
      <c r="FNS306" s="5"/>
      <c r="FNT306" s="5"/>
      <c r="FNU306" s="5"/>
      <c r="FNV306" s="5"/>
      <c r="FNW306" s="5"/>
      <c r="FNX306" s="5"/>
      <c r="FNY306" s="5"/>
      <c r="FNZ306" s="5"/>
      <c r="FOA306" s="5"/>
      <c r="FOB306" s="5"/>
      <c r="FOC306" s="5"/>
      <c r="FOD306" s="5"/>
      <c r="FOE306" s="5"/>
      <c r="FOF306" s="5"/>
      <c r="FOG306" s="5"/>
      <c r="FOH306" s="5"/>
      <c r="FOI306" s="5"/>
      <c r="FOJ306" s="5"/>
      <c r="FOK306" s="5"/>
      <c r="FOL306" s="5"/>
      <c r="FOM306" s="5"/>
      <c r="FON306" s="5"/>
      <c r="FOO306" s="5"/>
      <c r="FOP306" s="5"/>
      <c r="FOQ306" s="5"/>
      <c r="FOR306" s="5"/>
      <c r="FOS306" s="5"/>
      <c r="FOT306" s="5"/>
      <c r="FOU306" s="5"/>
      <c r="FOV306" s="5"/>
      <c r="FOW306" s="5"/>
      <c r="FOX306" s="5"/>
      <c r="FOY306" s="5"/>
      <c r="FOZ306" s="5"/>
      <c r="FPA306" s="5"/>
      <c r="FPB306" s="5"/>
      <c r="FPC306" s="5"/>
      <c r="FPD306" s="5"/>
      <c r="FPE306" s="5"/>
      <c r="FPF306" s="5"/>
      <c r="FPG306" s="5"/>
      <c r="FPH306" s="5"/>
      <c r="FPI306" s="5"/>
      <c r="FPJ306" s="5"/>
      <c r="FPK306" s="5"/>
      <c r="FPL306" s="5"/>
      <c r="FPM306" s="5"/>
      <c r="FPN306" s="5"/>
      <c r="FPO306" s="5"/>
      <c r="FPP306" s="5"/>
      <c r="FPQ306" s="5"/>
      <c r="FPR306" s="5"/>
      <c r="FPS306" s="5"/>
      <c r="FPT306" s="5"/>
      <c r="FPU306" s="5"/>
      <c r="FPV306" s="5"/>
      <c r="FPW306" s="5"/>
      <c r="FPX306" s="5"/>
      <c r="FPY306" s="5"/>
      <c r="FPZ306" s="5"/>
      <c r="FQA306" s="5"/>
      <c r="FQB306" s="5"/>
      <c r="FQC306" s="5"/>
      <c r="FQD306" s="5"/>
      <c r="FQE306" s="5"/>
      <c r="FQF306" s="5"/>
      <c r="FQG306" s="5"/>
      <c r="FQH306" s="5"/>
      <c r="FQI306" s="5"/>
      <c r="FQJ306" s="5"/>
      <c r="FQK306" s="5"/>
      <c r="FQL306" s="5"/>
      <c r="FQM306" s="5"/>
      <c r="FQN306" s="5"/>
      <c r="FQO306" s="5"/>
      <c r="FQP306" s="5"/>
      <c r="FQQ306" s="5"/>
      <c r="FQR306" s="5"/>
      <c r="FQS306" s="5"/>
      <c r="FQT306" s="5"/>
      <c r="FQU306" s="5"/>
      <c r="FQV306" s="5"/>
      <c r="FQW306" s="5"/>
      <c r="FQX306" s="5"/>
      <c r="FQY306" s="5"/>
      <c r="FQZ306" s="5"/>
      <c r="FRA306" s="5"/>
      <c r="FRB306" s="5"/>
      <c r="FRC306" s="5"/>
      <c r="FRD306" s="5"/>
      <c r="FRE306" s="5"/>
      <c r="FRF306" s="5"/>
      <c r="FRG306" s="5"/>
      <c r="FRH306" s="5"/>
      <c r="FRI306" s="5"/>
      <c r="FRJ306" s="5"/>
      <c r="FRK306" s="5"/>
      <c r="FRL306" s="5"/>
      <c r="FRM306" s="5"/>
      <c r="FRN306" s="5"/>
      <c r="FRO306" s="5"/>
      <c r="FRP306" s="5"/>
      <c r="FRQ306" s="5"/>
      <c r="FRR306" s="5"/>
      <c r="FRS306" s="5"/>
      <c r="FRT306" s="5"/>
      <c r="FRU306" s="5"/>
      <c r="FRV306" s="5"/>
      <c r="FRW306" s="5"/>
      <c r="FRX306" s="5"/>
      <c r="FRY306" s="5"/>
      <c r="FRZ306" s="5"/>
      <c r="FSA306" s="5"/>
      <c r="FSB306" s="5"/>
      <c r="FSC306" s="5"/>
      <c r="FSD306" s="5"/>
      <c r="FSE306" s="5"/>
      <c r="FSF306" s="5"/>
      <c r="FSG306" s="5"/>
      <c r="FSH306" s="5"/>
      <c r="FSI306" s="5"/>
      <c r="FSJ306" s="5"/>
      <c r="FSK306" s="5"/>
      <c r="FSL306" s="5"/>
      <c r="FSM306" s="5"/>
      <c r="FSN306" s="5"/>
      <c r="FSO306" s="5"/>
      <c r="FSP306" s="5"/>
      <c r="FSQ306" s="5"/>
      <c r="FSR306" s="5"/>
      <c r="FSS306" s="5"/>
      <c r="FST306" s="5"/>
      <c r="FSU306" s="5"/>
      <c r="FSV306" s="5"/>
      <c r="FSW306" s="5"/>
      <c r="FSX306" s="5"/>
      <c r="FSY306" s="5"/>
      <c r="FSZ306" s="5"/>
      <c r="FTA306" s="5"/>
      <c r="FTB306" s="5"/>
      <c r="FTC306" s="5"/>
      <c r="FTD306" s="5"/>
      <c r="FTE306" s="5"/>
      <c r="FTF306" s="5"/>
      <c r="FTG306" s="5"/>
      <c r="FTH306" s="5"/>
      <c r="FTI306" s="5"/>
      <c r="FTJ306" s="5"/>
      <c r="FTK306" s="5"/>
      <c r="FTL306" s="5"/>
      <c r="FTM306" s="5"/>
      <c r="FTN306" s="5"/>
      <c r="FTO306" s="5"/>
      <c r="FTP306" s="5"/>
      <c r="FTQ306" s="5"/>
      <c r="FTR306" s="5"/>
      <c r="FTS306" s="5"/>
      <c r="FTT306" s="5"/>
      <c r="FTU306" s="5"/>
      <c r="FTV306" s="5"/>
      <c r="FTW306" s="5"/>
      <c r="FTX306" s="5"/>
      <c r="FTY306" s="5"/>
      <c r="FTZ306" s="5"/>
      <c r="FUA306" s="5"/>
      <c r="FUB306" s="5"/>
      <c r="FUC306" s="5"/>
      <c r="FUD306" s="5"/>
      <c r="FUE306" s="5"/>
      <c r="FUF306" s="5"/>
      <c r="FUG306" s="5"/>
      <c r="FUH306" s="5"/>
      <c r="FUI306" s="5"/>
      <c r="FUJ306" s="5"/>
      <c r="FUK306" s="5"/>
      <c r="FUL306" s="5"/>
      <c r="FUM306" s="5"/>
      <c r="FUN306" s="5"/>
      <c r="FUO306" s="5"/>
      <c r="FUP306" s="5"/>
      <c r="FUQ306" s="5"/>
      <c r="FUR306" s="5"/>
      <c r="FUS306" s="5"/>
      <c r="FUT306" s="5"/>
      <c r="FUU306" s="5"/>
      <c r="FUV306" s="5"/>
      <c r="FUW306" s="5"/>
      <c r="FUX306" s="5"/>
      <c r="FUY306" s="5"/>
      <c r="FUZ306" s="5"/>
      <c r="FVA306" s="5"/>
      <c r="FVB306" s="5"/>
      <c r="FVC306" s="5"/>
      <c r="FVD306" s="5"/>
      <c r="FVE306" s="5"/>
      <c r="FVF306" s="5"/>
      <c r="FVG306" s="5"/>
      <c r="FVH306" s="5"/>
      <c r="FVI306" s="5"/>
      <c r="FVJ306" s="5"/>
      <c r="FVK306" s="5"/>
      <c r="FVL306" s="5"/>
      <c r="FVM306" s="5"/>
      <c r="FVN306" s="5"/>
      <c r="FVO306" s="5"/>
      <c r="FVP306" s="5"/>
      <c r="FVQ306" s="5"/>
      <c r="FVR306" s="5"/>
      <c r="FVS306" s="5"/>
      <c r="FVT306" s="5"/>
      <c r="FVU306" s="5"/>
      <c r="FVV306" s="5"/>
      <c r="FVW306" s="5"/>
      <c r="FVX306" s="5"/>
      <c r="FVY306" s="5"/>
      <c r="FVZ306" s="5"/>
      <c r="FWA306" s="5"/>
      <c r="FWB306" s="5"/>
      <c r="FWC306" s="5"/>
      <c r="FWD306" s="5"/>
      <c r="FWE306" s="5"/>
      <c r="FWF306" s="5"/>
      <c r="FWG306" s="5"/>
      <c r="FWH306" s="5"/>
      <c r="FWI306" s="5"/>
      <c r="FWJ306" s="5"/>
      <c r="FWK306" s="5"/>
      <c r="FWL306" s="5"/>
      <c r="FWM306" s="5"/>
      <c r="FWN306" s="5"/>
      <c r="FWO306" s="5"/>
      <c r="FWP306" s="5"/>
      <c r="FWQ306" s="5"/>
      <c r="FWR306" s="5"/>
      <c r="FWS306" s="5"/>
      <c r="FWT306" s="5"/>
      <c r="FWU306" s="5"/>
      <c r="FWV306" s="5"/>
      <c r="FWW306" s="5"/>
      <c r="FWX306" s="5"/>
      <c r="FWY306" s="5"/>
      <c r="FWZ306" s="5"/>
      <c r="FXA306" s="5"/>
      <c r="FXB306" s="5"/>
      <c r="FXC306" s="5"/>
      <c r="FXD306" s="5"/>
      <c r="FXE306" s="5"/>
      <c r="FXF306" s="5"/>
      <c r="FXG306" s="5"/>
      <c r="FXH306" s="5"/>
      <c r="FXI306" s="5"/>
      <c r="FXJ306" s="5"/>
      <c r="FXK306" s="5"/>
      <c r="FXL306" s="5"/>
      <c r="FXM306" s="5"/>
      <c r="FXN306" s="5"/>
      <c r="FXO306" s="5"/>
      <c r="FXP306" s="5"/>
      <c r="FXQ306" s="5"/>
      <c r="FXR306" s="5"/>
      <c r="FXS306" s="5"/>
      <c r="FXT306" s="5"/>
      <c r="FXU306" s="5"/>
      <c r="FXV306" s="5"/>
      <c r="FXW306" s="5"/>
      <c r="FXX306" s="5"/>
      <c r="FXY306" s="5"/>
      <c r="FXZ306" s="5"/>
      <c r="FYA306" s="5"/>
      <c r="FYB306" s="5"/>
      <c r="FYC306" s="5"/>
      <c r="FYD306" s="5"/>
      <c r="FYE306" s="5"/>
      <c r="FYF306" s="5"/>
      <c r="FYG306" s="5"/>
      <c r="FYH306" s="5"/>
      <c r="FYI306" s="5"/>
      <c r="FYJ306" s="5"/>
      <c r="FYK306" s="5"/>
      <c r="FYL306" s="5"/>
      <c r="FYM306" s="5"/>
      <c r="FYN306" s="5"/>
      <c r="FYO306" s="5"/>
      <c r="FYP306" s="5"/>
      <c r="FYQ306" s="5"/>
      <c r="FYR306" s="5"/>
      <c r="FYS306" s="5"/>
      <c r="FYT306" s="5"/>
      <c r="FYU306" s="5"/>
      <c r="FYV306" s="5"/>
      <c r="FYW306" s="5"/>
      <c r="FYX306" s="5"/>
      <c r="FYY306" s="5"/>
      <c r="FYZ306" s="5"/>
      <c r="FZA306" s="5"/>
      <c r="FZB306" s="5"/>
      <c r="FZC306" s="5"/>
      <c r="FZD306" s="5"/>
      <c r="FZE306" s="5"/>
      <c r="FZF306" s="5"/>
      <c r="FZG306" s="5"/>
      <c r="FZH306" s="5"/>
      <c r="FZI306" s="5"/>
      <c r="FZJ306" s="5"/>
      <c r="FZK306" s="5"/>
      <c r="FZL306" s="5"/>
      <c r="FZM306" s="5"/>
      <c r="FZN306" s="5"/>
      <c r="FZO306" s="5"/>
      <c r="FZP306" s="5"/>
      <c r="FZQ306" s="5"/>
      <c r="FZR306" s="5"/>
      <c r="FZS306" s="5"/>
      <c r="FZT306" s="5"/>
      <c r="FZU306" s="5"/>
      <c r="FZV306" s="5"/>
      <c r="FZW306" s="5"/>
      <c r="FZX306" s="5"/>
      <c r="FZY306" s="5"/>
      <c r="FZZ306" s="5"/>
      <c r="GAA306" s="5"/>
      <c r="GAB306" s="5"/>
      <c r="GAC306" s="5"/>
      <c r="GAD306" s="5"/>
      <c r="GAE306" s="5"/>
      <c r="GAF306" s="5"/>
      <c r="GAG306" s="5"/>
      <c r="GAH306" s="5"/>
      <c r="GAI306" s="5"/>
      <c r="GAJ306" s="5"/>
      <c r="GAK306" s="5"/>
      <c r="GAL306" s="5"/>
      <c r="GAM306" s="5"/>
      <c r="GAN306" s="5"/>
      <c r="GAO306" s="5"/>
      <c r="GAP306" s="5"/>
      <c r="GAQ306" s="5"/>
      <c r="GAR306" s="5"/>
      <c r="GAS306" s="5"/>
      <c r="GAT306" s="5"/>
      <c r="GAU306" s="5"/>
      <c r="GAV306" s="5"/>
      <c r="GAW306" s="5"/>
      <c r="GAX306" s="5"/>
      <c r="GAY306" s="5"/>
      <c r="GAZ306" s="5"/>
      <c r="GBA306" s="5"/>
      <c r="GBB306" s="5"/>
      <c r="GBC306" s="5"/>
      <c r="GBD306" s="5"/>
      <c r="GBE306" s="5"/>
      <c r="GBF306" s="5"/>
      <c r="GBG306" s="5"/>
      <c r="GBH306" s="5"/>
      <c r="GBI306" s="5"/>
      <c r="GBJ306" s="5"/>
      <c r="GBK306" s="5"/>
      <c r="GBL306" s="5"/>
      <c r="GBM306" s="5"/>
      <c r="GBN306" s="5"/>
      <c r="GBO306" s="5"/>
      <c r="GBP306" s="5"/>
      <c r="GBQ306" s="5"/>
      <c r="GBR306" s="5"/>
      <c r="GBS306" s="5"/>
      <c r="GBT306" s="5"/>
      <c r="GBU306" s="5"/>
      <c r="GBV306" s="5"/>
      <c r="GBW306" s="5"/>
      <c r="GBX306" s="5"/>
      <c r="GBY306" s="5"/>
      <c r="GBZ306" s="5"/>
      <c r="GCA306" s="5"/>
      <c r="GCB306" s="5"/>
      <c r="GCC306" s="5"/>
      <c r="GCD306" s="5"/>
      <c r="GCE306" s="5"/>
      <c r="GCF306" s="5"/>
      <c r="GCG306" s="5"/>
      <c r="GCH306" s="5"/>
      <c r="GCI306" s="5"/>
      <c r="GCJ306" s="5"/>
      <c r="GCK306" s="5"/>
      <c r="GCL306" s="5"/>
      <c r="GCM306" s="5"/>
      <c r="GCN306" s="5"/>
      <c r="GCO306" s="5"/>
      <c r="GCP306" s="5"/>
      <c r="GCQ306" s="5"/>
      <c r="GCR306" s="5"/>
      <c r="GCS306" s="5"/>
      <c r="GCT306" s="5"/>
      <c r="GCU306" s="5"/>
      <c r="GCV306" s="5"/>
      <c r="GCW306" s="5"/>
      <c r="GCX306" s="5"/>
      <c r="GCY306" s="5"/>
      <c r="GCZ306" s="5"/>
      <c r="GDA306" s="5"/>
      <c r="GDB306" s="5"/>
      <c r="GDC306" s="5"/>
      <c r="GDD306" s="5"/>
      <c r="GDE306" s="5"/>
      <c r="GDF306" s="5"/>
      <c r="GDG306" s="5"/>
      <c r="GDH306" s="5"/>
      <c r="GDI306" s="5"/>
      <c r="GDJ306" s="5"/>
      <c r="GDK306" s="5"/>
      <c r="GDL306" s="5"/>
      <c r="GDM306" s="5"/>
      <c r="GDN306" s="5"/>
      <c r="GDO306" s="5"/>
      <c r="GDP306" s="5"/>
      <c r="GDQ306" s="5"/>
      <c r="GDR306" s="5"/>
      <c r="GDS306" s="5"/>
      <c r="GDT306" s="5"/>
      <c r="GDU306" s="5"/>
      <c r="GDV306" s="5"/>
      <c r="GDW306" s="5"/>
      <c r="GDX306" s="5"/>
      <c r="GDY306" s="5"/>
      <c r="GDZ306" s="5"/>
      <c r="GEA306" s="5"/>
      <c r="GEB306" s="5"/>
      <c r="GEC306" s="5"/>
      <c r="GED306" s="5"/>
      <c r="GEE306" s="5"/>
      <c r="GEF306" s="5"/>
      <c r="GEG306" s="5"/>
      <c r="GEH306" s="5"/>
      <c r="GEI306" s="5"/>
      <c r="GEJ306" s="5"/>
      <c r="GEK306" s="5"/>
      <c r="GEL306" s="5"/>
      <c r="GEM306" s="5"/>
      <c r="GEN306" s="5"/>
      <c r="GEO306" s="5"/>
      <c r="GEP306" s="5"/>
      <c r="GEQ306" s="5"/>
      <c r="GER306" s="5"/>
      <c r="GES306" s="5"/>
      <c r="GET306" s="5"/>
      <c r="GEU306" s="5"/>
      <c r="GEV306" s="5"/>
      <c r="GEW306" s="5"/>
      <c r="GEX306" s="5"/>
      <c r="GEY306" s="5"/>
      <c r="GEZ306" s="5"/>
      <c r="GFA306" s="5"/>
      <c r="GFB306" s="5"/>
      <c r="GFC306" s="5"/>
      <c r="GFD306" s="5"/>
      <c r="GFE306" s="5"/>
      <c r="GFF306" s="5"/>
      <c r="GFG306" s="5"/>
      <c r="GFH306" s="5"/>
      <c r="GFI306" s="5"/>
      <c r="GFJ306" s="5"/>
      <c r="GFK306" s="5"/>
      <c r="GFL306" s="5"/>
      <c r="GFM306" s="5"/>
      <c r="GFN306" s="5"/>
      <c r="GFO306" s="5"/>
      <c r="GFP306" s="5"/>
      <c r="GFQ306" s="5"/>
      <c r="GFR306" s="5"/>
      <c r="GFS306" s="5"/>
      <c r="GFT306" s="5"/>
      <c r="GFU306" s="5"/>
      <c r="GFV306" s="5"/>
      <c r="GFW306" s="5"/>
      <c r="GFX306" s="5"/>
      <c r="GFY306" s="5"/>
      <c r="GFZ306" s="5"/>
      <c r="GGA306" s="5"/>
      <c r="GGB306" s="5"/>
      <c r="GGC306" s="5"/>
      <c r="GGD306" s="5"/>
      <c r="GGE306" s="5"/>
      <c r="GGF306" s="5"/>
      <c r="GGG306" s="5"/>
      <c r="GGH306" s="5"/>
      <c r="GGI306" s="5"/>
      <c r="GGJ306" s="5"/>
      <c r="GGK306" s="5"/>
      <c r="GGL306" s="5"/>
      <c r="GGM306" s="5"/>
      <c r="GGN306" s="5"/>
      <c r="GGO306" s="5"/>
      <c r="GGP306" s="5"/>
      <c r="GGQ306" s="5"/>
      <c r="GGR306" s="5"/>
      <c r="GGS306" s="5"/>
      <c r="GGT306" s="5"/>
      <c r="GGU306" s="5"/>
      <c r="GGV306" s="5"/>
      <c r="GGW306" s="5"/>
      <c r="GGX306" s="5"/>
      <c r="GGY306" s="5"/>
      <c r="GGZ306" s="5"/>
      <c r="GHA306" s="5"/>
      <c r="GHB306" s="5"/>
      <c r="GHC306" s="5"/>
      <c r="GHD306" s="5"/>
      <c r="GHE306" s="5"/>
      <c r="GHF306" s="5"/>
      <c r="GHG306" s="5"/>
      <c r="GHH306" s="5"/>
      <c r="GHI306" s="5"/>
      <c r="GHJ306" s="5"/>
      <c r="GHK306" s="5"/>
      <c r="GHL306" s="5"/>
      <c r="GHM306" s="5"/>
      <c r="GHN306" s="5"/>
      <c r="GHO306" s="5"/>
      <c r="GHP306" s="5"/>
      <c r="GHQ306" s="5"/>
      <c r="GHR306" s="5"/>
      <c r="GHS306" s="5"/>
      <c r="GHT306" s="5"/>
      <c r="GHU306" s="5"/>
      <c r="GHV306" s="5"/>
      <c r="GHW306" s="5"/>
      <c r="GHX306" s="5"/>
      <c r="GHY306" s="5"/>
      <c r="GHZ306" s="5"/>
      <c r="GIA306" s="5"/>
      <c r="GIB306" s="5"/>
      <c r="GIC306" s="5"/>
      <c r="GID306" s="5"/>
      <c r="GIE306" s="5"/>
      <c r="GIF306" s="5"/>
      <c r="GIG306" s="5"/>
      <c r="GIH306" s="5"/>
      <c r="GII306" s="5"/>
      <c r="GIJ306" s="5"/>
      <c r="GIK306" s="5"/>
      <c r="GIL306" s="5"/>
      <c r="GIM306" s="5"/>
      <c r="GIN306" s="5"/>
      <c r="GIO306" s="5"/>
      <c r="GIP306" s="5"/>
      <c r="GIQ306" s="5"/>
      <c r="GIR306" s="5"/>
      <c r="GIS306" s="5"/>
      <c r="GIT306" s="5"/>
      <c r="GIU306" s="5"/>
      <c r="GIV306" s="5"/>
      <c r="GIW306" s="5"/>
      <c r="GIX306" s="5"/>
      <c r="GIY306" s="5"/>
      <c r="GIZ306" s="5"/>
      <c r="GJA306" s="5"/>
      <c r="GJB306" s="5"/>
      <c r="GJC306" s="5"/>
      <c r="GJD306" s="5"/>
      <c r="GJE306" s="5"/>
      <c r="GJF306" s="5"/>
      <c r="GJG306" s="5"/>
      <c r="GJH306" s="5"/>
      <c r="GJI306" s="5"/>
      <c r="GJJ306" s="5"/>
      <c r="GJK306" s="5"/>
      <c r="GJL306" s="5"/>
      <c r="GJM306" s="5"/>
      <c r="GJN306" s="5"/>
      <c r="GJO306" s="5"/>
      <c r="GJP306" s="5"/>
      <c r="GJQ306" s="5"/>
      <c r="GJR306" s="5"/>
      <c r="GJS306" s="5"/>
      <c r="GJT306" s="5"/>
      <c r="GJU306" s="5"/>
      <c r="GJV306" s="5"/>
      <c r="GJW306" s="5"/>
      <c r="GJX306" s="5"/>
      <c r="GJY306" s="5"/>
      <c r="GJZ306" s="5"/>
      <c r="GKA306" s="5"/>
      <c r="GKB306" s="5"/>
      <c r="GKC306" s="5"/>
      <c r="GKD306" s="5"/>
      <c r="GKE306" s="5"/>
      <c r="GKF306" s="5"/>
      <c r="GKG306" s="5"/>
      <c r="GKH306" s="5"/>
      <c r="GKI306" s="5"/>
      <c r="GKJ306" s="5"/>
      <c r="GKK306" s="5"/>
      <c r="GKL306" s="5"/>
      <c r="GKM306" s="5"/>
      <c r="GKN306" s="5"/>
      <c r="GKO306" s="5"/>
      <c r="GKP306" s="5"/>
      <c r="GKQ306" s="5"/>
      <c r="GKR306" s="5"/>
      <c r="GKS306" s="5"/>
      <c r="GKT306" s="5"/>
      <c r="GKU306" s="5"/>
      <c r="GKV306" s="5"/>
      <c r="GKW306" s="5"/>
      <c r="GKX306" s="5"/>
      <c r="GKY306" s="5"/>
      <c r="GKZ306" s="5"/>
      <c r="GLA306" s="5"/>
      <c r="GLB306" s="5"/>
      <c r="GLC306" s="5"/>
      <c r="GLD306" s="5"/>
      <c r="GLE306" s="5"/>
      <c r="GLF306" s="5"/>
      <c r="GLG306" s="5"/>
      <c r="GLH306" s="5"/>
      <c r="GLI306" s="5"/>
      <c r="GLJ306" s="5"/>
      <c r="GLK306" s="5"/>
      <c r="GLL306" s="5"/>
      <c r="GLM306" s="5"/>
      <c r="GLN306" s="5"/>
      <c r="GLO306" s="5"/>
      <c r="GLP306" s="5"/>
      <c r="GLQ306" s="5"/>
      <c r="GLR306" s="5"/>
      <c r="GLS306" s="5"/>
      <c r="GLT306" s="5"/>
      <c r="GLU306" s="5"/>
      <c r="GLV306" s="5"/>
      <c r="GLW306" s="5"/>
      <c r="GLX306" s="5"/>
      <c r="GLY306" s="5"/>
      <c r="GLZ306" s="5"/>
      <c r="GMA306" s="5"/>
      <c r="GMB306" s="5"/>
      <c r="GMC306" s="5"/>
      <c r="GMD306" s="5"/>
      <c r="GME306" s="5"/>
      <c r="GMF306" s="5"/>
      <c r="GMG306" s="5"/>
      <c r="GMH306" s="5"/>
      <c r="GMI306" s="5"/>
      <c r="GMJ306" s="5"/>
      <c r="GMK306" s="5"/>
      <c r="GML306" s="5"/>
      <c r="GMM306" s="5"/>
      <c r="GMN306" s="5"/>
      <c r="GMO306" s="5"/>
      <c r="GMP306" s="5"/>
      <c r="GMQ306" s="5"/>
      <c r="GMR306" s="5"/>
      <c r="GMS306" s="5"/>
      <c r="GMT306" s="5"/>
      <c r="GMU306" s="5"/>
      <c r="GMV306" s="5"/>
      <c r="GMW306" s="5"/>
      <c r="GMX306" s="5"/>
      <c r="GMY306" s="5"/>
      <c r="GMZ306" s="5"/>
      <c r="GNA306" s="5"/>
      <c r="GNB306" s="5"/>
      <c r="GNC306" s="5"/>
      <c r="GND306" s="5"/>
      <c r="GNE306" s="5"/>
      <c r="GNF306" s="5"/>
      <c r="GNG306" s="5"/>
      <c r="GNH306" s="5"/>
      <c r="GNI306" s="5"/>
      <c r="GNJ306" s="5"/>
      <c r="GNK306" s="5"/>
      <c r="GNL306" s="5"/>
      <c r="GNM306" s="5"/>
      <c r="GNN306" s="5"/>
      <c r="GNO306" s="5"/>
      <c r="GNP306" s="5"/>
      <c r="GNQ306" s="5"/>
      <c r="GNR306" s="5"/>
      <c r="GNS306" s="5"/>
      <c r="GNT306" s="5"/>
      <c r="GNU306" s="5"/>
      <c r="GNV306" s="5"/>
      <c r="GNW306" s="5"/>
      <c r="GNX306" s="5"/>
      <c r="GNY306" s="5"/>
      <c r="GNZ306" s="5"/>
      <c r="GOA306" s="5"/>
      <c r="GOB306" s="5"/>
      <c r="GOC306" s="5"/>
      <c r="GOD306" s="5"/>
      <c r="GOE306" s="5"/>
      <c r="GOF306" s="5"/>
      <c r="GOG306" s="5"/>
      <c r="GOH306" s="5"/>
      <c r="GOI306" s="5"/>
      <c r="GOJ306" s="5"/>
      <c r="GOK306" s="5"/>
      <c r="GOL306" s="5"/>
      <c r="GOM306" s="5"/>
      <c r="GON306" s="5"/>
      <c r="GOO306" s="5"/>
      <c r="GOP306" s="5"/>
      <c r="GOQ306" s="5"/>
      <c r="GOR306" s="5"/>
      <c r="GOS306" s="5"/>
      <c r="GOT306" s="5"/>
      <c r="GOU306" s="5"/>
      <c r="GOV306" s="5"/>
      <c r="GOW306" s="5"/>
      <c r="GOX306" s="5"/>
      <c r="GOY306" s="5"/>
      <c r="GOZ306" s="5"/>
      <c r="GPA306" s="5"/>
      <c r="GPB306" s="5"/>
      <c r="GPC306" s="5"/>
      <c r="GPD306" s="5"/>
      <c r="GPE306" s="5"/>
      <c r="GPF306" s="5"/>
      <c r="GPG306" s="5"/>
      <c r="GPH306" s="5"/>
      <c r="GPI306" s="5"/>
      <c r="GPJ306" s="5"/>
      <c r="GPK306" s="5"/>
      <c r="GPL306" s="5"/>
      <c r="GPM306" s="5"/>
      <c r="GPN306" s="5"/>
      <c r="GPO306" s="5"/>
      <c r="GPP306" s="5"/>
      <c r="GPQ306" s="5"/>
      <c r="GPR306" s="5"/>
      <c r="GPS306" s="5"/>
      <c r="GPT306" s="5"/>
      <c r="GPU306" s="5"/>
      <c r="GPV306" s="5"/>
      <c r="GPW306" s="5"/>
      <c r="GPX306" s="5"/>
      <c r="GPY306" s="5"/>
      <c r="GPZ306" s="5"/>
      <c r="GQA306" s="5"/>
      <c r="GQB306" s="5"/>
      <c r="GQC306" s="5"/>
      <c r="GQD306" s="5"/>
      <c r="GQE306" s="5"/>
      <c r="GQF306" s="5"/>
      <c r="GQG306" s="5"/>
      <c r="GQH306" s="5"/>
      <c r="GQI306" s="5"/>
      <c r="GQJ306" s="5"/>
      <c r="GQK306" s="5"/>
      <c r="GQL306" s="5"/>
      <c r="GQM306" s="5"/>
      <c r="GQN306" s="5"/>
      <c r="GQO306" s="5"/>
      <c r="GQP306" s="5"/>
      <c r="GQQ306" s="5"/>
      <c r="GQR306" s="5"/>
      <c r="GQS306" s="5"/>
      <c r="GQT306" s="5"/>
      <c r="GQU306" s="5"/>
      <c r="GQV306" s="5"/>
      <c r="GQW306" s="5"/>
      <c r="GQX306" s="5"/>
      <c r="GQY306" s="5"/>
      <c r="GQZ306" s="5"/>
      <c r="GRA306" s="5"/>
      <c r="GRB306" s="5"/>
      <c r="GRC306" s="5"/>
      <c r="GRD306" s="5"/>
      <c r="GRE306" s="5"/>
      <c r="GRF306" s="5"/>
      <c r="GRG306" s="5"/>
      <c r="GRH306" s="5"/>
      <c r="GRI306" s="5"/>
      <c r="GRJ306" s="5"/>
      <c r="GRK306" s="5"/>
      <c r="GRL306" s="5"/>
      <c r="GRM306" s="5"/>
      <c r="GRN306" s="5"/>
      <c r="GRO306" s="5"/>
      <c r="GRP306" s="5"/>
      <c r="GRQ306" s="5"/>
      <c r="GRR306" s="5"/>
      <c r="GRS306" s="5"/>
      <c r="GRT306" s="5"/>
      <c r="GRU306" s="5"/>
      <c r="GRV306" s="5"/>
      <c r="GRW306" s="5"/>
      <c r="GRX306" s="5"/>
      <c r="GRY306" s="5"/>
      <c r="GRZ306" s="5"/>
      <c r="GSA306" s="5"/>
      <c r="GSB306" s="5"/>
      <c r="GSC306" s="5"/>
      <c r="GSD306" s="5"/>
      <c r="GSE306" s="5"/>
      <c r="GSF306" s="5"/>
      <c r="GSG306" s="5"/>
      <c r="GSH306" s="5"/>
      <c r="GSI306" s="5"/>
      <c r="GSJ306" s="5"/>
      <c r="GSK306" s="5"/>
      <c r="GSL306" s="5"/>
      <c r="GSM306" s="5"/>
      <c r="GSN306" s="5"/>
      <c r="GSO306" s="5"/>
      <c r="GSP306" s="5"/>
      <c r="GSQ306" s="5"/>
      <c r="GSR306" s="5"/>
      <c r="GSS306" s="5"/>
      <c r="GST306" s="5"/>
      <c r="GSU306" s="5"/>
      <c r="GSV306" s="5"/>
      <c r="GSW306" s="5"/>
      <c r="GSX306" s="5"/>
      <c r="GSY306" s="5"/>
      <c r="GSZ306" s="5"/>
      <c r="GTA306" s="5"/>
      <c r="GTB306" s="5"/>
      <c r="GTC306" s="5"/>
      <c r="GTD306" s="5"/>
      <c r="GTE306" s="5"/>
      <c r="GTF306" s="5"/>
      <c r="GTG306" s="5"/>
      <c r="GTH306" s="5"/>
      <c r="GTI306" s="5"/>
      <c r="GTJ306" s="5"/>
      <c r="GTK306" s="5"/>
      <c r="GTL306" s="5"/>
      <c r="GTM306" s="5"/>
      <c r="GTN306" s="5"/>
      <c r="GTO306" s="5"/>
      <c r="GTP306" s="5"/>
      <c r="GTQ306" s="5"/>
      <c r="GTR306" s="5"/>
      <c r="GTS306" s="5"/>
      <c r="GTT306" s="5"/>
      <c r="GTU306" s="5"/>
      <c r="GTV306" s="5"/>
      <c r="GTW306" s="5"/>
      <c r="GTX306" s="5"/>
      <c r="GTY306" s="5"/>
      <c r="GTZ306" s="5"/>
      <c r="GUA306" s="5"/>
      <c r="GUB306" s="5"/>
      <c r="GUC306" s="5"/>
      <c r="GUD306" s="5"/>
      <c r="GUE306" s="5"/>
      <c r="GUF306" s="5"/>
      <c r="GUG306" s="5"/>
      <c r="GUH306" s="5"/>
      <c r="GUI306" s="5"/>
      <c r="GUJ306" s="5"/>
      <c r="GUK306" s="5"/>
      <c r="GUL306" s="5"/>
      <c r="GUM306" s="5"/>
      <c r="GUN306" s="5"/>
      <c r="GUO306" s="5"/>
      <c r="GUP306" s="5"/>
      <c r="GUQ306" s="5"/>
      <c r="GUR306" s="5"/>
      <c r="GUS306" s="5"/>
      <c r="GUT306" s="5"/>
      <c r="GUU306" s="5"/>
      <c r="GUV306" s="5"/>
      <c r="GUW306" s="5"/>
      <c r="GUX306" s="5"/>
      <c r="GUY306" s="5"/>
      <c r="GUZ306" s="5"/>
      <c r="GVA306" s="5"/>
      <c r="GVB306" s="5"/>
      <c r="GVC306" s="5"/>
      <c r="GVD306" s="5"/>
      <c r="GVE306" s="5"/>
      <c r="GVF306" s="5"/>
      <c r="GVG306" s="5"/>
      <c r="GVH306" s="5"/>
      <c r="GVI306" s="5"/>
      <c r="GVJ306" s="5"/>
      <c r="GVK306" s="5"/>
      <c r="GVL306" s="5"/>
      <c r="GVM306" s="5"/>
      <c r="GVN306" s="5"/>
      <c r="GVO306" s="5"/>
      <c r="GVP306" s="5"/>
      <c r="GVQ306" s="5"/>
      <c r="GVR306" s="5"/>
      <c r="GVS306" s="5"/>
      <c r="GVT306" s="5"/>
      <c r="GVU306" s="5"/>
      <c r="GVV306" s="5"/>
      <c r="GVW306" s="5"/>
      <c r="GVX306" s="5"/>
      <c r="GVY306" s="5"/>
      <c r="GVZ306" s="5"/>
      <c r="GWA306" s="5"/>
      <c r="GWB306" s="5"/>
      <c r="GWC306" s="5"/>
      <c r="GWD306" s="5"/>
      <c r="GWE306" s="5"/>
      <c r="GWF306" s="5"/>
      <c r="GWG306" s="5"/>
      <c r="GWH306" s="5"/>
      <c r="GWI306" s="5"/>
      <c r="GWJ306" s="5"/>
      <c r="GWK306" s="5"/>
      <c r="GWL306" s="5"/>
      <c r="GWM306" s="5"/>
      <c r="GWN306" s="5"/>
      <c r="GWO306" s="5"/>
      <c r="GWP306" s="5"/>
      <c r="GWQ306" s="5"/>
      <c r="GWR306" s="5"/>
      <c r="GWS306" s="5"/>
      <c r="GWT306" s="5"/>
      <c r="GWU306" s="5"/>
      <c r="GWV306" s="5"/>
      <c r="GWW306" s="5"/>
      <c r="GWX306" s="5"/>
      <c r="GWY306" s="5"/>
      <c r="GWZ306" s="5"/>
      <c r="GXA306" s="5"/>
      <c r="GXB306" s="5"/>
      <c r="GXC306" s="5"/>
      <c r="GXD306" s="5"/>
      <c r="GXE306" s="5"/>
      <c r="GXF306" s="5"/>
      <c r="GXG306" s="5"/>
      <c r="GXH306" s="5"/>
      <c r="GXI306" s="5"/>
      <c r="GXJ306" s="5"/>
      <c r="GXK306" s="5"/>
      <c r="GXL306" s="5"/>
      <c r="GXM306" s="5"/>
      <c r="GXN306" s="5"/>
      <c r="GXO306" s="5"/>
      <c r="GXP306" s="5"/>
      <c r="GXQ306" s="5"/>
      <c r="GXR306" s="5"/>
      <c r="GXS306" s="5"/>
      <c r="GXT306" s="5"/>
      <c r="GXU306" s="5"/>
      <c r="GXV306" s="5"/>
      <c r="GXW306" s="5"/>
      <c r="GXX306" s="5"/>
      <c r="GXY306" s="5"/>
      <c r="GXZ306" s="5"/>
      <c r="GYA306" s="5"/>
      <c r="GYB306" s="5"/>
      <c r="GYC306" s="5"/>
      <c r="GYD306" s="5"/>
      <c r="GYE306" s="5"/>
      <c r="GYF306" s="5"/>
      <c r="GYG306" s="5"/>
      <c r="GYH306" s="5"/>
      <c r="GYI306" s="5"/>
      <c r="GYJ306" s="5"/>
      <c r="GYK306" s="5"/>
      <c r="GYL306" s="5"/>
      <c r="GYM306" s="5"/>
      <c r="GYN306" s="5"/>
      <c r="GYO306" s="5"/>
      <c r="GYP306" s="5"/>
      <c r="GYQ306" s="5"/>
      <c r="GYR306" s="5"/>
      <c r="GYS306" s="5"/>
      <c r="GYT306" s="5"/>
      <c r="GYU306" s="5"/>
      <c r="GYV306" s="5"/>
      <c r="GYW306" s="5"/>
      <c r="GYX306" s="5"/>
      <c r="GYY306" s="5"/>
      <c r="GYZ306" s="5"/>
      <c r="GZA306" s="5"/>
      <c r="GZB306" s="5"/>
      <c r="GZC306" s="5"/>
      <c r="GZD306" s="5"/>
      <c r="GZE306" s="5"/>
      <c r="GZF306" s="5"/>
      <c r="GZG306" s="5"/>
      <c r="GZH306" s="5"/>
      <c r="GZI306" s="5"/>
      <c r="GZJ306" s="5"/>
      <c r="GZK306" s="5"/>
      <c r="GZL306" s="5"/>
      <c r="GZM306" s="5"/>
      <c r="GZN306" s="5"/>
      <c r="GZO306" s="5"/>
      <c r="GZP306" s="5"/>
      <c r="GZQ306" s="5"/>
      <c r="GZR306" s="5"/>
      <c r="GZS306" s="5"/>
      <c r="GZT306" s="5"/>
      <c r="GZU306" s="5"/>
      <c r="GZV306" s="5"/>
      <c r="GZW306" s="5"/>
      <c r="GZX306" s="5"/>
      <c r="GZY306" s="5"/>
      <c r="GZZ306" s="5"/>
      <c r="HAA306" s="5"/>
      <c r="HAB306" s="5"/>
      <c r="HAC306" s="5"/>
      <c r="HAD306" s="5"/>
      <c r="HAE306" s="5"/>
      <c r="HAF306" s="5"/>
      <c r="HAG306" s="5"/>
      <c r="HAH306" s="5"/>
      <c r="HAI306" s="5"/>
      <c r="HAJ306" s="5"/>
      <c r="HAK306" s="5"/>
      <c r="HAL306" s="5"/>
      <c r="HAM306" s="5"/>
      <c r="HAN306" s="5"/>
      <c r="HAO306" s="5"/>
      <c r="HAP306" s="5"/>
      <c r="HAQ306" s="5"/>
      <c r="HAR306" s="5"/>
      <c r="HAS306" s="5"/>
      <c r="HAT306" s="5"/>
      <c r="HAU306" s="5"/>
      <c r="HAV306" s="5"/>
      <c r="HAW306" s="5"/>
      <c r="HAX306" s="5"/>
      <c r="HAY306" s="5"/>
      <c r="HAZ306" s="5"/>
      <c r="HBA306" s="5"/>
      <c r="HBB306" s="5"/>
      <c r="HBC306" s="5"/>
      <c r="HBD306" s="5"/>
      <c r="HBE306" s="5"/>
      <c r="HBF306" s="5"/>
      <c r="HBG306" s="5"/>
      <c r="HBH306" s="5"/>
      <c r="HBI306" s="5"/>
      <c r="HBJ306" s="5"/>
      <c r="HBK306" s="5"/>
      <c r="HBL306" s="5"/>
      <c r="HBM306" s="5"/>
      <c r="HBN306" s="5"/>
      <c r="HBO306" s="5"/>
      <c r="HBP306" s="5"/>
      <c r="HBQ306" s="5"/>
      <c r="HBR306" s="5"/>
      <c r="HBS306" s="5"/>
      <c r="HBT306" s="5"/>
      <c r="HBU306" s="5"/>
      <c r="HBV306" s="5"/>
      <c r="HBW306" s="5"/>
      <c r="HBX306" s="5"/>
      <c r="HBY306" s="5"/>
      <c r="HBZ306" s="5"/>
      <c r="HCA306" s="5"/>
      <c r="HCB306" s="5"/>
      <c r="HCC306" s="5"/>
      <c r="HCD306" s="5"/>
      <c r="HCE306" s="5"/>
      <c r="HCF306" s="5"/>
      <c r="HCG306" s="5"/>
      <c r="HCH306" s="5"/>
      <c r="HCI306" s="5"/>
      <c r="HCJ306" s="5"/>
      <c r="HCK306" s="5"/>
      <c r="HCL306" s="5"/>
      <c r="HCM306" s="5"/>
      <c r="HCN306" s="5"/>
      <c r="HCO306" s="5"/>
      <c r="HCP306" s="5"/>
      <c r="HCQ306" s="5"/>
      <c r="HCR306" s="5"/>
      <c r="HCS306" s="5"/>
      <c r="HCT306" s="5"/>
      <c r="HCU306" s="5"/>
      <c r="HCV306" s="5"/>
      <c r="HCW306" s="5"/>
      <c r="HCX306" s="5"/>
      <c r="HCY306" s="5"/>
      <c r="HCZ306" s="5"/>
      <c r="HDA306" s="5"/>
      <c r="HDB306" s="5"/>
      <c r="HDC306" s="5"/>
      <c r="HDD306" s="5"/>
      <c r="HDE306" s="5"/>
      <c r="HDF306" s="5"/>
      <c r="HDG306" s="5"/>
      <c r="HDH306" s="5"/>
      <c r="HDI306" s="5"/>
      <c r="HDJ306" s="5"/>
      <c r="HDK306" s="5"/>
      <c r="HDL306" s="5"/>
      <c r="HDM306" s="5"/>
      <c r="HDN306" s="5"/>
      <c r="HDO306" s="5"/>
      <c r="HDP306" s="5"/>
      <c r="HDQ306" s="5"/>
      <c r="HDR306" s="5"/>
      <c r="HDS306" s="5"/>
      <c r="HDT306" s="5"/>
      <c r="HDU306" s="5"/>
      <c r="HDV306" s="5"/>
      <c r="HDW306" s="5"/>
      <c r="HDX306" s="5"/>
      <c r="HDY306" s="5"/>
      <c r="HDZ306" s="5"/>
      <c r="HEA306" s="5"/>
      <c r="HEB306" s="5"/>
      <c r="HEC306" s="5"/>
      <c r="HED306" s="5"/>
      <c r="HEE306" s="5"/>
      <c r="HEF306" s="5"/>
      <c r="HEG306" s="5"/>
      <c r="HEH306" s="5"/>
      <c r="HEI306" s="5"/>
      <c r="HEJ306" s="5"/>
      <c r="HEK306" s="5"/>
      <c r="HEL306" s="5"/>
      <c r="HEM306" s="5"/>
      <c r="HEN306" s="5"/>
      <c r="HEO306" s="5"/>
      <c r="HEP306" s="5"/>
      <c r="HEQ306" s="5"/>
      <c r="HER306" s="5"/>
      <c r="HES306" s="5"/>
      <c r="HET306" s="5"/>
      <c r="HEU306" s="5"/>
      <c r="HEV306" s="5"/>
      <c r="HEW306" s="5"/>
      <c r="HEX306" s="5"/>
      <c r="HEY306" s="5"/>
      <c r="HEZ306" s="5"/>
      <c r="HFA306" s="5"/>
      <c r="HFB306" s="5"/>
      <c r="HFC306" s="5"/>
      <c r="HFD306" s="5"/>
      <c r="HFE306" s="5"/>
      <c r="HFF306" s="5"/>
      <c r="HFG306" s="5"/>
      <c r="HFH306" s="5"/>
      <c r="HFI306" s="5"/>
      <c r="HFJ306" s="5"/>
      <c r="HFK306" s="5"/>
      <c r="HFL306" s="5"/>
      <c r="HFM306" s="5"/>
      <c r="HFN306" s="5"/>
      <c r="HFO306" s="5"/>
      <c r="HFP306" s="5"/>
      <c r="HFQ306" s="5"/>
      <c r="HFR306" s="5"/>
      <c r="HFS306" s="5"/>
      <c r="HFT306" s="5"/>
      <c r="HFU306" s="5"/>
      <c r="HFV306" s="5"/>
      <c r="HFW306" s="5"/>
      <c r="HFX306" s="5"/>
      <c r="HFY306" s="5"/>
      <c r="HFZ306" s="5"/>
      <c r="HGA306" s="5"/>
      <c r="HGB306" s="5"/>
      <c r="HGC306" s="5"/>
      <c r="HGD306" s="5"/>
      <c r="HGE306" s="5"/>
      <c r="HGF306" s="5"/>
      <c r="HGG306" s="5"/>
      <c r="HGH306" s="5"/>
      <c r="HGI306" s="5"/>
      <c r="HGJ306" s="5"/>
      <c r="HGK306" s="5"/>
      <c r="HGL306" s="5"/>
      <c r="HGM306" s="5"/>
      <c r="HGN306" s="5"/>
      <c r="HGO306" s="5"/>
      <c r="HGP306" s="5"/>
      <c r="HGQ306" s="5"/>
      <c r="HGR306" s="5"/>
      <c r="HGS306" s="5"/>
      <c r="HGT306" s="5"/>
      <c r="HGU306" s="5"/>
      <c r="HGV306" s="5"/>
      <c r="HGW306" s="5"/>
      <c r="HGX306" s="5"/>
      <c r="HGY306" s="5"/>
      <c r="HGZ306" s="5"/>
      <c r="HHA306" s="5"/>
      <c r="HHB306" s="5"/>
      <c r="HHC306" s="5"/>
      <c r="HHD306" s="5"/>
      <c r="HHE306" s="5"/>
      <c r="HHF306" s="5"/>
      <c r="HHG306" s="5"/>
      <c r="HHH306" s="5"/>
      <c r="HHI306" s="5"/>
      <c r="HHJ306" s="5"/>
      <c r="HHK306" s="5"/>
      <c r="HHL306" s="5"/>
      <c r="HHM306" s="5"/>
      <c r="HHN306" s="5"/>
      <c r="HHO306" s="5"/>
      <c r="HHP306" s="5"/>
      <c r="HHQ306" s="5"/>
      <c r="HHR306" s="5"/>
      <c r="HHS306" s="5"/>
      <c r="HHT306" s="5"/>
      <c r="HHU306" s="5"/>
      <c r="HHV306" s="5"/>
      <c r="HHW306" s="5"/>
      <c r="HHX306" s="5"/>
      <c r="HHY306" s="5"/>
      <c r="HHZ306" s="5"/>
      <c r="HIA306" s="5"/>
      <c r="HIB306" s="5"/>
      <c r="HIC306" s="5"/>
      <c r="HID306" s="5"/>
      <c r="HIE306" s="5"/>
      <c r="HIF306" s="5"/>
      <c r="HIG306" s="5"/>
      <c r="HIH306" s="5"/>
      <c r="HII306" s="5"/>
      <c r="HIJ306" s="5"/>
      <c r="HIK306" s="5"/>
      <c r="HIL306" s="5"/>
      <c r="HIM306" s="5"/>
      <c r="HIN306" s="5"/>
      <c r="HIO306" s="5"/>
      <c r="HIP306" s="5"/>
      <c r="HIQ306" s="5"/>
      <c r="HIR306" s="5"/>
      <c r="HIS306" s="5"/>
      <c r="HIT306" s="5"/>
      <c r="HIU306" s="5"/>
      <c r="HIV306" s="5"/>
      <c r="HIW306" s="5"/>
      <c r="HIX306" s="5"/>
      <c r="HIY306" s="5"/>
      <c r="HIZ306" s="5"/>
      <c r="HJA306" s="5"/>
      <c r="HJB306" s="5"/>
      <c r="HJC306" s="5"/>
      <c r="HJD306" s="5"/>
      <c r="HJE306" s="5"/>
      <c r="HJF306" s="5"/>
      <c r="HJG306" s="5"/>
      <c r="HJH306" s="5"/>
      <c r="HJI306" s="5"/>
      <c r="HJJ306" s="5"/>
      <c r="HJK306" s="5"/>
      <c r="HJL306" s="5"/>
      <c r="HJM306" s="5"/>
      <c r="HJN306" s="5"/>
      <c r="HJO306" s="5"/>
      <c r="HJP306" s="5"/>
      <c r="HJQ306" s="5"/>
      <c r="HJR306" s="5"/>
      <c r="HJS306" s="5"/>
      <c r="HJT306" s="5"/>
      <c r="HJU306" s="5"/>
      <c r="HJV306" s="5"/>
      <c r="HJW306" s="5"/>
      <c r="HJX306" s="5"/>
      <c r="HJY306" s="5"/>
      <c r="HJZ306" s="5"/>
      <c r="HKA306" s="5"/>
      <c r="HKB306" s="5"/>
      <c r="HKC306" s="5"/>
      <c r="HKD306" s="5"/>
      <c r="HKE306" s="5"/>
      <c r="HKF306" s="5"/>
      <c r="HKG306" s="5"/>
      <c r="HKH306" s="5"/>
      <c r="HKI306" s="5"/>
      <c r="HKJ306" s="5"/>
      <c r="HKK306" s="5"/>
      <c r="HKL306" s="5"/>
      <c r="HKM306" s="5"/>
      <c r="HKN306" s="5"/>
      <c r="HKO306" s="5"/>
      <c r="HKP306" s="5"/>
      <c r="HKQ306" s="5"/>
      <c r="HKR306" s="5"/>
      <c r="HKS306" s="5"/>
      <c r="HKT306" s="5"/>
      <c r="HKU306" s="5"/>
      <c r="HKV306" s="5"/>
      <c r="HKW306" s="5"/>
      <c r="HKX306" s="5"/>
      <c r="HKY306" s="5"/>
      <c r="HKZ306" s="5"/>
      <c r="HLA306" s="5"/>
      <c r="HLB306" s="5"/>
      <c r="HLC306" s="5"/>
      <c r="HLD306" s="5"/>
      <c r="HLE306" s="5"/>
      <c r="HLF306" s="5"/>
      <c r="HLG306" s="5"/>
      <c r="HLH306" s="5"/>
      <c r="HLI306" s="5"/>
      <c r="HLJ306" s="5"/>
      <c r="HLK306" s="5"/>
      <c r="HLL306" s="5"/>
      <c r="HLM306" s="5"/>
      <c r="HLN306" s="5"/>
      <c r="HLO306" s="5"/>
      <c r="HLP306" s="5"/>
      <c r="HLQ306" s="5"/>
      <c r="HLR306" s="5"/>
      <c r="HLS306" s="5"/>
      <c r="HLT306" s="5"/>
      <c r="HLU306" s="5"/>
      <c r="HLV306" s="5"/>
      <c r="HLW306" s="5"/>
      <c r="HLX306" s="5"/>
      <c r="HLY306" s="5"/>
      <c r="HLZ306" s="5"/>
      <c r="HMA306" s="5"/>
      <c r="HMB306" s="5"/>
      <c r="HMC306" s="5"/>
      <c r="HMD306" s="5"/>
      <c r="HME306" s="5"/>
      <c r="HMF306" s="5"/>
      <c r="HMG306" s="5"/>
      <c r="HMH306" s="5"/>
      <c r="HMI306" s="5"/>
      <c r="HMJ306" s="5"/>
      <c r="HMK306" s="5"/>
      <c r="HML306" s="5"/>
      <c r="HMM306" s="5"/>
      <c r="HMN306" s="5"/>
      <c r="HMO306" s="5"/>
      <c r="HMP306" s="5"/>
      <c r="HMQ306" s="5"/>
      <c r="HMR306" s="5"/>
      <c r="HMS306" s="5"/>
      <c r="HMT306" s="5"/>
      <c r="HMU306" s="5"/>
      <c r="HMV306" s="5"/>
      <c r="HMW306" s="5"/>
      <c r="HMX306" s="5"/>
      <c r="HMY306" s="5"/>
      <c r="HMZ306" s="5"/>
      <c r="HNA306" s="5"/>
      <c r="HNB306" s="5"/>
      <c r="HNC306" s="5"/>
      <c r="HND306" s="5"/>
      <c r="HNE306" s="5"/>
      <c r="HNF306" s="5"/>
      <c r="HNG306" s="5"/>
      <c r="HNH306" s="5"/>
      <c r="HNI306" s="5"/>
      <c r="HNJ306" s="5"/>
      <c r="HNK306" s="5"/>
      <c r="HNL306" s="5"/>
      <c r="HNM306" s="5"/>
      <c r="HNN306" s="5"/>
      <c r="HNO306" s="5"/>
      <c r="HNP306" s="5"/>
      <c r="HNQ306" s="5"/>
      <c r="HNR306" s="5"/>
      <c r="HNS306" s="5"/>
      <c r="HNT306" s="5"/>
      <c r="HNU306" s="5"/>
      <c r="HNV306" s="5"/>
      <c r="HNW306" s="5"/>
      <c r="HNX306" s="5"/>
      <c r="HNY306" s="5"/>
      <c r="HNZ306" s="5"/>
      <c r="HOA306" s="5"/>
      <c r="HOB306" s="5"/>
      <c r="HOC306" s="5"/>
      <c r="HOD306" s="5"/>
      <c r="HOE306" s="5"/>
      <c r="HOF306" s="5"/>
      <c r="HOG306" s="5"/>
      <c r="HOH306" s="5"/>
      <c r="HOI306" s="5"/>
      <c r="HOJ306" s="5"/>
      <c r="HOK306" s="5"/>
      <c r="HOL306" s="5"/>
      <c r="HOM306" s="5"/>
      <c r="HON306" s="5"/>
      <c r="HOO306" s="5"/>
      <c r="HOP306" s="5"/>
      <c r="HOQ306" s="5"/>
      <c r="HOR306" s="5"/>
      <c r="HOS306" s="5"/>
      <c r="HOT306" s="5"/>
      <c r="HOU306" s="5"/>
      <c r="HOV306" s="5"/>
      <c r="HOW306" s="5"/>
      <c r="HOX306" s="5"/>
      <c r="HOY306" s="5"/>
      <c r="HOZ306" s="5"/>
      <c r="HPA306" s="5"/>
      <c r="HPB306" s="5"/>
      <c r="HPC306" s="5"/>
      <c r="HPD306" s="5"/>
      <c r="HPE306" s="5"/>
      <c r="HPF306" s="5"/>
      <c r="HPG306" s="5"/>
      <c r="HPH306" s="5"/>
      <c r="HPI306" s="5"/>
      <c r="HPJ306" s="5"/>
      <c r="HPK306" s="5"/>
      <c r="HPL306" s="5"/>
      <c r="HPM306" s="5"/>
      <c r="HPN306" s="5"/>
      <c r="HPO306" s="5"/>
      <c r="HPP306" s="5"/>
      <c r="HPQ306" s="5"/>
      <c r="HPR306" s="5"/>
      <c r="HPS306" s="5"/>
      <c r="HPT306" s="5"/>
      <c r="HPU306" s="5"/>
      <c r="HPV306" s="5"/>
      <c r="HPW306" s="5"/>
      <c r="HPX306" s="5"/>
      <c r="HPY306" s="5"/>
      <c r="HPZ306" s="5"/>
      <c r="HQA306" s="5"/>
      <c r="HQB306" s="5"/>
      <c r="HQC306" s="5"/>
      <c r="HQD306" s="5"/>
      <c r="HQE306" s="5"/>
      <c r="HQF306" s="5"/>
      <c r="HQG306" s="5"/>
      <c r="HQH306" s="5"/>
      <c r="HQI306" s="5"/>
      <c r="HQJ306" s="5"/>
      <c r="HQK306" s="5"/>
      <c r="HQL306" s="5"/>
      <c r="HQM306" s="5"/>
      <c r="HQN306" s="5"/>
      <c r="HQO306" s="5"/>
      <c r="HQP306" s="5"/>
      <c r="HQQ306" s="5"/>
      <c r="HQR306" s="5"/>
      <c r="HQS306" s="5"/>
      <c r="HQT306" s="5"/>
      <c r="HQU306" s="5"/>
      <c r="HQV306" s="5"/>
      <c r="HQW306" s="5"/>
      <c r="HQX306" s="5"/>
      <c r="HQY306" s="5"/>
      <c r="HQZ306" s="5"/>
      <c r="HRA306" s="5"/>
      <c r="HRB306" s="5"/>
      <c r="HRC306" s="5"/>
      <c r="HRD306" s="5"/>
      <c r="HRE306" s="5"/>
      <c r="HRF306" s="5"/>
      <c r="HRG306" s="5"/>
      <c r="HRH306" s="5"/>
      <c r="HRI306" s="5"/>
      <c r="HRJ306" s="5"/>
      <c r="HRK306" s="5"/>
      <c r="HRL306" s="5"/>
      <c r="HRM306" s="5"/>
      <c r="HRN306" s="5"/>
      <c r="HRO306" s="5"/>
      <c r="HRP306" s="5"/>
      <c r="HRQ306" s="5"/>
      <c r="HRR306" s="5"/>
      <c r="HRS306" s="5"/>
      <c r="HRT306" s="5"/>
      <c r="HRU306" s="5"/>
      <c r="HRV306" s="5"/>
      <c r="HRW306" s="5"/>
      <c r="HRX306" s="5"/>
      <c r="HRY306" s="5"/>
      <c r="HRZ306" s="5"/>
      <c r="HSA306" s="5"/>
      <c r="HSB306" s="5"/>
      <c r="HSC306" s="5"/>
      <c r="HSD306" s="5"/>
      <c r="HSE306" s="5"/>
      <c r="HSF306" s="5"/>
      <c r="HSG306" s="5"/>
      <c r="HSH306" s="5"/>
      <c r="HSI306" s="5"/>
      <c r="HSJ306" s="5"/>
      <c r="HSK306" s="5"/>
      <c r="HSL306" s="5"/>
      <c r="HSM306" s="5"/>
      <c r="HSN306" s="5"/>
      <c r="HSO306" s="5"/>
      <c r="HSP306" s="5"/>
      <c r="HSQ306" s="5"/>
      <c r="HSR306" s="5"/>
      <c r="HSS306" s="5"/>
      <c r="HST306" s="5"/>
      <c r="HSU306" s="5"/>
      <c r="HSV306" s="5"/>
      <c r="HSW306" s="5"/>
      <c r="HSX306" s="5"/>
      <c r="HSY306" s="5"/>
      <c r="HSZ306" s="5"/>
      <c r="HTA306" s="5"/>
      <c r="HTB306" s="5"/>
      <c r="HTC306" s="5"/>
      <c r="HTD306" s="5"/>
      <c r="HTE306" s="5"/>
      <c r="HTF306" s="5"/>
      <c r="HTG306" s="5"/>
      <c r="HTH306" s="5"/>
      <c r="HTI306" s="5"/>
      <c r="HTJ306" s="5"/>
      <c r="HTK306" s="5"/>
      <c r="HTL306" s="5"/>
      <c r="HTM306" s="5"/>
      <c r="HTN306" s="5"/>
      <c r="HTO306" s="5"/>
      <c r="HTP306" s="5"/>
      <c r="HTQ306" s="5"/>
      <c r="HTR306" s="5"/>
      <c r="HTS306" s="5"/>
      <c r="HTT306" s="5"/>
      <c r="HTU306" s="5"/>
      <c r="HTV306" s="5"/>
      <c r="HTW306" s="5"/>
      <c r="HTX306" s="5"/>
      <c r="HTY306" s="5"/>
      <c r="HTZ306" s="5"/>
      <c r="HUA306" s="5"/>
      <c r="HUB306" s="5"/>
      <c r="HUC306" s="5"/>
      <c r="HUD306" s="5"/>
      <c r="HUE306" s="5"/>
      <c r="HUF306" s="5"/>
      <c r="HUG306" s="5"/>
      <c r="HUH306" s="5"/>
      <c r="HUI306" s="5"/>
      <c r="HUJ306" s="5"/>
      <c r="HUK306" s="5"/>
      <c r="HUL306" s="5"/>
      <c r="HUM306" s="5"/>
      <c r="HUN306" s="5"/>
      <c r="HUO306" s="5"/>
      <c r="HUP306" s="5"/>
      <c r="HUQ306" s="5"/>
      <c r="HUR306" s="5"/>
      <c r="HUS306" s="5"/>
      <c r="HUT306" s="5"/>
      <c r="HUU306" s="5"/>
      <c r="HUV306" s="5"/>
      <c r="HUW306" s="5"/>
      <c r="HUX306" s="5"/>
      <c r="HUY306" s="5"/>
      <c r="HUZ306" s="5"/>
      <c r="HVA306" s="5"/>
      <c r="HVB306" s="5"/>
      <c r="HVC306" s="5"/>
      <c r="HVD306" s="5"/>
      <c r="HVE306" s="5"/>
      <c r="HVF306" s="5"/>
      <c r="HVG306" s="5"/>
      <c r="HVH306" s="5"/>
      <c r="HVI306" s="5"/>
      <c r="HVJ306" s="5"/>
      <c r="HVK306" s="5"/>
      <c r="HVL306" s="5"/>
      <c r="HVM306" s="5"/>
      <c r="HVN306" s="5"/>
      <c r="HVO306" s="5"/>
      <c r="HVP306" s="5"/>
      <c r="HVQ306" s="5"/>
      <c r="HVR306" s="5"/>
      <c r="HVS306" s="5"/>
      <c r="HVT306" s="5"/>
      <c r="HVU306" s="5"/>
      <c r="HVV306" s="5"/>
      <c r="HVW306" s="5"/>
      <c r="HVX306" s="5"/>
      <c r="HVY306" s="5"/>
      <c r="HVZ306" s="5"/>
      <c r="HWA306" s="5"/>
      <c r="HWB306" s="5"/>
      <c r="HWC306" s="5"/>
      <c r="HWD306" s="5"/>
      <c r="HWE306" s="5"/>
      <c r="HWF306" s="5"/>
      <c r="HWG306" s="5"/>
      <c r="HWH306" s="5"/>
      <c r="HWI306" s="5"/>
      <c r="HWJ306" s="5"/>
      <c r="HWK306" s="5"/>
      <c r="HWL306" s="5"/>
      <c r="HWM306" s="5"/>
      <c r="HWN306" s="5"/>
      <c r="HWO306" s="5"/>
      <c r="HWP306" s="5"/>
      <c r="HWQ306" s="5"/>
      <c r="HWR306" s="5"/>
      <c r="HWS306" s="5"/>
      <c r="HWT306" s="5"/>
      <c r="HWU306" s="5"/>
      <c r="HWV306" s="5"/>
      <c r="HWW306" s="5"/>
      <c r="HWX306" s="5"/>
      <c r="HWY306" s="5"/>
      <c r="HWZ306" s="5"/>
      <c r="HXA306" s="5"/>
      <c r="HXB306" s="5"/>
      <c r="HXC306" s="5"/>
      <c r="HXD306" s="5"/>
      <c r="HXE306" s="5"/>
      <c r="HXF306" s="5"/>
      <c r="HXG306" s="5"/>
      <c r="HXH306" s="5"/>
      <c r="HXI306" s="5"/>
      <c r="HXJ306" s="5"/>
      <c r="HXK306" s="5"/>
      <c r="HXL306" s="5"/>
      <c r="HXM306" s="5"/>
      <c r="HXN306" s="5"/>
      <c r="HXO306" s="5"/>
      <c r="HXP306" s="5"/>
      <c r="HXQ306" s="5"/>
      <c r="HXR306" s="5"/>
      <c r="HXS306" s="5"/>
      <c r="HXT306" s="5"/>
      <c r="HXU306" s="5"/>
      <c r="HXV306" s="5"/>
      <c r="HXW306" s="5"/>
      <c r="HXX306" s="5"/>
      <c r="HXY306" s="5"/>
      <c r="HXZ306" s="5"/>
      <c r="HYA306" s="5"/>
      <c r="HYB306" s="5"/>
      <c r="HYC306" s="5"/>
      <c r="HYD306" s="5"/>
      <c r="HYE306" s="5"/>
      <c r="HYF306" s="5"/>
      <c r="HYG306" s="5"/>
      <c r="HYH306" s="5"/>
      <c r="HYI306" s="5"/>
      <c r="HYJ306" s="5"/>
      <c r="HYK306" s="5"/>
      <c r="HYL306" s="5"/>
      <c r="HYM306" s="5"/>
      <c r="HYN306" s="5"/>
      <c r="HYO306" s="5"/>
      <c r="HYP306" s="5"/>
      <c r="HYQ306" s="5"/>
      <c r="HYR306" s="5"/>
      <c r="HYS306" s="5"/>
      <c r="HYT306" s="5"/>
      <c r="HYU306" s="5"/>
      <c r="HYV306" s="5"/>
      <c r="HYW306" s="5"/>
      <c r="HYX306" s="5"/>
      <c r="HYY306" s="5"/>
      <c r="HYZ306" s="5"/>
      <c r="HZA306" s="5"/>
      <c r="HZB306" s="5"/>
      <c r="HZC306" s="5"/>
      <c r="HZD306" s="5"/>
      <c r="HZE306" s="5"/>
      <c r="HZF306" s="5"/>
      <c r="HZG306" s="5"/>
      <c r="HZH306" s="5"/>
      <c r="HZI306" s="5"/>
      <c r="HZJ306" s="5"/>
      <c r="HZK306" s="5"/>
      <c r="HZL306" s="5"/>
      <c r="HZM306" s="5"/>
      <c r="HZN306" s="5"/>
      <c r="HZO306" s="5"/>
      <c r="HZP306" s="5"/>
      <c r="HZQ306" s="5"/>
      <c r="HZR306" s="5"/>
      <c r="HZS306" s="5"/>
      <c r="HZT306" s="5"/>
      <c r="HZU306" s="5"/>
      <c r="HZV306" s="5"/>
      <c r="HZW306" s="5"/>
      <c r="HZX306" s="5"/>
      <c r="HZY306" s="5"/>
      <c r="HZZ306" s="5"/>
      <c r="IAA306" s="5"/>
      <c r="IAB306" s="5"/>
      <c r="IAC306" s="5"/>
      <c r="IAD306" s="5"/>
      <c r="IAE306" s="5"/>
      <c r="IAF306" s="5"/>
      <c r="IAG306" s="5"/>
      <c r="IAH306" s="5"/>
      <c r="IAI306" s="5"/>
      <c r="IAJ306" s="5"/>
      <c r="IAK306" s="5"/>
      <c r="IAL306" s="5"/>
      <c r="IAM306" s="5"/>
      <c r="IAN306" s="5"/>
      <c r="IAO306" s="5"/>
      <c r="IAP306" s="5"/>
      <c r="IAQ306" s="5"/>
      <c r="IAR306" s="5"/>
      <c r="IAS306" s="5"/>
      <c r="IAT306" s="5"/>
      <c r="IAU306" s="5"/>
      <c r="IAV306" s="5"/>
      <c r="IAW306" s="5"/>
      <c r="IAX306" s="5"/>
      <c r="IAY306" s="5"/>
      <c r="IAZ306" s="5"/>
      <c r="IBA306" s="5"/>
      <c r="IBB306" s="5"/>
      <c r="IBC306" s="5"/>
      <c r="IBD306" s="5"/>
      <c r="IBE306" s="5"/>
      <c r="IBF306" s="5"/>
      <c r="IBG306" s="5"/>
      <c r="IBH306" s="5"/>
      <c r="IBI306" s="5"/>
      <c r="IBJ306" s="5"/>
      <c r="IBK306" s="5"/>
      <c r="IBL306" s="5"/>
      <c r="IBM306" s="5"/>
      <c r="IBN306" s="5"/>
      <c r="IBO306" s="5"/>
      <c r="IBP306" s="5"/>
      <c r="IBQ306" s="5"/>
      <c r="IBR306" s="5"/>
      <c r="IBS306" s="5"/>
      <c r="IBT306" s="5"/>
      <c r="IBU306" s="5"/>
      <c r="IBV306" s="5"/>
      <c r="IBW306" s="5"/>
      <c r="IBX306" s="5"/>
      <c r="IBY306" s="5"/>
      <c r="IBZ306" s="5"/>
      <c r="ICA306" s="5"/>
      <c r="ICB306" s="5"/>
      <c r="ICC306" s="5"/>
      <c r="ICD306" s="5"/>
      <c r="ICE306" s="5"/>
      <c r="ICF306" s="5"/>
      <c r="ICG306" s="5"/>
      <c r="ICH306" s="5"/>
      <c r="ICI306" s="5"/>
      <c r="ICJ306" s="5"/>
      <c r="ICK306" s="5"/>
      <c r="ICL306" s="5"/>
      <c r="ICM306" s="5"/>
      <c r="ICN306" s="5"/>
      <c r="ICO306" s="5"/>
      <c r="ICP306" s="5"/>
      <c r="ICQ306" s="5"/>
      <c r="ICR306" s="5"/>
      <c r="ICS306" s="5"/>
      <c r="ICT306" s="5"/>
      <c r="ICU306" s="5"/>
      <c r="ICV306" s="5"/>
      <c r="ICW306" s="5"/>
      <c r="ICX306" s="5"/>
      <c r="ICY306" s="5"/>
      <c r="ICZ306" s="5"/>
      <c r="IDA306" s="5"/>
      <c r="IDB306" s="5"/>
      <c r="IDC306" s="5"/>
      <c r="IDD306" s="5"/>
      <c r="IDE306" s="5"/>
      <c r="IDF306" s="5"/>
      <c r="IDG306" s="5"/>
      <c r="IDH306" s="5"/>
      <c r="IDI306" s="5"/>
      <c r="IDJ306" s="5"/>
      <c r="IDK306" s="5"/>
      <c r="IDL306" s="5"/>
      <c r="IDM306" s="5"/>
      <c r="IDN306" s="5"/>
      <c r="IDO306" s="5"/>
      <c r="IDP306" s="5"/>
      <c r="IDQ306" s="5"/>
      <c r="IDR306" s="5"/>
      <c r="IDS306" s="5"/>
      <c r="IDT306" s="5"/>
      <c r="IDU306" s="5"/>
      <c r="IDV306" s="5"/>
      <c r="IDW306" s="5"/>
      <c r="IDX306" s="5"/>
      <c r="IDY306" s="5"/>
      <c r="IDZ306" s="5"/>
      <c r="IEA306" s="5"/>
      <c r="IEB306" s="5"/>
      <c r="IEC306" s="5"/>
      <c r="IED306" s="5"/>
      <c r="IEE306" s="5"/>
      <c r="IEF306" s="5"/>
      <c r="IEG306" s="5"/>
      <c r="IEH306" s="5"/>
      <c r="IEI306" s="5"/>
      <c r="IEJ306" s="5"/>
      <c r="IEK306" s="5"/>
      <c r="IEL306" s="5"/>
      <c r="IEM306" s="5"/>
      <c r="IEN306" s="5"/>
      <c r="IEO306" s="5"/>
      <c r="IEP306" s="5"/>
      <c r="IEQ306" s="5"/>
      <c r="IER306" s="5"/>
      <c r="IES306" s="5"/>
      <c r="IET306" s="5"/>
      <c r="IEU306" s="5"/>
      <c r="IEV306" s="5"/>
      <c r="IEW306" s="5"/>
      <c r="IEX306" s="5"/>
      <c r="IEY306" s="5"/>
      <c r="IEZ306" s="5"/>
      <c r="IFA306" s="5"/>
      <c r="IFB306" s="5"/>
      <c r="IFC306" s="5"/>
      <c r="IFD306" s="5"/>
      <c r="IFE306" s="5"/>
      <c r="IFF306" s="5"/>
      <c r="IFG306" s="5"/>
      <c r="IFH306" s="5"/>
      <c r="IFI306" s="5"/>
      <c r="IFJ306" s="5"/>
      <c r="IFK306" s="5"/>
      <c r="IFL306" s="5"/>
      <c r="IFM306" s="5"/>
      <c r="IFN306" s="5"/>
      <c r="IFO306" s="5"/>
      <c r="IFP306" s="5"/>
      <c r="IFQ306" s="5"/>
      <c r="IFR306" s="5"/>
      <c r="IFS306" s="5"/>
      <c r="IFT306" s="5"/>
      <c r="IFU306" s="5"/>
      <c r="IFV306" s="5"/>
      <c r="IFW306" s="5"/>
      <c r="IFX306" s="5"/>
      <c r="IFY306" s="5"/>
      <c r="IFZ306" s="5"/>
      <c r="IGA306" s="5"/>
      <c r="IGB306" s="5"/>
      <c r="IGC306" s="5"/>
      <c r="IGD306" s="5"/>
      <c r="IGE306" s="5"/>
      <c r="IGF306" s="5"/>
      <c r="IGG306" s="5"/>
      <c r="IGH306" s="5"/>
      <c r="IGI306" s="5"/>
      <c r="IGJ306" s="5"/>
      <c r="IGK306" s="5"/>
      <c r="IGL306" s="5"/>
      <c r="IGM306" s="5"/>
      <c r="IGN306" s="5"/>
      <c r="IGO306" s="5"/>
      <c r="IGP306" s="5"/>
      <c r="IGQ306" s="5"/>
      <c r="IGR306" s="5"/>
      <c r="IGS306" s="5"/>
      <c r="IGT306" s="5"/>
      <c r="IGU306" s="5"/>
      <c r="IGV306" s="5"/>
      <c r="IGW306" s="5"/>
      <c r="IGX306" s="5"/>
      <c r="IGY306" s="5"/>
      <c r="IGZ306" s="5"/>
      <c r="IHA306" s="5"/>
      <c r="IHB306" s="5"/>
      <c r="IHC306" s="5"/>
      <c r="IHD306" s="5"/>
      <c r="IHE306" s="5"/>
      <c r="IHF306" s="5"/>
      <c r="IHG306" s="5"/>
      <c r="IHH306" s="5"/>
      <c r="IHI306" s="5"/>
      <c r="IHJ306" s="5"/>
      <c r="IHK306" s="5"/>
      <c r="IHL306" s="5"/>
      <c r="IHM306" s="5"/>
      <c r="IHN306" s="5"/>
      <c r="IHO306" s="5"/>
      <c r="IHP306" s="5"/>
      <c r="IHQ306" s="5"/>
      <c r="IHR306" s="5"/>
      <c r="IHS306" s="5"/>
      <c r="IHT306" s="5"/>
      <c r="IHU306" s="5"/>
      <c r="IHV306" s="5"/>
      <c r="IHW306" s="5"/>
      <c r="IHX306" s="5"/>
      <c r="IHY306" s="5"/>
      <c r="IHZ306" s="5"/>
      <c r="IIA306" s="5"/>
      <c r="IIB306" s="5"/>
      <c r="IIC306" s="5"/>
      <c r="IID306" s="5"/>
      <c r="IIE306" s="5"/>
      <c r="IIF306" s="5"/>
      <c r="IIG306" s="5"/>
      <c r="IIH306" s="5"/>
      <c r="III306" s="5"/>
      <c r="IIJ306" s="5"/>
      <c r="IIK306" s="5"/>
      <c r="IIL306" s="5"/>
      <c r="IIM306" s="5"/>
      <c r="IIN306" s="5"/>
      <c r="IIO306" s="5"/>
      <c r="IIP306" s="5"/>
      <c r="IIQ306" s="5"/>
      <c r="IIR306" s="5"/>
      <c r="IIS306" s="5"/>
      <c r="IIT306" s="5"/>
      <c r="IIU306" s="5"/>
      <c r="IIV306" s="5"/>
      <c r="IIW306" s="5"/>
      <c r="IIX306" s="5"/>
      <c r="IIY306" s="5"/>
      <c r="IIZ306" s="5"/>
      <c r="IJA306" s="5"/>
      <c r="IJB306" s="5"/>
      <c r="IJC306" s="5"/>
      <c r="IJD306" s="5"/>
      <c r="IJE306" s="5"/>
      <c r="IJF306" s="5"/>
      <c r="IJG306" s="5"/>
      <c r="IJH306" s="5"/>
      <c r="IJI306" s="5"/>
      <c r="IJJ306" s="5"/>
      <c r="IJK306" s="5"/>
      <c r="IJL306" s="5"/>
      <c r="IJM306" s="5"/>
      <c r="IJN306" s="5"/>
      <c r="IJO306" s="5"/>
      <c r="IJP306" s="5"/>
      <c r="IJQ306" s="5"/>
      <c r="IJR306" s="5"/>
      <c r="IJS306" s="5"/>
      <c r="IJT306" s="5"/>
      <c r="IJU306" s="5"/>
      <c r="IJV306" s="5"/>
      <c r="IJW306" s="5"/>
      <c r="IJX306" s="5"/>
      <c r="IJY306" s="5"/>
      <c r="IJZ306" s="5"/>
      <c r="IKA306" s="5"/>
      <c r="IKB306" s="5"/>
      <c r="IKC306" s="5"/>
      <c r="IKD306" s="5"/>
      <c r="IKE306" s="5"/>
      <c r="IKF306" s="5"/>
      <c r="IKG306" s="5"/>
      <c r="IKH306" s="5"/>
      <c r="IKI306" s="5"/>
      <c r="IKJ306" s="5"/>
      <c r="IKK306" s="5"/>
      <c r="IKL306" s="5"/>
      <c r="IKM306" s="5"/>
      <c r="IKN306" s="5"/>
      <c r="IKO306" s="5"/>
      <c r="IKP306" s="5"/>
      <c r="IKQ306" s="5"/>
      <c r="IKR306" s="5"/>
      <c r="IKS306" s="5"/>
      <c r="IKT306" s="5"/>
      <c r="IKU306" s="5"/>
      <c r="IKV306" s="5"/>
      <c r="IKW306" s="5"/>
      <c r="IKX306" s="5"/>
      <c r="IKY306" s="5"/>
      <c r="IKZ306" s="5"/>
      <c r="ILA306" s="5"/>
      <c r="ILB306" s="5"/>
      <c r="ILC306" s="5"/>
      <c r="ILD306" s="5"/>
      <c r="ILE306" s="5"/>
      <c r="ILF306" s="5"/>
      <c r="ILG306" s="5"/>
      <c r="ILH306" s="5"/>
      <c r="ILI306" s="5"/>
      <c r="ILJ306" s="5"/>
      <c r="ILK306" s="5"/>
      <c r="ILL306" s="5"/>
      <c r="ILM306" s="5"/>
      <c r="ILN306" s="5"/>
      <c r="ILO306" s="5"/>
      <c r="ILP306" s="5"/>
      <c r="ILQ306" s="5"/>
      <c r="ILR306" s="5"/>
      <c r="ILS306" s="5"/>
      <c r="ILT306" s="5"/>
      <c r="ILU306" s="5"/>
      <c r="ILV306" s="5"/>
      <c r="ILW306" s="5"/>
      <c r="ILX306" s="5"/>
      <c r="ILY306" s="5"/>
      <c r="ILZ306" s="5"/>
      <c r="IMA306" s="5"/>
      <c r="IMB306" s="5"/>
      <c r="IMC306" s="5"/>
      <c r="IMD306" s="5"/>
      <c r="IME306" s="5"/>
      <c r="IMF306" s="5"/>
      <c r="IMG306" s="5"/>
      <c r="IMH306" s="5"/>
      <c r="IMI306" s="5"/>
      <c r="IMJ306" s="5"/>
      <c r="IMK306" s="5"/>
      <c r="IML306" s="5"/>
      <c r="IMM306" s="5"/>
      <c r="IMN306" s="5"/>
      <c r="IMO306" s="5"/>
      <c r="IMP306" s="5"/>
      <c r="IMQ306" s="5"/>
      <c r="IMR306" s="5"/>
      <c r="IMS306" s="5"/>
      <c r="IMT306" s="5"/>
      <c r="IMU306" s="5"/>
      <c r="IMV306" s="5"/>
      <c r="IMW306" s="5"/>
      <c r="IMX306" s="5"/>
      <c r="IMY306" s="5"/>
      <c r="IMZ306" s="5"/>
      <c r="INA306" s="5"/>
      <c r="INB306" s="5"/>
      <c r="INC306" s="5"/>
      <c r="IND306" s="5"/>
      <c r="INE306" s="5"/>
      <c r="INF306" s="5"/>
      <c r="ING306" s="5"/>
      <c r="INH306" s="5"/>
      <c r="INI306" s="5"/>
      <c r="INJ306" s="5"/>
      <c r="INK306" s="5"/>
      <c r="INL306" s="5"/>
      <c r="INM306" s="5"/>
      <c r="INN306" s="5"/>
      <c r="INO306" s="5"/>
      <c r="INP306" s="5"/>
      <c r="INQ306" s="5"/>
      <c r="INR306" s="5"/>
      <c r="INS306" s="5"/>
      <c r="INT306" s="5"/>
      <c r="INU306" s="5"/>
      <c r="INV306" s="5"/>
      <c r="INW306" s="5"/>
      <c r="INX306" s="5"/>
      <c r="INY306" s="5"/>
      <c r="INZ306" s="5"/>
      <c r="IOA306" s="5"/>
      <c r="IOB306" s="5"/>
      <c r="IOC306" s="5"/>
      <c r="IOD306" s="5"/>
      <c r="IOE306" s="5"/>
      <c r="IOF306" s="5"/>
      <c r="IOG306" s="5"/>
      <c r="IOH306" s="5"/>
      <c r="IOI306" s="5"/>
      <c r="IOJ306" s="5"/>
      <c r="IOK306" s="5"/>
      <c r="IOL306" s="5"/>
      <c r="IOM306" s="5"/>
      <c r="ION306" s="5"/>
      <c r="IOO306" s="5"/>
      <c r="IOP306" s="5"/>
      <c r="IOQ306" s="5"/>
      <c r="IOR306" s="5"/>
      <c r="IOS306" s="5"/>
      <c r="IOT306" s="5"/>
      <c r="IOU306" s="5"/>
      <c r="IOV306" s="5"/>
      <c r="IOW306" s="5"/>
      <c r="IOX306" s="5"/>
      <c r="IOY306" s="5"/>
      <c r="IOZ306" s="5"/>
      <c r="IPA306" s="5"/>
      <c r="IPB306" s="5"/>
      <c r="IPC306" s="5"/>
      <c r="IPD306" s="5"/>
      <c r="IPE306" s="5"/>
      <c r="IPF306" s="5"/>
      <c r="IPG306" s="5"/>
      <c r="IPH306" s="5"/>
      <c r="IPI306" s="5"/>
      <c r="IPJ306" s="5"/>
      <c r="IPK306" s="5"/>
      <c r="IPL306" s="5"/>
      <c r="IPM306" s="5"/>
      <c r="IPN306" s="5"/>
      <c r="IPO306" s="5"/>
      <c r="IPP306" s="5"/>
      <c r="IPQ306" s="5"/>
      <c r="IPR306" s="5"/>
      <c r="IPS306" s="5"/>
      <c r="IPT306" s="5"/>
      <c r="IPU306" s="5"/>
      <c r="IPV306" s="5"/>
      <c r="IPW306" s="5"/>
      <c r="IPX306" s="5"/>
      <c r="IPY306" s="5"/>
      <c r="IPZ306" s="5"/>
      <c r="IQA306" s="5"/>
      <c r="IQB306" s="5"/>
      <c r="IQC306" s="5"/>
      <c r="IQD306" s="5"/>
      <c r="IQE306" s="5"/>
      <c r="IQF306" s="5"/>
      <c r="IQG306" s="5"/>
      <c r="IQH306" s="5"/>
      <c r="IQI306" s="5"/>
      <c r="IQJ306" s="5"/>
      <c r="IQK306" s="5"/>
      <c r="IQL306" s="5"/>
      <c r="IQM306" s="5"/>
      <c r="IQN306" s="5"/>
      <c r="IQO306" s="5"/>
      <c r="IQP306" s="5"/>
      <c r="IQQ306" s="5"/>
      <c r="IQR306" s="5"/>
      <c r="IQS306" s="5"/>
      <c r="IQT306" s="5"/>
      <c r="IQU306" s="5"/>
      <c r="IQV306" s="5"/>
      <c r="IQW306" s="5"/>
      <c r="IQX306" s="5"/>
      <c r="IQY306" s="5"/>
      <c r="IQZ306" s="5"/>
      <c r="IRA306" s="5"/>
      <c r="IRB306" s="5"/>
      <c r="IRC306" s="5"/>
      <c r="IRD306" s="5"/>
      <c r="IRE306" s="5"/>
      <c r="IRF306" s="5"/>
      <c r="IRG306" s="5"/>
      <c r="IRH306" s="5"/>
      <c r="IRI306" s="5"/>
      <c r="IRJ306" s="5"/>
      <c r="IRK306" s="5"/>
      <c r="IRL306" s="5"/>
      <c r="IRM306" s="5"/>
      <c r="IRN306" s="5"/>
      <c r="IRO306" s="5"/>
      <c r="IRP306" s="5"/>
      <c r="IRQ306" s="5"/>
      <c r="IRR306" s="5"/>
      <c r="IRS306" s="5"/>
      <c r="IRT306" s="5"/>
      <c r="IRU306" s="5"/>
      <c r="IRV306" s="5"/>
      <c r="IRW306" s="5"/>
      <c r="IRX306" s="5"/>
      <c r="IRY306" s="5"/>
      <c r="IRZ306" s="5"/>
      <c r="ISA306" s="5"/>
      <c r="ISB306" s="5"/>
      <c r="ISC306" s="5"/>
      <c r="ISD306" s="5"/>
      <c r="ISE306" s="5"/>
      <c r="ISF306" s="5"/>
      <c r="ISG306" s="5"/>
      <c r="ISH306" s="5"/>
      <c r="ISI306" s="5"/>
      <c r="ISJ306" s="5"/>
      <c r="ISK306" s="5"/>
      <c r="ISL306" s="5"/>
      <c r="ISM306" s="5"/>
      <c r="ISN306" s="5"/>
      <c r="ISO306" s="5"/>
      <c r="ISP306" s="5"/>
      <c r="ISQ306" s="5"/>
      <c r="ISR306" s="5"/>
      <c r="ISS306" s="5"/>
      <c r="IST306" s="5"/>
      <c r="ISU306" s="5"/>
      <c r="ISV306" s="5"/>
      <c r="ISW306" s="5"/>
      <c r="ISX306" s="5"/>
      <c r="ISY306" s="5"/>
      <c r="ISZ306" s="5"/>
      <c r="ITA306" s="5"/>
      <c r="ITB306" s="5"/>
      <c r="ITC306" s="5"/>
      <c r="ITD306" s="5"/>
      <c r="ITE306" s="5"/>
      <c r="ITF306" s="5"/>
      <c r="ITG306" s="5"/>
      <c r="ITH306" s="5"/>
      <c r="ITI306" s="5"/>
      <c r="ITJ306" s="5"/>
      <c r="ITK306" s="5"/>
      <c r="ITL306" s="5"/>
      <c r="ITM306" s="5"/>
      <c r="ITN306" s="5"/>
      <c r="ITO306" s="5"/>
      <c r="ITP306" s="5"/>
      <c r="ITQ306" s="5"/>
      <c r="ITR306" s="5"/>
      <c r="ITS306" s="5"/>
      <c r="ITT306" s="5"/>
      <c r="ITU306" s="5"/>
      <c r="ITV306" s="5"/>
      <c r="ITW306" s="5"/>
      <c r="ITX306" s="5"/>
      <c r="ITY306" s="5"/>
      <c r="ITZ306" s="5"/>
      <c r="IUA306" s="5"/>
      <c r="IUB306" s="5"/>
      <c r="IUC306" s="5"/>
      <c r="IUD306" s="5"/>
      <c r="IUE306" s="5"/>
      <c r="IUF306" s="5"/>
      <c r="IUG306" s="5"/>
      <c r="IUH306" s="5"/>
      <c r="IUI306" s="5"/>
      <c r="IUJ306" s="5"/>
      <c r="IUK306" s="5"/>
      <c r="IUL306" s="5"/>
      <c r="IUM306" s="5"/>
      <c r="IUN306" s="5"/>
      <c r="IUO306" s="5"/>
      <c r="IUP306" s="5"/>
      <c r="IUQ306" s="5"/>
      <c r="IUR306" s="5"/>
      <c r="IUS306" s="5"/>
      <c r="IUT306" s="5"/>
      <c r="IUU306" s="5"/>
      <c r="IUV306" s="5"/>
      <c r="IUW306" s="5"/>
      <c r="IUX306" s="5"/>
      <c r="IUY306" s="5"/>
      <c r="IUZ306" s="5"/>
      <c r="IVA306" s="5"/>
      <c r="IVB306" s="5"/>
      <c r="IVC306" s="5"/>
      <c r="IVD306" s="5"/>
      <c r="IVE306" s="5"/>
      <c r="IVF306" s="5"/>
      <c r="IVG306" s="5"/>
      <c r="IVH306" s="5"/>
      <c r="IVI306" s="5"/>
      <c r="IVJ306" s="5"/>
      <c r="IVK306" s="5"/>
      <c r="IVL306" s="5"/>
      <c r="IVM306" s="5"/>
      <c r="IVN306" s="5"/>
      <c r="IVO306" s="5"/>
      <c r="IVP306" s="5"/>
      <c r="IVQ306" s="5"/>
      <c r="IVR306" s="5"/>
      <c r="IVS306" s="5"/>
      <c r="IVT306" s="5"/>
      <c r="IVU306" s="5"/>
      <c r="IVV306" s="5"/>
      <c r="IVW306" s="5"/>
      <c r="IVX306" s="5"/>
      <c r="IVY306" s="5"/>
      <c r="IVZ306" s="5"/>
      <c r="IWA306" s="5"/>
      <c r="IWB306" s="5"/>
      <c r="IWC306" s="5"/>
      <c r="IWD306" s="5"/>
      <c r="IWE306" s="5"/>
      <c r="IWF306" s="5"/>
      <c r="IWG306" s="5"/>
      <c r="IWH306" s="5"/>
      <c r="IWI306" s="5"/>
      <c r="IWJ306" s="5"/>
      <c r="IWK306" s="5"/>
      <c r="IWL306" s="5"/>
      <c r="IWM306" s="5"/>
      <c r="IWN306" s="5"/>
      <c r="IWO306" s="5"/>
      <c r="IWP306" s="5"/>
      <c r="IWQ306" s="5"/>
      <c r="IWR306" s="5"/>
      <c r="IWS306" s="5"/>
      <c r="IWT306" s="5"/>
      <c r="IWU306" s="5"/>
      <c r="IWV306" s="5"/>
      <c r="IWW306" s="5"/>
      <c r="IWX306" s="5"/>
      <c r="IWY306" s="5"/>
      <c r="IWZ306" s="5"/>
      <c r="IXA306" s="5"/>
      <c r="IXB306" s="5"/>
      <c r="IXC306" s="5"/>
      <c r="IXD306" s="5"/>
      <c r="IXE306" s="5"/>
      <c r="IXF306" s="5"/>
      <c r="IXG306" s="5"/>
      <c r="IXH306" s="5"/>
      <c r="IXI306" s="5"/>
      <c r="IXJ306" s="5"/>
      <c r="IXK306" s="5"/>
      <c r="IXL306" s="5"/>
      <c r="IXM306" s="5"/>
      <c r="IXN306" s="5"/>
      <c r="IXO306" s="5"/>
      <c r="IXP306" s="5"/>
      <c r="IXQ306" s="5"/>
      <c r="IXR306" s="5"/>
      <c r="IXS306" s="5"/>
      <c r="IXT306" s="5"/>
      <c r="IXU306" s="5"/>
      <c r="IXV306" s="5"/>
      <c r="IXW306" s="5"/>
      <c r="IXX306" s="5"/>
      <c r="IXY306" s="5"/>
      <c r="IXZ306" s="5"/>
      <c r="IYA306" s="5"/>
      <c r="IYB306" s="5"/>
      <c r="IYC306" s="5"/>
      <c r="IYD306" s="5"/>
      <c r="IYE306" s="5"/>
      <c r="IYF306" s="5"/>
      <c r="IYG306" s="5"/>
      <c r="IYH306" s="5"/>
      <c r="IYI306" s="5"/>
      <c r="IYJ306" s="5"/>
      <c r="IYK306" s="5"/>
      <c r="IYL306" s="5"/>
      <c r="IYM306" s="5"/>
      <c r="IYN306" s="5"/>
      <c r="IYO306" s="5"/>
      <c r="IYP306" s="5"/>
      <c r="IYQ306" s="5"/>
      <c r="IYR306" s="5"/>
      <c r="IYS306" s="5"/>
      <c r="IYT306" s="5"/>
      <c r="IYU306" s="5"/>
      <c r="IYV306" s="5"/>
      <c r="IYW306" s="5"/>
      <c r="IYX306" s="5"/>
      <c r="IYY306" s="5"/>
      <c r="IYZ306" s="5"/>
      <c r="IZA306" s="5"/>
      <c r="IZB306" s="5"/>
      <c r="IZC306" s="5"/>
      <c r="IZD306" s="5"/>
      <c r="IZE306" s="5"/>
      <c r="IZF306" s="5"/>
      <c r="IZG306" s="5"/>
      <c r="IZH306" s="5"/>
      <c r="IZI306" s="5"/>
      <c r="IZJ306" s="5"/>
      <c r="IZK306" s="5"/>
      <c r="IZL306" s="5"/>
      <c r="IZM306" s="5"/>
      <c r="IZN306" s="5"/>
      <c r="IZO306" s="5"/>
      <c r="IZP306" s="5"/>
      <c r="IZQ306" s="5"/>
      <c r="IZR306" s="5"/>
      <c r="IZS306" s="5"/>
      <c r="IZT306" s="5"/>
      <c r="IZU306" s="5"/>
      <c r="IZV306" s="5"/>
      <c r="IZW306" s="5"/>
      <c r="IZX306" s="5"/>
      <c r="IZY306" s="5"/>
      <c r="IZZ306" s="5"/>
      <c r="JAA306" s="5"/>
      <c r="JAB306" s="5"/>
      <c r="JAC306" s="5"/>
      <c r="JAD306" s="5"/>
      <c r="JAE306" s="5"/>
      <c r="JAF306" s="5"/>
      <c r="JAG306" s="5"/>
      <c r="JAH306" s="5"/>
      <c r="JAI306" s="5"/>
      <c r="JAJ306" s="5"/>
      <c r="JAK306" s="5"/>
      <c r="JAL306" s="5"/>
      <c r="JAM306" s="5"/>
      <c r="JAN306" s="5"/>
      <c r="JAO306" s="5"/>
      <c r="JAP306" s="5"/>
      <c r="JAQ306" s="5"/>
      <c r="JAR306" s="5"/>
      <c r="JAS306" s="5"/>
      <c r="JAT306" s="5"/>
      <c r="JAU306" s="5"/>
      <c r="JAV306" s="5"/>
      <c r="JAW306" s="5"/>
      <c r="JAX306" s="5"/>
      <c r="JAY306" s="5"/>
      <c r="JAZ306" s="5"/>
      <c r="JBA306" s="5"/>
      <c r="JBB306" s="5"/>
      <c r="JBC306" s="5"/>
      <c r="JBD306" s="5"/>
      <c r="JBE306" s="5"/>
      <c r="JBF306" s="5"/>
      <c r="JBG306" s="5"/>
      <c r="JBH306" s="5"/>
      <c r="JBI306" s="5"/>
      <c r="JBJ306" s="5"/>
      <c r="JBK306" s="5"/>
      <c r="JBL306" s="5"/>
      <c r="JBM306" s="5"/>
      <c r="JBN306" s="5"/>
      <c r="JBO306" s="5"/>
      <c r="JBP306" s="5"/>
      <c r="JBQ306" s="5"/>
      <c r="JBR306" s="5"/>
      <c r="JBS306" s="5"/>
      <c r="JBT306" s="5"/>
      <c r="JBU306" s="5"/>
      <c r="JBV306" s="5"/>
      <c r="JBW306" s="5"/>
      <c r="JBX306" s="5"/>
      <c r="JBY306" s="5"/>
      <c r="JBZ306" s="5"/>
      <c r="JCA306" s="5"/>
      <c r="JCB306" s="5"/>
      <c r="JCC306" s="5"/>
      <c r="JCD306" s="5"/>
      <c r="JCE306" s="5"/>
      <c r="JCF306" s="5"/>
      <c r="JCG306" s="5"/>
      <c r="JCH306" s="5"/>
      <c r="JCI306" s="5"/>
      <c r="JCJ306" s="5"/>
      <c r="JCK306" s="5"/>
      <c r="JCL306" s="5"/>
      <c r="JCM306" s="5"/>
      <c r="JCN306" s="5"/>
      <c r="JCO306" s="5"/>
      <c r="JCP306" s="5"/>
      <c r="JCQ306" s="5"/>
      <c r="JCR306" s="5"/>
      <c r="JCS306" s="5"/>
      <c r="JCT306" s="5"/>
      <c r="JCU306" s="5"/>
      <c r="JCV306" s="5"/>
      <c r="JCW306" s="5"/>
      <c r="JCX306" s="5"/>
      <c r="JCY306" s="5"/>
      <c r="JCZ306" s="5"/>
      <c r="JDA306" s="5"/>
      <c r="JDB306" s="5"/>
      <c r="JDC306" s="5"/>
      <c r="JDD306" s="5"/>
      <c r="JDE306" s="5"/>
      <c r="JDF306" s="5"/>
      <c r="JDG306" s="5"/>
      <c r="JDH306" s="5"/>
      <c r="JDI306" s="5"/>
      <c r="JDJ306" s="5"/>
      <c r="JDK306" s="5"/>
      <c r="JDL306" s="5"/>
      <c r="JDM306" s="5"/>
      <c r="JDN306" s="5"/>
      <c r="JDO306" s="5"/>
      <c r="JDP306" s="5"/>
      <c r="JDQ306" s="5"/>
      <c r="JDR306" s="5"/>
      <c r="JDS306" s="5"/>
      <c r="JDT306" s="5"/>
      <c r="JDU306" s="5"/>
      <c r="JDV306" s="5"/>
      <c r="JDW306" s="5"/>
      <c r="JDX306" s="5"/>
      <c r="JDY306" s="5"/>
      <c r="JDZ306" s="5"/>
      <c r="JEA306" s="5"/>
      <c r="JEB306" s="5"/>
      <c r="JEC306" s="5"/>
      <c r="JED306" s="5"/>
      <c r="JEE306" s="5"/>
      <c r="JEF306" s="5"/>
      <c r="JEG306" s="5"/>
      <c r="JEH306" s="5"/>
      <c r="JEI306" s="5"/>
      <c r="JEJ306" s="5"/>
      <c r="JEK306" s="5"/>
      <c r="JEL306" s="5"/>
      <c r="JEM306" s="5"/>
      <c r="JEN306" s="5"/>
      <c r="JEO306" s="5"/>
      <c r="JEP306" s="5"/>
      <c r="JEQ306" s="5"/>
      <c r="JER306" s="5"/>
      <c r="JES306" s="5"/>
      <c r="JET306" s="5"/>
      <c r="JEU306" s="5"/>
      <c r="JEV306" s="5"/>
      <c r="JEW306" s="5"/>
      <c r="JEX306" s="5"/>
      <c r="JEY306" s="5"/>
      <c r="JEZ306" s="5"/>
      <c r="JFA306" s="5"/>
      <c r="JFB306" s="5"/>
      <c r="JFC306" s="5"/>
      <c r="JFD306" s="5"/>
      <c r="JFE306" s="5"/>
      <c r="JFF306" s="5"/>
      <c r="JFG306" s="5"/>
      <c r="JFH306" s="5"/>
      <c r="JFI306" s="5"/>
      <c r="JFJ306" s="5"/>
      <c r="JFK306" s="5"/>
      <c r="JFL306" s="5"/>
      <c r="JFM306" s="5"/>
      <c r="JFN306" s="5"/>
      <c r="JFO306" s="5"/>
      <c r="JFP306" s="5"/>
      <c r="JFQ306" s="5"/>
      <c r="JFR306" s="5"/>
      <c r="JFS306" s="5"/>
      <c r="JFT306" s="5"/>
      <c r="JFU306" s="5"/>
      <c r="JFV306" s="5"/>
      <c r="JFW306" s="5"/>
      <c r="JFX306" s="5"/>
      <c r="JFY306" s="5"/>
      <c r="JFZ306" s="5"/>
      <c r="JGA306" s="5"/>
      <c r="JGB306" s="5"/>
      <c r="JGC306" s="5"/>
      <c r="JGD306" s="5"/>
      <c r="JGE306" s="5"/>
      <c r="JGF306" s="5"/>
      <c r="JGG306" s="5"/>
      <c r="JGH306" s="5"/>
      <c r="JGI306" s="5"/>
      <c r="JGJ306" s="5"/>
      <c r="JGK306" s="5"/>
      <c r="JGL306" s="5"/>
      <c r="JGM306" s="5"/>
      <c r="JGN306" s="5"/>
      <c r="JGO306" s="5"/>
      <c r="JGP306" s="5"/>
      <c r="JGQ306" s="5"/>
      <c r="JGR306" s="5"/>
      <c r="JGS306" s="5"/>
      <c r="JGT306" s="5"/>
      <c r="JGU306" s="5"/>
      <c r="JGV306" s="5"/>
      <c r="JGW306" s="5"/>
      <c r="JGX306" s="5"/>
      <c r="JGY306" s="5"/>
      <c r="JGZ306" s="5"/>
      <c r="JHA306" s="5"/>
      <c r="JHB306" s="5"/>
      <c r="JHC306" s="5"/>
      <c r="JHD306" s="5"/>
      <c r="JHE306" s="5"/>
      <c r="JHF306" s="5"/>
      <c r="JHG306" s="5"/>
      <c r="JHH306" s="5"/>
      <c r="JHI306" s="5"/>
      <c r="JHJ306" s="5"/>
      <c r="JHK306" s="5"/>
      <c r="JHL306" s="5"/>
      <c r="JHM306" s="5"/>
      <c r="JHN306" s="5"/>
      <c r="JHO306" s="5"/>
      <c r="JHP306" s="5"/>
      <c r="JHQ306" s="5"/>
      <c r="JHR306" s="5"/>
      <c r="JHS306" s="5"/>
      <c r="JHT306" s="5"/>
      <c r="JHU306" s="5"/>
      <c r="JHV306" s="5"/>
      <c r="JHW306" s="5"/>
      <c r="JHX306" s="5"/>
      <c r="JHY306" s="5"/>
      <c r="JHZ306" s="5"/>
      <c r="JIA306" s="5"/>
      <c r="JIB306" s="5"/>
      <c r="JIC306" s="5"/>
      <c r="JID306" s="5"/>
      <c r="JIE306" s="5"/>
      <c r="JIF306" s="5"/>
      <c r="JIG306" s="5"/>
      <c r="JIH306" s="5"/>
      <c r="JII306" s="5"/>
      <c r="JIJ306" s="5"/>
      <c r="JIK306" s="5"/>
      <c r="JIL306" s="5"/>
      <c r="JIM306" s="5"/>
      <c r="JIN306" s="5"/>
      <c r="JIO306" s="5"/>
      <c r="JIP306" s="5"/>
      <c r="JIQ306" s="5"/>
      <c r="JIR306" s="5"/>
      <c r="JIS306" s="5"/>
      <c r="JIT306" s="5"/>
      <c r="JIU306" s="5"/>
      <c r="JIV306" s="5"/>
      <c r="JIW306" s="5"/>
      <c r="JIX306" s="5"/>
      <c r="JIY306" s="5"/>
      <c r="JIZ306" s="5"/>
      <c r="JJA306" s="5"/>
      <c r="JJB306" s="5"/>
      <c r="JJC306" s="5"/>
      <c r="JJD306" s="5"/>
      <c r="JJE306" s="5"/>
      <c r="JJF306" s="5"/>
      <c r="JJG306" s="5"/>
      <c r="JJH306" s="5"/>
      <c r="JJI306" s="5"/>
      <c r="JJJ306" s="5"/>
      <c r="JJK306" s="5"/>
      <c r="JJL306" s="5"/>
      <c r="JJM306" s="5"/>
      <c r="JJN306" s="5"/>
      <c r="JJO306" s="5"/>
      <c r="JJP306" s="5"/>
      <c r="JJQ306" s="5"/>
      <c r="JJR306" s="5"/>
      <c r="JJS306" s="5"/>
      <c r="JJT306" s="5"/>
      <c r="JJU306" s="5"/>
      <c r="JJV306" s="5"/>
      <c r="JJW306" s="5"/>
      <c r="JJX306" s="5"/>
      <c r="JJY306" s="5"/>
      <c r="JJZ306" s="5"/>
      <c r="JKA306" s="5"/>
      <c r="JKB306" s="5"/>
      <c r="JKC306" s="5"/>
      <c r="JKD306" s="5"/>
      <c r="JKE306" s="5"/>
      <c r="JKF306" s="5"/>
      <c r="JKG306" s="5"/>
      <c r="JKH306" s="5"/>
      <c r="JKI306" s="5"/>
      <c r="JKJ306" s="5"/>
      <c r="JKK306" s="5"/>
      <c r="JKL306" s="5"/>
      <c r="JKM306" s="5"/>
      <c r="JKN306" s="5"/>
      <c r="JKO306" s="5"/>
      <c r="JKP306" s="5"/>
      <c r="JKQ306" s="5"/>
      <c r="JKR306" s="5"/>
      <c r="JKS306" s="5"/>
      <c r="JKT306" s="5"/>
      <c r="JKU306" s="5"/>
      <c r="JKV306" s="5"/>
      <c r="JKW306" s="5"/>
      <c r="JKX306" s="5"/>
      <c r="JKY306" s="5"/>
      <c r="JKZ306" s="5"/>
      <c r="JLA306" s="5"/>
      <c r="JLB306" s="5"/>
      <c r="JLC306" s="5"/>
      <c r="JLD306" s="5"/>
      <c r="JLE306" s="5"/>
      <c r="JLF306" s="5"/>
      <c r="JLG306" s="5"/>
      <c r="JLH306" s="5"/>
      <c r="JLI306" s="5"/>
      <c r="JLJ306" s="5"/>
      <c r="JLK306" s="5"/>
      <c r="JLL306" s="5"/>
      <c r="JLM306" s="5"/>
      <c r="JLN306" s="5"/>
      <c r="JLO306" s="5"/>
      <c r="JLP306" s="5"/>
      <c r="JLQ306" s="5"/>
      <c r="JLR306" s="5"/>
      <c r="JLS306" s="5"/>
      <c r="JLT306" s="5"/>
      <c r="JLU306" s="5"/>
      <c r="JLV306" s="5"/>
      <c r="JLW306" s="5"/>
      <c r="JLX306" s="5"/>
      <c r="JLY306" s="5"/>
      <c r="JLZ306" s="5"/>
      <c r="JMA306" s="5"/>
      <c r="JMB306" s="5"/>
      <c r="JMC306" s="5"/>
      <c r="JMD306" s="5"/>
      <c r="JME306" s="5"/>
      <c r="JMF306" s="5"/>
      <c r="JMG306" s="5"/>
      <c r="JMH306" s="5"/>
      <c r="JMI306" s="5"/>
      <c r="JMJ306" s="5"/>
      <c r="JMK306" s="5"/>
      <c r="JML306" s="5"/>
      <c r="JMM306" s="5"/>
      <c r="JMN306" s="5"/>
      <c r="JMO306" s="5"/>
      <c r="JMP306" s="5"/>
      <c r="JMQ306" s="5"/>
      <c r="JMR306" s="5"/>
      <c r="JMS306" s="5"/>
      <c r="JMT306" s="5"/>
      <c r="JMU306" s="5"/>
      <c r="JMV306" s="5"/>
      <c r="JMW306" s="5"/>
      <c r="JMX306" s="5"/>
      <c r="JMY306" s="5"/>
      <c r="JMZ306" s="5"/>
      <c r="JNA306" s="5"/>
      <c r="JNB306" s="5"/>
      <c r="JNC306" s="5"/>
      <c r="JND306" s="5"/>
      <c r="JNE306" s="5"/>
      <c r="JNF306" s="5"/>
      <c r="JNG306" s="5"/>
      <c r="JNH306" s="5"/>
      <c r="JNI306" s="5"/>
      <c r="JNJ306" s="5"/>
      <c r="JNK306" s="5"/>
      <c r="JNL306" s="5"/>
      <c r="JNM306" s="5"/>
      <c r="JNN306" s="5"/>
      <c r="JNO306" s="5"/>
      <c r="JNP306" s="5"/>
      <c r="JNQ306" s="5"/>
      <c r="JNR306" s="5"/>
      <c r="JNS306" s="5"/>
      <c r="JNT306" s="5"/>
      <c r="JNU306" s="5"/>
      <c r="JNV306" s="5"/>
      <c r="JNW306" s="5"/>
      <c r="JNX306" s="5"/>
      <c r="JNY306" s="5"/>
      <c r="JNZ306" s="5"/>
      <c r="JOA306" s="5"/>
      <c r="JOB306" s="5"/>
      <c r="JOC306" s="5"/>
      <c r="JOD306" s="5"/>
      <c r="JOE306" s="5"/>
      <c r="JOF306" s="5"/>
      <c r="JOG306" s="5"/>
      <c r="JOH306" s="5"/>
      <c r="JOI306" s="5"/>
      <c r="JOJ306" s="5"/>
      <c r="JOK306" s="5"/>
      <c r="JOL306" s="5"/>
      <c r="JOM306" s="5"/>
      <c r="JON306" s="5"/>
      <c r="JOO306" s="5"/>
      <c r="JOP306" s="5"/>
      <c r="JOQ306" s="5"/>
      <c r="JOR306" s="5"/>
      <c r="JOS306" s="5"/>
      <c r="JOT306" s="5"/>
      <c r="JOU306" s="5"/>
      <c r="JOV306" s="5"/>
      <c r="JOW306" s="5"/>
      <c r="JOX306" s="5"/>
      <c r="JOY306" s="5"/>
      <c r="JOZ306" s="5"/>
      <c r="JPA306" s="5"/>
      <c r="JPB306" s="5"/>
      <c r="JPC306" s="5"/>
      <c r="JPD306" s="5"/>
      <c r="JPE306" s="5"/>
      <c r="JPF306" s="5"/>
      <c r="JPG306" s="5"/>
      <c r="JPH306" s="5"/>
      <c r="JPI306" s="5"/>
      <c r="JPJ306" s="5"/>
      <c r="JPK306" s="5"/>
      <c r="JPL306" s="5"/>
      <c r="JPM306" s="5"/>
      <c r="JPN306" s="5"/>
      <c r="JPO306" s="5"/>
      <c r="JPP306" s="5"/>
      <c r="JPQ306" s="5"/>
      <c r="JPR306" s="5"/>
      <c r="JPS306" s="5"/>
      <c r="JPT306" s="5"/>
      <c r="JPU306" s="5"/>
      <c r="JPV306" s="5"/>
      <c r="JPW306" s="5"/>
      <c r="JPX306" s="5"/>
      <c r="JPY306" s="5"/>
      <c r="JPZ306" s="5"/>
      <c r="JQA306" s="5"/>
      <c r="JQB306" s="5"/>
      <c r="JQC306" s="5"/>
      <c r="JQD306" s="5"/>
      <c r="JQE306" s="5"/>
      <c r="JQF306" s="5"/>
      <c r="JQG306" s="5"/>
      <c r="JQH306" s="5"/>
      <c r="JQI306" s="5"/>
      <c r="JQJ306" s="5"/>
      <c r="JQK306" s="5"/>
      <c r="JQL306" s="5"/>
      <c r="JQM306" s="5"/>
      <c r="JQN306" s="5"/>
      <c r="JQO306" s="5"/>
      <c r="JQP306" s="5"/>
      <c r="JQQ306" s="5"/>
      <c r="JQR306" s="5"/>
      <c r="JQS306" s="5"/>
      <c r="JQT306" s="5"/>
      <c r="JQU306" s="5"/>
      <c r="JQV306" s="5"/>
      <c r="JQW306" s="5"/>
      <c r="JQX306" s="5"/>
      <c r="JQY306" s="5"/>
      <c r="JQZ306" s="5"/>
      <c r="JRA306" s="5"/>
      <c r="JRB306" s="5"/>
      <c r="JRC306" s="5"/>
      <c r="JRD306" s="5"/>
      <c r="JRE306" s="5"/>
      <c r="JRF306" s="5"/>
      <c r="JRG306" s="5"/>
      <c r="JRH306" s="5"/>
      <c r="JRI306" s="5"/>
      <c r="JRJ306" s="5"/>
      <c r="JRK306" s="5"/>
      <c r="JRL306" s="5"/>
      <c r="JRM306" s="5"/>
      <c r="JRN306" s="5"/>
      <c r="JRO306" s="5"/>
      <c r="JRP306" s="5"/>
      <c r="JRQ306" s="5"/>
      <c r="JRR306" s="5"/>
      <c r="JRS306" s="5"/>
      <c r="JRT306" s="5"/>
      <c r="JRU306" s="5"/>
      <c r="JRV306" s="5"/>
      <c r="JRW306" s="5"/>
      <c r="JRX306" s="5"/>
      <c r="JRY306" s="5"/>
      <c r="JRZ306" s="5"/>
      <c r="JSA306" s="5"/>
      <c r="JSB306" s="5"/>
      <c r="JSC306" s="5"/>
      <c r="JSD306" s="5"/>
      <c r="JSE306" s="5"/>
      <c r="JSF306" s="5"/>
      <c r="JSG306" s="5"/>
      <c r="JSH306" s="5"/>
      <c r="JSI306" s="5"/>
      <c r="JSJ306" s="5"/>
      <c r="JSK306" s="5"/>
      <c r="JSL306" s="5"/>
      <c r="JSM306" s="5"/>
      <c r="JSN306" s="5"/>
      <c r="JSO306" s="5"/>
      <c r="JSP306" s="5"/>
      <c r="JSQ306" s="5"/>
      <c r="JSR306" s="5"/>
      <c r="JSS306" s="5"/>
      <c r="JST306" s="5"/>
      <c r="JSU306" s="5"/>
      <c r="JSV306" s="5"/>
      <c r="JSW306" s="5"/>
      <c r="JSX306" s="5"/>
      <c r="JSY306" s="5"/>
      <c r="JSZ306" s="5"/>
      <c r="JTA306" s="5"/>
      <c r="JTB306" s="5"/>
      <c r="JTC306" s="5"/>
      <c r="JTD306" s="5"/>
      <c r="JTE306" s="5"/>
      <c r="JTF306" s="5"/>
      <c r="JTG306" s="5"/>
      <c r="JTH306" s="5"/>
      <c r="JTI306" s="5"/>
      <c r="JTJ306" s="5"/>
      <c r="JTK306" s="5"/>
      <c r="JTL306" s="5"/>
      <c r="JTM306" s="5"/>
      <c r="JTN306" s="5"/>
      <c r="JTO306" s="5"/>
      <c r="JTP306" s="5"/>
      <c r="JTQ306" s="5"/>
      <c r="JTR306" s="5"/>
      <c r="JTS306" s="5"/>
      <c r="JTT306" s="5"/>
      <c r="JTU306" s="5"/>
      <c r="JTV306" s="5"/>
      <c r="JTW306" s="5"/>
      <c r="JTX306" s="5"/>
      <c r="JTY306" s="5"/>
      <c r="JTZ306" s="5"/>
      <c r="JUA306" s="5"/>
      <c r="JUB306" s="5"/>
      <c r="JUC306" s="5"/>
      <c r="JUD306" s="5"/>
      <c r="JUE306" s="5"/>
      <c r="JUF306" s="5"/>
      <c r="JUG306" s="5"/>
      <c r="JUH306" s="5"/>
      <c r="JUI306" s="5"/>
      <c r="JUJ306" s="5"/>
      <c r="JUK306" s="5"/>
      <c r="JUL306" s="5"/>
      <c r="JUM306" s="5"/>
      <c r="JUN306" s="5"/>
      <c r="JUO306" s="5"/>
      <c r="JUP306" s="5"/>
      <c r="JUQ306" s="5"/>
      <c r="JUR306" s="5"/>
      <c r="JUS306" s="5"/>
      <c r="JUT306" s="5"/>
      <c r="JUU306" s="5"/>
      <c r="JUV306" s="5"/>
      <c r="JUW306" s="5"/>
      <c r="JUX306" s="5"/>
      <c r="JUY306" s="5"/>
      <c r="JUZ306" s="5"/>
      <c r="JVA306" s="5"/>
      <c r="JVB306" s="5"/>
      <c r="JVC306" s="5"/>
      <c r="JVD306" s="5"/>
      <c r="JVE306" s="5"/>
      <c r="JVF306" s="5"/>
      <c r="JVG306" s="5"/>
      <c r="JVH306" s="5"/>
      <c r="JVI306" s="5"/>
      <c r="JVJ306" s="5"/>
      <c r="JVK306" s="5"/>
      <c r="JVL306" s="5"/>
      <c r="JVM306" s="5"/>
      <c r="JVN306" s="5"/>
      <c r="JVO306" s="5"/>
      <c r="JVP306" s="5"/>
      <c r="JVQ306" s="5"/>
      <c r="JVR306" s="5"/>
      <c r="JVS306" s="5"/>
      <c r="JVT306" s="5"/>
      <c r="JVU306" s="5"/>
      <c r="JVV306" s="5"/>
      <c r="JVW306" s="5"/>
      <c r="JVX306" s="5"/>
      <c r="JVY306" s="5"/>
      <c r="JVZ306" s="5"/>
      <c r="JWA306" s="5"/>
      <c r="JWB306" s="5"/>
      <c r="JWC306" s="5"/>
      <c r="JWD306" s="5"/>
      <c r="JWE306" s="5"/>
      <c r="JWF306" s="5"/>
      <c r="JWG306" s="5"/>
      <c r="JWH306" s="5"/>
      <c r="JWI306" s="5"/>
      <c r="JWJ306" s="5"/>
      <c r="JWK306" s="5"/>
      <c r="JWL306" s="5"/>
      <c r="JWM306" s="5"/>
      <c r="JWN306" s="5"/>
      <c r="JWO306" s="5"/>
      <c r="JWP306" s="5"/>
      <c r="JWQ306" s="5"/>
      <c r="JWR306" s="5"/>
      <c r="JWS306" s="5"/>
      <c r="JWT306" s="5"/>
      <c r="JWU306" s="5"/>
      <c r="JWV306" s="5"/>
      <c r="JWW306" s="5"/>
      <c r="JWX306" s="5"/>
      <c r="JWY306" s="5"/>
      <c r="JWZ306" s="5"/>
      <c r="JXA306" s="5"/>
      <c r="JXB306" s="5"/>
      <c r="JXC306" s="5"/>
      <c r="JXD306" s="5"/>
      <c r="JXE306" s="5"/>
      <c r="JXF306" s="5"/>
      <c r="JXG306" s="5"/>
      <c r="JXH306" s="5"/>
      <c r="JXI306" s="5"/>
      <c r="JXJ306" s="5"/>
      <c r="JXK306" s="5"/>
      <c r="JXL306" s="5"/>
      <c r="JXM306" s="5"/>
      <c r="JXN306" s="5"/>
      <c r="JXO306" s="5"/>
      <c r="JXP306" s="5"/>
      <c r="JXQ306" s="5"/>
      <c r="JXR306" s="5"/>
      <c r="JXS306" s="5"/>
      <c r="JXT306" s="5"/>
      <c r="JXU306" s="5"/>
      <c r="JXV306" s="5"/>
      <c r="JXW306" s="5"/>
      <c r="JXX306" s="5"/>
      <c r="JXY306" s="5"/>
      <c r="JXZ306" s="5"/>
      <c r="JYA306" s="5"/>
      <c r="JYB306" s="5"/>
      <c r="JYC306" s="5"/>
      <c r="JYD306" s="5"/>
      <c r="JYE306" s="5"/>
      <c r="JYF306" s="5"/>
      <c r="JYG306" s="5"/>
      <c r="JYH306" s="5"/>
      <c r="JYI306" s="5"/>
      <c r="JYJ306" s="5"/>
      <c r="JYK306" s="5"/>
      <c r="JYL306" s="5"/>
      <c r="JYM306" s="5"/>
      <c r="JYN306" s="5"/>
      <c r="JYO306" s="5"/>
      <c r="JYP306" s="5"/>
      <c r="JYQ306" s="5"/>
      <c r="JYR306" s="5"/>
      <c r="JYS306" s="5"/>
      <c r="JYT306" s="5"/>
      <c r="JYU306" s="5"/>
      <c r="JYV306" s="5"/>
      <c r="JYW306" s="5"/>
      <c r="JYX306" s="5"/>
      <c r="JYY306" s="5"/>
      <c r="JYZ306" s="5"/>
      <c r="JZA306" s="5"/>
      <c r="JZB306" s="5"/>
      <c r="JZC306" s="5"/>
      <c r="JZD306" s="5"/>
      <c r="JZE306" s="5"/>
      <c r="JZF306" s="5"/>
      <c r="JZG306" s="5"/>
      <c r="JZH306" s="5"/>
      <c r="JZI306" s="5"/>
      <c r="JZJ306" s="5"/>
      <c r="JZK306" s="5"/>
      <c r="JZL306" s="5"/>
      <c r="JZM306" s="5"/>
      <c r="JZN306" s="5"/>
      <c r="JZO306" s="5"/>
      <c r="JZP306" s="5"/>
      <c r="JZQ306" s="5"/>
      <c r="JZR306" s="5"/>
      <c r="JZS306" s="5"/>
      <c r="JZT306" s="5"/>
      <c r="JZU306" s="5"/>
      <c r="JZV306" s="5"/>
      <c r="JZW306" s="5"/>
      <c r="JZX306" s="5"/>
      <c r="JZY306" s="5"/>
      <c r="JZZ306" s="5"/>
      <c r="KAA306" s="5"/>
      <c r="KAB306" s="5"/>
      <c r="KAC306" s="5"/>
      <c r="KAD306" s="5"/>
      <c r="KAE306" s="5"/>
      <c r="KAF306" s="5"/>
      <c r="KAG306" s="5"/>
      <c r="KAH306" s="5"/>
      <c r="KAI306" s="5"/>
      <c r="KAJ306" s="5"/>
      <c r="KAK306" s="5"/>
      <c r="KAL306" s="5"/>
      <c r="KAM306" s="5"/>
      <c r="KAN306" s="5"/>
      <c r="KAO306" s="5"/>
      <c r="KAP306" s="5"/>
      <c r="KAQ306" s="5"/>
      <c r="KAR306" s="5"/>
      <c r="KAS306" s="5"/>
      <c r="KAT306" s="5"/>
      <c r="KAU306" s="5"/>
      <c r="KAV306" s="5"/>
      <c r="KAW306" s="5"/>
      <c r="KAX306" s="5"/>
      <c r="KAY306" s="5"/>
      <c r="KAZ306" s="5"/>
      <c r="KBA306" s="5"/>
      <c r="KBB306" s="5"/>
      <c r="KBC306" s="5"/>
      <c r="KBD306" s="5"/>
      <c r="KBE306" s="5"/>
      <c r="KBF306" s="5"/>
      <c r="KBG306" s="5"/>
      <c r="KBH306" s="5"/>
      <c r="KBI306" s="5"/>
      <c r="KBJ306" s="5"/>
      <c r="KBK306" s="5"/>
      <c r="KBL306" s="5"/>
      <c r="KBM306" s="5"/>
      <c r="KBN306" s="5"/>
      <c r="KBO306" s="5"/>
      <c r="KBP306" s="5"/>
      <c r="KBQ306" s="5"/>
      <c r="KBR306" s="5"/>
      <c r="KBS306" s="5"/>
      <c r="KBT306" s="5"/>
      <c r="KBU306" s="5"/>
      <c r="KBV306" s="5"/>
      <c r="KBW306" s="5"/>
      <c r="KBX306" s="5"/>
      <c r="KBY306" s="5"/>
      <c r="KBZ306" s="5"/>
      <c r="KCA306" s="5"/>
      <c r="KCB306" s="5"/>
      <c r="KCC306" s="5"/>
      <c r="KCD306" s="5"/>
      <c r="KCE306" s="5"/>
      <c r="KCF306" s="5"/>
      <c r="KCG306" s="5"/>
      <c r="KCH306" s="5"/>
      <c r="KCI306" s="5"/>
      <c r="KCJ306" s="5"/>
      <c r="KCK306" s="5"/>
      <c r="KCL306" s="5"/>
      <c r="KCM306" s="5"/>
      <c r="KCN306" s="5"/>
      <c r="KCO306" s="5"/>
      <c r="KCP306" s="5"/>
      <c r="KCQ306" s="5"/>
      <c r="KCR306" s="5"/>
      <c r="KCS306" s="5"/>
      <c r="KCT306" s="5"/>
      <c r="KCU306" s="5"/>
      <c r="KCV306" s="5"/>
      <c r="KCW306" s="5"/>
      <c r="KCX306" s="5"/>
      <c r="KCY306" s="5"/>
      <c r="KCZ306" s="5"/>
      <c r="KDA306" s="5"/>
      <c r="KDB306" s="5"/>
      <c r="KDC306" s="5"/>
      <c r="KDD306" s="5"/>
      <c r="KDE306" s="5"/>
      <c r="KDF306" s="5"/>
      <c r="KDG306" s="5"/>
      <c r="KDH306" s="5"/>
      <c r="KDI306" s="5"/>
      <c r="KDJ306" s="5"/>
      <c r="KDK306" s="5"/>
      <c r="KDL306" s="5"/>
      <c r="KDM306" s="5"/>
      <c r="KDN306" s="5"/>
      <c r="KDO306" s="5"/>
      <c r="KDP306" s="5"/>
      <c r="KDQ306" s="5"/>
      <c r="KDR306" s="5"/>
      <c r="KDS306" s="5"/>
      <c r="KDT306" s="5"/>
      <c r="KDU306" s="5"/>
      <c r="KDV306" s="5"/>
      <c r="KDW306" s="5"/>
      <c r="KDX306" s="5"/>
      <c r="KDY306" s="5"/>
      <c r="KDZ306" s="5"/>
      <c r="KEA306" s="5"/>
      <c r="KEB306" s="5"/>
      <c r="KEC306" s="5"/>
      <c r="KED306" s="5"/>
      <c r="KEE306" s="5"/>
      <c r="KEF306" s="5"/>
      <c r="KEG306" s="5"/>
      <c r="KEH306" s="5"/>
      <c r="KEI306" s="5"/>
      <c r="KEJ306" s="5"/>
      <c r="KEK306" s="5"/>
      <c r="KEL306" s="5"/>
      <c r="KEM306" s="5"/>
      <c r="KEN306" s="5"/>
      <c r="KEO306" s="5"/>
      <c r="KEP306" s="5"/>
      <c r="KEQ306" s="5"/>
      <c r="KER306" s="5"/>
      <c r="KES306" s="5"/>
      <c r="KET306" s="5"/>
      <c r="KEU306" s="5"/>
      <c r="KEV306" s="5"/>
      <c r="KEW306" s="5"/>
      <c r="KEX306" s="5"/>
      <c r="KEY306" s="5"/>
      <c r="KEZ306" s="5"/>
      <c r="KFA306" s="5"/>
      <c r="KFB306" s="5"/>
      <c r="KFC306" s="5"/>
      <c r="KFD306" s="5"/>
      <c r="KFE306" s="5"/>
      <c r="KFF306" s="5"/>
      <c r="KFG306" s="5"/>
      <c r="KFH306" s="5"/>
      <c r="KFI306" s="5"/>
      <c r="KFJ306" s="5"/>
      <c r="KFK306" s="5"/>
      <c r="KFL306" s="5"/>
      <c r="KFM306" s="5"/>
      <c r="KFN306" s="5"/>
      <c r="KFO306" s="5"/>
      <c r="KFP306" s="5"/>
      <c r="KFQ306" s="5"/>
      <c r="KFR306" s="5"/>
      <c r="KFS306" s="5"/>
      <c r="KFT306" s="5"/>
      <c r="KFU306" s="5"/>
      <c r="KFV306" s="5"/>
      <c r="KFW306" s="5"/>
      <c r="KFX306" s="5"/>
      <c r="KFY306" s="5"/>
      <c r="KFZ306" s="5"/>
      <c r="KGA306" s="5"/>
      <c r="KGB306" s="5"/>
      <c r="KGC306" s="5"/>
      <c r="KGD306" s="5"/>
      <c r="KGE306" s="5"/>
      <c r="KGF306" s="5"/>
      <c r="KGG306" s="5"/>
      <c r="KGH306" s="5"/>
      <c r="KGI306" s="5"/>
      <c r="KGJ306" s="5"/>
      <c r="KGK306" s="5"/>
      <c r="KGL306" s="5"/>
      <c r="KGM306" s="5"/>
      <c r="KGN306" s="5"/>
      <c r="KGO306" s="5"/>
      <c r="KGP306" s="5"/>
      <c r="KGQ306" s="5"/>
      <c r="KGR306" s="5"/>
      <c r="KGS306" s="5"/>
      <c r="KGT306" s="5"/>
      <c r="KGU306" s="5"/>
      <c r="KGV306" s="5"/>
      <c r="KGW306" s="5"/>
      <c r="KGX306" s="5"/>
      <c r="KGY306" s="5"/>
      <c r="KGZ306" s="5"/>
      <c r="KHA306" s="5"/>
      <c r="KHB306" s="5"/>
      <c r="KHC306" s="5"/>
      <c r="KHD306" s="5"/>
      <c r="KHE306" s="5"/>
      <c r="KHF306" s="5"/>
      <c r="KHG306" s="5"/>
      <c r="KHH306" s="5"/>
      <c r="KHI306" s="5"/>
      <c r="KHJ306" s="5"/>
      <c r="KHK306" s="5"/>
      <c r="KHL306" s="5"/>
      <c r="KHM306" s="5"/>
      <c r="KHN306" s="5"/>
      <c r="KHO306" s="5"/>
      <c r="KHP306" s="5"/>
      <c r="KHQ306" s="5"/>
      <c r="KHR306" s="5"/>
      <c r="KHS306" s="5"/>
      <c r="KHT306" s="5"/>
      <c r="KHU306" s="5"/>
      <c r="KHV306" s="5"/>
      <c r="KHW306" s="5"/>
      <c r="KHX306" s="5"/>
      <c r="KHY306" s="5"/>
      <c r="KHZ306" s="5"/>
      <c r="KIA306" s="5"/>
      <c r="KIB306" s="5"/>
      <c r="KIC306" s="5"/>
      <c r="KID306" s="5"/>
      <c r="KIE306" s="5"/>
      <c r="KIF306" s="5"/>
      <c r="KIG306" s="5"/>
      <c r="KIH306" s="5"/>
      <c r="KII306" s="5"/>
      <c r="KIJ306" s="5"/>
      <c r="KIK306" s="5"/>
      <c r="KIL306" s="5"/>
      <c r="KIM306" s="5"/>
      <c r="KIN306" s="5"/>
      <c r="KIO306" s="5"/>
      <c r="KIP306" s="5"/>
      <c r="KIQ306" s="5"/>
      <c r="KIR306" s="5"/>
      <c r="KIS306" s="5"/>
      <c r="KIT306" s="5"/>
      <c r="KIU306" s="5"/>
      <c r="KIV306" s="5"/>
      <c r="KIW306" s="5"/>
      <c r="KIX306" s="5"/>
      <c r="KIY306" s="5"/>
      <c r="KIZ306" s="5"/>
      <c r="KJA306" s="5"/>
      <c r="KJB306" s="5"/>
      <c r="KJC306" s="5"/>
      <c r="KJD306" s="5"/>
      <c r="KJE306" s="5"/>
      <c r="KJF306" s="5"/>
      <c r="KJG306" s="5"/>
      <c r="KJH306" s="5"/>
      <c r="KJI306" s="5"/>
      <c r="KJJ306" s="5"/>
      <c r="KJK306" s="5"/>
      <c r="KJL306" s="5"/>
      <c r="KJM306" s="5"/>
      <c r="KJN306" s="5"/>
      <c r="KJO306" s="5"/>
      <c r="KJP306" s="5"/>
      <c r="KJQ306" s="5"/>
      <c r="KJR306" s="5"/>
      <c r="KJS306" s="5"/>
      <c r="KJT306" s="5"/>
      <c r="KJU306" s="5"/>
      <c r="KJV306" s="5"/>
      <c r="KJW306" s="5"/>
      <c r="KJX306" s="5"/>
      <c r="KJY306" s="5"/>
      <c r="KJZ306" s="5"/>
      <c r="KKA306" s="5"/>
      <c r="KKB306" s="5"/>
      <c r="KKC306" s="5"/>
      <c r="KKD306" s="5"/>
      <c r="KKE306" s="5"/>
      <c r="KKF306" s="5"/>
      <c r="KKG306" s="5"/>
      <c r="KKH306" s="5"/>
      <c r="KKI306" s="5"/>
      <c r="KKJ306" s="5"/>
      <c r="KKK306" s="5"/>
      <c r="KKL306" s="5"/>
      <c r="KKM306" s="5"/>
      <c r="KKN306" s="5"/>
      <c r="KKO306" s="5"/>
      <c r="KKP306" s="5"/>
      <c r="KKQ306" s="5"/>
      <c r="KKR306" s="5"/>
      <c r="KKS306" s="5"/>
      <c r="KKT306" s="5"/>
      <c r="KKU306" s="5"/>
      <c r="KKV306" s="5"/>
      <c r="KKW306" s="5"/>
      <c r="KKX306" s="5"/>
      <c r="KKY306" s="5"/>
      <c r="KKZ306" s="5"/>
      <c r="KLA306" s="5"/>
      <c r="KLB306" s="5"/>
      <c r="KLC306" s="5"/>
      <c r="KLD306" s="5"/>
      <c r="KLE306" s="5"/>
      <c r="KLF306" s="5"/>
      <c r="KLG306" s="5"/>
      <c r="KLH306" s="5"/>
      <c r="KLI306" s="5"/>
      <c r="KLJ306" s="5"/>
      <c r="KLK306" s="5"/>
      <c r="KLL306" s="5"/>
      <c r="KLM306" s="5"/>
      <c r="KLN306" s="5"/>
      <c r="KLO306" s="5"/>
      <c r="KLP306" s="5"/>
      <c r="KLQ306" s="5"/>
      <c r="KLR306" s="5"/>
      <c r="KLS306" s="5"/>
      <c r="KLT306" s="5"/>
      <c r="KLU306" s="5"/>
      <c r="KLV306" s="5"/>
      <c r="KLW306" s="5"/>
      <c r="KLX306" s="5"/>
      <c r="KLY306" s="5"/>
      <c r="KLZ306" s="5"/>
      <c r="KMA306" s="5"/>
      <c r="KMB306" s="5"/>
      <c r="KMC306" s="5"/>
      <c r="KMD306" s="5"/>
      <c r="KME306" s="5"/>
      <c r="KMF306" s="5"/>
      <c r="KMG306" s="5"/>
      <c r="KMH306" s="5"/>
      <c r="KMI306" s="5"/>
      <c r="KMJ306" s="5"/>
      <c r="KMK306" s="5"/>
      <c r="KML306" s="5"/>
      <c r="KMM306" s="5"/>
      <c r="KMN306" s="5"/>
      <c r="KMO306" s="5"/>
      <c r="KMP306" s="5"/>
      <c r="KMQ306" s="5"/>
      <c r="KMR306" s="5"/>
      <c r="KMS306" s="5"/>
      <c r="KMT306" s="5"/>
      <c r="KMU306" s="5"/>
      <c r="KMV306" s="5"/>
      <c r="KMW306" s="5"/>
      <c r="KMX306" s="5"/>
      <c r="KMY306" s="5"/>
      <c r="KMZ306" s="5"/>
      <c r="KNA306" s="5"/>
      <c r="KNB306" s="5"/>
      <c r="KNC306" s="5"/>
      <c r="KND306" s="5"/>
      <c r="KNE306" s="5"/>
      <c r="KNF306" s="5"/>
      <c r="KNG306" s="5"/>
      <c r="KNH306" s="5"/>
      <c r="KNI306" s="5"/>
      <c r="KNJ306" s="5"/>
      <c r="KNK306" s="5"/>
      <c r="KNL306" s="5"/>
      <c r="KNM306" s="5"/>
      <c r="KNN306" s="5"/>
      <c r="KNO306" s="5"/>
      <c r="KNP306" s="5"/>
      <c r="KNQ306" s="5"/>
      <c r="KNR306" s="5"/>
      <c r="KNS306" s="5"/>
      <c r="KNT306" s="5"/>
      <c r="KNU306" s="5"/>
      <c r="KNV306" s="5"/>
      <c r="KNW306" s="5"/>
      <c r="KNX306" s="5"/>
      <c r="KNY306" s="5"/>
      <c r="KNZ306" s="5"/>
      <c r="KOA306" s="5"/>
      <c r="KOB306" s="5"/>
      <c r="KOC306" s="5"/>
      <c r="KOD306" s="5"/>
      <c r="KOE306" s="5"/>
      <c r="KOF306" s="5"/>
      <c r="KOG306" s="5"/>
      <c r="KOH306" s="5"/>
      <c r="KOI306" s="5"/>
      <c r="KOJ306" s="5"/>
      <c r="KOK306" s="5"/>
      <c r="KOL306" s="5"/>
      <c r="KOM306" s="5"/>
      <c r="KON306" s="5"/>
      <c r="KOO306" s="5"/>
      <c r="KOP306" s="5"/>
      <c r="KOQ306" s="5"/>
      <c r="KOR306" s="5"/>
      <c r="KOS306" s="5"/>
      <c r="KOT306" s="5"/>
      <c r="KOU306" s="5"/>
      <c r="KOV306" s="5"/>
      <c r="KOW306" s="5"/>
      <c r="KOX306" s="5"/>
      <c r="KOY306" s="5"/>
      <c r="KOZ306" s="5"/>
      <c r="KPA306" s="5"/>
      <c r="KPB306" s="5"/>
      <c r="KPC306" s="5"/>
      <c r="KPD306" s="5"/>
      <c r="KPE306" s="5"/>
      <c r="KPF306" s="5"/>
      <c r="KPG306" s="5"/>
      <c r="KPH306" s="5"/>
      <c r="KPI306" s="5"/>
      <c r="KPJ306" s="5"/>
      <c r="KPK306" s="5"/>
      <c r="KPL306" s="5"/>
      <c r="KPM306" s="5"/>
      <c r="KPN306" s="5"/>
      <c r="KPO306" s="5"/>
      <c r="KPP306" s="5"/>
      <c r="KPQ306" s="5"/>
      <c r="KPR306" s="5"/>
      <c r="KPS306" s="5"/>
      <c r="KPT306" s="5"/>
      <c r="KPU306" s="5"/>
      <c r="KPV306" s="5"/>
      <c r="KPW306" s="5"/>
      <c r="KPX306" s="5"/>
      <c r="KPY306" s="5"/>
      <c r="KPZ306" s="5"/>
      <c r="KQA306" s="5"/>
      <c r="KQB306" s="5"/>
      <c r="KQC306" s="5"/>
      <c r="KQD306" s="5"/>
      <c r="KQE306" s="5"/>
      <c r="KQF306" s="5"/>
      <c r="KQG306" s="5"/>
      <c r="KQH306" s="5"/>
      <c r="KQI306" s="5"/>
      <c r="KQJ306" s="5"/>
      <c r="KQK306" s="5"/>
      <c r="KQL306" s="5"/>
      <c r="KQM306" s="5"/>
      <c r="KQN306" s="5"/>
      <c r="KQO306" s="5"/>
      <c r="KQP306" s="5"/>
      <c r="KQQ306" s="5"/>
      <c r="KQR306" s="5"/>
      <c r="KQS306" s="5"/>
      <c r="KQT306" s="5"/>
      <c r="KQU306" s="5"/>
      <c r="KQV306" s="5"/>
      <c r="KQW306" s="5"/>
      <c r="KQX306" s="5"/>
      <c r="KQY306" s="5"/>
      <c r="KQZ306" s="5"/>
      <c r="KRA306" s="5"/>
      <c r="KRB306" s="5"/>
      <c r="KRC306" s="5"/>
      <c r="KRD306" s="5"/>
      <c r="KRE306" s="5"/>
      <c r="KRF306" s="5"/>
      <c r="KRG306" s="5"/>
      <c r="KRH306" s="5"/>
      <c r="KRI306" s="5"/>
      <c r="KRJ306" s="5"/>
      <c r="KRK306" s="5"/>
      <c r="KRL306" s="5"/>
      <c r="KRM306" s="5"/>
      <c r="KRN306" s="5"/>
      <c r="KRO306" s="5"/>
      <c r="KRP306" s="5"/>
      <c r="KRQ306" s="5"/>
      <c r="KRR306" s="5"/>
      <c r="KRS306" s="5"/>
      <c r="KRT306" s="5"/>
      <c r="KRU306" s="5"/>
      <c r="KRV306" s="5"/>
      <c r="KRW306" s="5"/>
      <c r="KRX306" s="5"/>
      <c r="KRY306" s="5"/>
      <c r="KRZ306" s="5"/>
      <c r="KSA306" s="5"/>
      <c r="KSB306" s="5"/>
      <c r="KSC306" s="5"/>
      <c r="KSD306" s="5"/>
      <c r="KSE306" s="5"/>
      <c r="KSF306" s="5"/>
      <c r="KSG306" s="5"/>
      <c r="KSH306" s="5"/>
      <c r="KSI306" s="5"/>
      <c r="KSJ306" s="5"/>
      <c r="KSK306" s="5"/>
      <c r="KSL306" s="5"/>
      <c r="KSM306" s="5"/>
      <c r="KSN306" s="5"/>
      <c r="KSO306" s="5"/>
      <c r="KSP306" s="5"/>
      <c r="KSQ306" s="5"/>
      <c r="KSR306" s="5"/>
      <c r="KSS306" s="5"/>
      <c r="KST306" s="5"/>
      <c r="KSU306" s="5"/>
      <c r="KSV306" s="5"/>
      <c r="KSW306" s="5"/>
      <c r="KSX306" s="5"/>
      <c r="KSY306" s="5"/>
      <c r="KSZ306" s="5"/>
      <c r="KTA306" s="5"/>
      <c r="KTB306" s="5"/>
      <c r="KTC306" s="5"/>
      <c r="KTD306" s="5"/>
      <c r="KTE306" s="5"/>
      <c r="KTF306" s="5"/>
      <c r="KTG306" s="5"/>
      <c r="KTH306" s="5"/>
      <c r="KTI306" s="5"/>
      <c r="KTJ306" s="5"/>
      <c r="KTK306" s="5"/>
      <c r="KTL306" s="5"/>
      <c r="KTM306" s="5"/>
      <c r="KTN306" s="5"/>
      <c r="KTO306" s="5"/>
      <c r="KTP306" s="5"/>
      <c r="KTQ306" s="5"/>
      <c r="KTR306" s="5"/>
      <c r="KTS306" s="5"/>
      <c r="KTT306" s="5"/>
      <c r="KTU306" s="5"/>
      <c r="KTV306" s="5"/>
      <c r="KTW306" s="5"/>
      <c r="KTX306" s="5"/>
      <c r="KTY306" s="5"/>
      <c r="KTZ306" s="5"/>
      <c r="KUA306" s="5"/>
      <c r="KUB306" s="5"/>
      <c r="KUC306" s="5"/>
      <c r="KUD306" s="5"/>
      <c r="KUE306" s="5"/>
      <c r="KUF306" s="5"/>
      <c r="KUG306" s="5"/>
      <c r="KUH306" s="5"/>
      <c r="KUI306" s="5"/>
      <c r="KUJ306" s="5"/>
      <c r="KUK306" s="5"/>
      <c r="KUL306" s="5"/>
      <c r="KUM306" s="5"/>
      <c r="KUN306" s="5"/>
      <c r="KUO306" s="5"/>
      <c r="KUP306" s="5"/>
      <c r="KUQ306" s="5"/>
      <c r="KUR306" s="5"/>
      <c r="KUS306" s="5"/>
      <c r="KUT306" s="5"/>
      <c r="KUU306" s="5"/>
      <c r="KUV306" s="5"/>
      <c r="KUW306" s="5"/>
      <c r="KUX306" s="5"/>
      <c r="KUY306" s="5"/>
      <c r="KUZ306" s="5"/>
      <c r="KVA306" s="5"/>
      <c r="KVB306" s="5"/>
      <c r="KVC306" s="5"/>
      <c r="KVD306" s="5"/>
      <c r="KVE306" s="5"/>
      <c r="KVF306" s="5"/>
      <c r="KVG306" s="5"/>
      <c r="KVH306" s="5"/>
      <c r="KVI306" s="5"/>
      <c r="KVJ306" s="5"/>
      <c r="KVK306" s="5"/>
      <c r="KVL306" s="5"/>
      <c r="KVM306" s="5"/>
      <c r="KVN306" s="5"/>
      <c r="KVO306" s="5"/>
      <c r="KVP306" s="5"/>
      <c r="KVQ306" s="5"/>
      <c r="KVR306" s="5"/>
      <c r="KVS306" s="5"/>
      <c r="KVT306" s="5"/>
      <c r="KVU306" s="5"/>
      <c r="KVV306" s="5"/>
      <c r="KVW306" s="5"/>
      <c r="KVX306" s="5"/>
      <c r="KVY306" s="5"/>
      <c r="KVZ306" s="5"/>
      <c r="KWA306" s="5"/>
      <c r="KWB306" s="5"/>
      <c r="KWC306" s="5"/>
      <c r="KWD306" s="5"/>
      <c r="KWE306" s="5"/>
      <c r="KWF306" s="5"/>
      <c r="KWG306" s="5"/>
      <c r="KWH306" s="5"/>
      <c r="KWI306" s="5"/>
      <c r="KWJ306" s="5"/>
      <c r="KWK306" s="5"/>
      <c r="KWL306" s="5"/>
      <c r="KWM306" s="5"/>
      <c r="KWN306" s="5"/>
      <c r="KWO306" s="5"/>
      <c r="KWP306" s="5"/>
      <c r="KWQ306" s="5"/>
      <c r="KWR306" s="5"/>
      <c r="KWS306" s="5"/>
      <c r="KWT306" s="5"/>
      <c r="KWU306" s="5"/>
      <c r="KWV306" s="5"/>
      <c r="KWW306" s="5"/>
      <c r="KWX306" s="5"/>
      <c r="KWY306" s="5"/>
      <c r="KWZ306" s="5"/>
      <c r="KXA306" s="5"/>
      <c r="KXB306" s="5"/>
      <c r="KXC306" s="5"/>
      <c r="KXD306" s="5"/>
      <c r="KXE306" s="5"/>
      <c r="KXF306" s="5"/>
      <c r="KXG306" s="5"/>
      <c r="KXH306" s="5"/>
      <c r="KXI306" s="5"/>
      <c r="KXJ306" s="5"/>
      <c r="KXK306" s="5"/>
      <c r="KXL306" s="5"/>
      <c r="KXM306" s="5"/>
      <c r="KXN306" s="5"/>
      <c r="KXO306" s="5"/>
      <c r="KXP306" s="5"/>
      <c r="KXQ306" s="5"/>
      <c r="KXR306" s="5"/>
      <c r="KXS306" s="5"/>
      <c r="KXT306" s="5"/>
      <c r="KXU306" s="5"/>
      <c r="KXV306" s="5"/>
      <c r="KXW306" s="5"/>
      <c r="KXX306" s="5"/>
      <c r="KXY306" s="5"/>
      <c r="KXZ306" s="5"/>
      <c r="KYA306" s="5"/>
      <c r="KYB306" s="5"/>
      <c r="KYC306" s="5"/>
      <c r="KYD306" s="5"/>
      <c r="KYE306" s="5"/>
      <c r="KYF306" s="5"/>
      <c r="KYG306" s="5"/>
      <c r="KYH306" s="5"/>
      <c r="KYI306" s="5"/>
      <c r="KYJ306" s="5"/>
      <c r="KYK306" s="5"/>
      <c r="KYL306" s="5"/>
      <c r="KYM306" s="5"/>
      <c r="KYN306" s="5"/>
      <c r="KYO306" s="5"/>
      <c r="KYP306" s="5"/>
      <c r="KYQ306" s="5"/>
      <c r="KYR306" s="5"/>
      <c r="KYS306" s="5"/>
      <c r="KYT306" s="5"/>
      <c r="KYU306" s="5"/>
      <c r="KYV306" s="5"/>
      <c r="KYW306" s="5"/>
      <c r="KYX306" s="5"/>
      <c r="KYY306" s="5"/>
      <c r="KYZ306" s="5"/>
      <c r="KZA306" s="5"/>
      <c r="KZB306" s="5"/>
      <c r="KZC306" s="5"/>
      <c r="KZD306" s="5"/>
      <c r="KZE306" s="5"/>
      <c r="KZF306" s="5"/>
      <c r="KZG306" s="5"/>
      <c r="KZH306" s="5"/>
      <c r="KZI306" s="5"/>
      <c r="KZJ306" s="5"/>
      <c r="KZK306" s="5"/>
      <c r="KZL306" s="5"/>
      <c r="KZM306" s="5"/>
      <c r="KZN306" s="5"/>
      <c r="KZO306" s="5"/>
      <c r="KZP306" s="5"/>
      <c r="KZQ306" s="5"/>
      <c r="KZR306" s="5"/>
      <c r="KZS306" s="5"/>
      <c r="KZT306" s="5"/>
      <c r="KZU306" s="5"/>
      <c r="KZV306" s="5"/>
      <c r="KZW306" s="5"/>
      <c r="KZX306" s="5"/>
      <c r="KZY306" s="5"/>
      <c r="KZZ306" s="5"/>
      <c r="LAA306" s="5"/>
      <c r="LAB306" s="5"/>
      <c r="LAC306" s="5"/>
      <c r="LAD306" s="5"/>
      <c r="LAE306" s="5"/>
      <c r="LAF306" s="5"/>
      <c r="LAG306" s="5"/>
      <c r="LAH306" s="5"/>
      <c r="LAI306" s="5"/>
      <c r="LAJ306" s="5"/>
      <c r="LAK306" s="5"/>
      <c r="LAL306" s="5"/>
      <c r="LAM306" s="5"/>
      <c r="LAN306" s="5"/>
      <c r="LAO306" s="5"/>
      <c r="LAP306" s="5"/>
      <c r="LAQ306" s="5"/>
      <c r="LAR306" s="5"/>
      <c r="LAS306" s="5"/>
      <c r="LAT306" s="5"/>
      <c r="LAU306" s="5"/>
      <c r="LAV306" s="5"/>
      <c r="LAW306" s="5"/>
      <c r="LAX306" s="5"/>
      <c r="LAY306" s="5"/>
      <c r="LAZ306" s="5"/>
      <c r="LBA306" s="5"/>
      <c r="LBB306" s="5"/>
      <c r="LBC306" s="5"/>
      <c r="LBD306" s="5"/>
      <c r="LBE306" s="5"/>
      <c r="LBF306" s="5"/>
      <c r="LBG306" s="5"/>
      <c r="LBH306" s="5"/>
      <c r="LBI306" s="5"/>
      <c r="LBJ306" s="5"/>
      <c r="LBK306" s="5"/>
      <c r="LBL306" s="5"/>
      <c r="LBM306" s="5"/>
      <c r="LBN306" s="5"/>
      <c r="LBO306" s="5"/>
      <c r="LBP306" s="5"/>
      <c r="LBQ306" s="5"/>
      <c r="LBR306" s="5"/>
      <c r="LBS306" s="5"/>
      <c r="LBT306" s="5"/>
      <c r="LBU306" s="5"/>
      <c r="LBV306" s="5"/>
      <c r="LBW306" s="5"/>
      <c r="LBX306" s="5"/>
      <c r="LBY306" s="5"/>
      <c r="LBZ306" s="5"/>
      <c r="LCA306" s="5"/>
      <c r="LCB306" s="5"/>
      <c r="LCC306" s="5"/>
      <c r="LCD306" s="5"/>
      <c r="LCE306" s="5"/>
      <c r="LCF306" s="5"/>
      <c r="LCG306" s="5"/>
      <c r="LCH306" s="5"/>
      <c r="LCI306" s="5"/>
      <c r="LCJ306" s="5"/>
      <c r="LCK306" s="5"/>
      <c r="LCL306" s="5"/>
      <c r="LCM306" s="5"/>
      <c r="LCN306" s="5"/>
      <c r="LCO306" s="5"/>
      <c r="LCP306" s="5"/>
      <c r="LCQ306" s="5"/>
      <c r="LCR306" s="5"/>
      <c r="LCS306" s="5"/>
      <c r="LCT306" s="5"/>
      <c r="LCU306" s="5"/>
      <c r="LCV306" s="5"/>
      <c r="LCW306" s="5"/>
      <c r="LCX306" s="5"/>
      <c r="LCY306" s="5"/>
      <c r="LCZ306" s="5"/>
      <c r="LDA306" s="5"/>
      <c r="LDB306" s="5"/>
      <c r="LDC306" s="5"/>
      <c r="LDD306" s="5"/>
      <c r="LDE306" s="5"/>
      <c r="LDF306" s="5"/>
      <c r="LDG306" s="5"/>
      <c r="LDH306" s="5"/>
      <c r="LDI306" s="5"/>
      <c r="LDJ306" s="5"/>
      <c r="LDK306" s="5"/>
      <c r="LDL306" s="5"/>
      <c r="LDM306" s="5"/>
      <c r="LDN306" s="5"/>
      <c r="LDO306" s="5"/>
      <c r="LDP306" s="5"/>
      <c r="LDQ306" s="5"/>
      <c r="LDR306" s="5"/>
      <c r="LDS306" s="5"/>
      <c r="LDT306" s="5"/>
      <c r="LDU306" s="5"/>
      <c r="LDV306" s="5"/>
      <c r="LDW306" s="5"/>
      <c r="LDX306" s="5"/>
      <c r="LDY306" s="5"/>
      <c r="LDZ306" s="5"/>
      <c r="LEA306" s="5"/>
      <c r="LEB306" s="5"/>
      <c r="LEC306" s="5"/>
      <c r="LED306" s="5"/>
      <c r="LEE306" s="5"/>
      <c r="LEF306" s="5"/>
      <c r="LEG306" s="5"/>
      <c r="LEH306" s="5"/>
      <c r="LEI306" s="5"/>
      <c r="LEJ306" s="5"/>
      <c r="LEK306" s="5"/>
      <c r="LEL306" s="5"/>
      <c r="LEM306" s="5"/>
      <c r="LEN306" s="5"/>
      <c r="LEO306" s="5"/>
      <c r="LEP306" s="5"/>
      <c r="LEQ306" s="5"/>
      <c r="LER306" s="5"/>
      <c r="LES306" s="5"/>
      <c r="LET306" s="5"/>
      <c r="LEU306" s="5"/>
      <c r="LEV306" s="5"/>
      <c r="LEW306" s="5"/>
      <c r="LEX306" s="5"/>
      <c r="LEY306" s="5"/>
      <c r="LEZ306" s="5"/>
      <c r="LFA306" s="5"/>
      <c r="LFB306" s="5"/>
      <c r="LFC306" s="5"/>
      <c r="LFD306" s="5"/>
      <c r="LFE306" s="5"/>
      <c r="LFF306" s="5"/>
      <c r="LFG306" s="5"/>
      <c r="LFH306" s="5"/>
      <c r="LFI306" s="5"/>
      <c r="LFJ306" s="5"/>
      <c r="LFK306" s="5"/>
      <c r="LFL306" s="5"/>
      <c r="LFM306" s="5"/>
      <c r="LFN306" s="5"/>
      <c r="LFO306" s="5"/>
      <c r="LFP306" s="5"/>
      <c r="LFQ306" s="5"/>
      <c r="LFR306" s="5"/>
      <c r="LFS306" s="5"/>
      <c r="LFT306" s="5"/>
      <c r="LFU306" s="5"/>
      <c r="LFV306" s="5"/>
      <c r="LFW306" s="5"/>
      <c r="LFX306" s="5"/>
      <c r="LFY306" s="5"/>
      <c r="LFZ306" s="5"/>
      <c r="LGA306" s="5"/>
      <c r="LGB306" s="5"/>
      <c r="LGC306" s="5"/>
      <c r="LGD306" s="5"/>
      <c r="LGE306" s="5"/>
      <c r="LGF306" s="5"/>
      <c r="LGG306" s="5"/>
      <c r="LGH306" s="5"/>
      <c r="LGI306" s="5"/>
      <c r="LGJ306" s="5"/>
      <c r="LGK306" s="5"/>
      <c r="LGL306" s="5"/>
      <c r="LGM306" s="5"/>
      <c r="LGN306" s="5"/>
      <c r="LGO306" s="5"/>
      <c r="LGP306" s="5"/>
      <c r="LGQ306" s="5"/>
      <c r="LGR306" s="5"/>
      <c r="LGS306" s="5"/>
      <c r="LGT306" s="5"/>
      <c r="LGU306" s="5"/>
      <c r="LGV306" s="5"/>
      <c r="LGW306" s="5"/>
      <c r="LGX306" s="5"/>
      <c r="LGY306" s="5"/>
      <c r="LGZ306" s="5"/>
      <c r="LHA306" s="5"/>
      <c r="LHB306" s="5"/>
      <c r="LHC306" s="5"/>
      <c r="LHD306" s="5"/>
      <c r="LHE306" s="5"/>
      <c r="LHF306" s="5"/>
      <c r="LHG306" s="5"/>
      <c r="LHH306" s="5"/>
      <c r="LHI306" s="5"/>
      <c r="LHJ306" s="5"/>
      <c r="LHK306" s="5"/>
      <c r="LHL306" s="5"/>
      <c r="LHM306" s="5"/>
      <c r="LHN306" s="5"/>
      <c r="LHO306" s="5"/>
      <c r="LHP306" s="5"/>
      <c r="LHQ306" s="5"/>
      <c r="LHR306" s="5"/>
      <c r="LHS306" s="5"/>
      <c r="LHT306" s="5"/>
      <c r="LHU306" s="5"/>
      <c r="LHV306" s="5"/>
      <c r="LHW306" s="5"/>
      <c r="LHX306" s="5"/>
      <c r="LHY306" s="5"/>
      <c r="LHZ306" s="5"/>
      <c r="LIA306" s="5"/>
      <c r="LIB306" s="5"/>
      <c r="LIC306" s="5"/>
      <c r="LID306" s="5"/>
      <c r="LIE306" s="5"/>
      <c r="LIF306" s="5"/>
      <c r="LIG306" s="5"/>
      <c r="LIH306" s="5"/>
      <c r="LII306" s="5"/>
      <c r="LIJ306" s="5"/>
      <c r="LIK306" s="5"/>
      <c r="LIL306" s="5"/>
      <c r="LIM306" s="5"/>
      <c r="LIN306" s="5"/>
      <c r="LIO306" s="5"/>
      <c r="LIP306" s="5"/>
      <c r="LIQ306" s="5"/>
      <c r="LIR306" s="5"/>
      <c r="LIS306" s="5"/>
      <c r="LIT306" s="5"/>
      <c r="LIU306" s="5"/>
      <c r="LIV306" s="5"/>
      <c r="LIW306" s="5"/>
      <c r="LIX306" s="5"/>
      <c r="LIY306" s="5"/>
      <c r="LIZ306" s="5"/>
      <c r="LJA306" s="5"/>
      <c r="LJB306" s="5"/>
      <c r="LJC306" s="5"/>
      <c r="LJD306" s="5"/>
      <c r="LJE306" s="5"/>
      <c r="LJF306" s="5"/>
      <c r="LJG306" s="5"/>
      <c r="LJH306" s="5"/>
      <c r="LJI306" s="5"/>
      <c r="LJJ306" s="5"/>
      <c r="LJK306" s="5"/>
      <c r="LJL306" s="5"/>
      <c r="LJM306" s="5"/>
      <c r="LJN306" s="5"/>
      <c r="LJO306" s="5"/>
      <c r="LJP306" s="5"/>
      <c r="LJQ306" s="5"/>
      <c r="LJR306" s="5"/>
      <c r="LJS306" s="5"/>
      <c r="LJT306" s="5"/>
      <c r="LJU306" s="5"/>
      <c r="LJV306" s="5"/>
      <c r="LJW306" s="5"/>
      <c r="LJX306" s="5"/>
      <c r="LJY306" s="5"/>
      <c r="LJZ306" s="5"/>
      <c r="LKA306" s="5"/>
      <c r="LKB306" s="5"/>
      <c r="LKC306" s="5"/>
      <c r="LKD306" s="5"/>
      <c r="LKE306" s="5"/>
      <c r="LKF306" s="5"/>
      <c r="LKG306" s="5"/>
      <c r="LKH306" s="5"/>
      <c r="LKI306" s="5"/>
      <c r="LKJ306" s="5"/>
      <c r="LKK306" s="5"/>
      <c r="LKL306" s="5"/>
      <c r="LKM306" s="5"/>
      <c r="LKN306" s="5"/>
      <c r="LKO306" s="5"/>
      <c r="LKP306" s="5"/>
      <c r="LKQ306" s="5"/>
      <c r="LKR306" s="5"/>
      <c r="LKS306" s="5"/>
      <c r="LKT306" s="5"/>
      <c r="LKU306" s="5"/>
      <c r="LKV306" s="5"/>
      <c r="LKW306" s="5"/>
      <c r="LKX306" s="5"/>
      <c r="LKY306" s="5"/>
      <c r="LKZ306" s="5"/>
      <c r="LLA306" s="5"/>
      <c r="LLB306" s="5"/>
      <c r="LLC306" s="5"/>
      <c r="LLD306" s="5"/>
      <c r="LLE306" s="5"/>
      <c r="LLF306" s="5"/>
      <c r="LLG306" s="5"/>
      <c r="LLH306" s="5"/>
      <c r="LLI306" s="5"/>
      <c r="LLJ306" s="5"/>
      <c r="LLK306" s="5"/>
      <c r="LLL306" s="5"/>
      <c r="LLM306" s="5"/>
      <c r="LLN306" s="5"/>
      <c r="LLO306" s="5"/>
      <c r="LLP306" s="5"/>
      <c r="LLQ306" s="5"/>
      <c r="LLR306" s="5"/>
      <c r="LLS306" s="5"/>
      <c r="LLT306" s="5"/>
      <c r="LLU306" s="5"/>
      <c r="LLV306" s="5"/>
      <c r="LLW306" s="5"/>
      <c r="LLX306" s="5"/>
      <c r="LLY306" s="5"/>
      <c r="LLZ306" s="5"/>
      <c r="LMA306" s="5"/>
      <c r="LMB306" s="5"/>
      <c r="LMC306" s="5"/>
      <c r="LMD306" s="5"/>
      <c r="LME306" s="5"/>
      <c r="LMF306" s="5"/>
      <c r="LMG306" s="5"/>
      <c r="LMH306" s="5"/>
      <c r="LMI306" s="5"/>
      <c r="LMJ306" s="5"/>
      <c r="LMK306" s="5"/>
      <c r="LML306" s="5"/>
      <c r="LMM306" s="5"/>
      <c r="LMN306" s="5"/>
      <c r="LMO306" s="5"/>
      <c r="LMP306" s="5"/>
      <c r="LMQ306" s="5"/>
      <c r="LMR306" s="5"/>
      <c r="LMS306" s="5"/>
      <c r="LMT306" s="5"/>
      <c r="LMU306" s="5"/>
      <c r="LMV306" s="5"/>
      <c r="LMW306" s="5"/>
      <c r="LMX306" s="5"/>
      <c r="LMY306" s="5"/>
      <c r="LMZ306" s="5"/>
      <c r="LNA306" s="5"/>
      <c r="LNB306" s="5"/>
      <c r="LNC306" s="5"/>
      <c r="LND306" s="5"/>
      <c r="LNE306" s="5"/>
      <c r="LNF306" s="5"/>
      <c r="LNG306" s="5"/>
      <c r="LNH306" s="5"/>
      <c r="LNI306" s="5"/>
      <c r="LNJ306" s="5"/>
      <c r="LNK306" s="5"/>
      <c r="LNL306" s="5"/>
      <c r="LNM306" s="5"/>
      <c r="LNN306" s="5"/>
      <c r="LNO306" s="5"/>
      <c r="LNP306" s="5"/>
      <c r="LNQ306" s="5"/>
      <c r="LNR306" s="5"/>
      <c r="LNS306" s="5"/>
      <c r="LNT306" s="5"/>
      <c r="LNU306" s="5"/>
      <c r="LNV306" s="5"/>
      <c r="LNW306" s="5"/>
      <c r="LNX306" s="5"/>
      <c r="LNY306" s="5"/>
      <c r="LNZ306" s="5"/>
      <c r="LOA306" s="5"/>
      <c r="LOB306" s="5"/>
      <c r="LOC306" s="5"/>
      <c r="LOD306" s="5"/>
      <c r="LOE306" s="5"/>
      <c r="LOF306" s="5"/>
      <c r="LOG306" s="5"/>
      <c r="LOH306" s="5"/>
      <c r="LOI306" s="5"/>
      <c r="LOJ306" s="5"/>
      <c r="LOK306" s="5"/>
      <c r="LOL306" s="5"/>
      <c r="LOM306" s="5"/>
      <c r="LON306" s="5"/>
      <c r="LOO306" s="5"/>
      <c r="LOP306" s="5"/>
      <c r="LOQ306" s="5"/>
      <c r="LOR306" s="5"/>
      <c r="LOS306" s="5"/>
      <c r="LOT306" s="5"/>
      <c r="LOU306" s="5"/>
      <c r="LOV306" s="5"/>
      <c r="LOW306" s="5"/>
      <c r="LOX306" s="5"/>
      <c r="LOY306" s="5"/>
      <c r="LOZ306" s="5"/>
      <c r="LPA306" s="5"/>
      <c r="LPB306" s="5"/>
      <c r="LPC306" s="5"/>
      <c r="LPD306" s="5"/>
      <c r="LPE306" s="5"/>
      <c r="LPF306" s="5"/>
      <c r="LPG306" s="5"/>
      <c r="LPH306" s="5"/>
      <c r="LPI306" s="5"/>
      <c r="LPJ306" s="5"/>
      <c r="LPK306" s="5"/>
      <c r="LPL306" s="5"/>
      <c r="LPM306" s="5"/>
      <c r="LPN306" s="5"/>
      <c r="LPO306" s="5"/>
      <c r="LPP306" s="5"/>
      <c r="LPQ306" s="5"/>
      <c r="LPR306" s="5"/>
      <c r="LPS306" s="5"/>
      <c r="LPT306" s="5"/>
      <c r="LPU306" s="5"/>
      <c r="LPV306" s="5"/>
      <c r="LPW306" s="5"/>
      <c r="LPX306" s="5"/>
      <c r="LPY306" s="5"/>
      <c r="LPZ306" s="5"/>
      <c r="LQA306" s="5"/>
      <c r="LQB306" s="5"/>
      <c r="LQC306" s="5"/>
      <c r="LQD306" s="5"/>
      <c r="LQE306" s="5"/>
      <c r="LQF306" s="5"/>
      <c r="LQG306" s="5"/>
      <c r="LQH306" s="5"/>
      <c r="LQI306" s="5"/>
      <c r="LQJ306" s="5"/>
      <c r="LQK306" s="5"/>
      <c r="LQL306" s="5"/>
      <c r="LQM306" s="5"/>
      <c r="LQN306" s="5"/>
      <c r="LQO306" s="5"/>
      <c r="LQP306" s="5"/>
      <c r="LQQ306" s="5"/>
      <c r="LQR306" s="5"/>
      <c r="LQS306" s="5"/>
      <c r="LQT306" s="5"/>
      <c r="LQU306" s="5"/>
      <c r="LQV306" s="5"/>
      <c r="LQW306" s="5"/>
      <c r="LQX306" s="5"/>
      <c r="LQY306" s="5"/>
      <c r="LQZ306" s="5"/>
      <c r="LRA306" s="5"/>
      <c r="LRB306" s="5"/>
      <c r="LRC306" s="5"/>
      <c r="LRD306" s="5"/>
      <c r="LRE306" s="5"/>
      <c r="LRF306" s="5"/>
      <c r="LRG306" s="5"/>
      <c r="LRH306" s="5"/>
      <c r="LRI306" s="5"/>
      <c r="LRJ306" s="5"/>
      <c r="LRK306" s="5"/>
      <c r="LRL306" s="5"/>
      <c r="LRM306" s="5"/>
      <c r="LRN306" s="5"/>
      <c r="LRO306" s="5"/>
      <c r="LRP306" s="5"/>
      <c r="LRQ306" s="5"/>
      <c r="LRR306" s="5"/>
      <c r="LRS306" s="5"/>
      <c r="LRT306" s="5"/>
      <c r="LRU306" s="5"/>
      <c r="LRV306" s="5"/>
      <c r="LRW306" s="5"/>
      <c r="LRX306" s="5"/>
      <c r="LRY306" s="5"/>
      <c r="LRZ306" s="5"/>
      <c r="LSA306" s="5"/>
      <c r="LSB306" s="5"/>
      <c r="LSC306" s="5"/>
      <c r="LSD306" s="5"/>
      <c r="LSE306" s="5"/>
      <c r="LSF306" s="5"/>
      <c r="LSG306" s="5"/>
      <c r="LSH306" s="5"/>
      <c r="LSI306" s="5"/>
      <c r="LSJ306" s="5"/>
      <c r="LSK306" s="5"/>
      <c r="LSL306" s="5"/>
      <c r="LSM306" s="5"/>
      <c r="LSN306" s="5"/>
      <c r="LSO306" s="5"/>
      <c r="LSP306" s="5"/>
      <c r="LSQ306" s="5"/>
      <c r="LSR306" s="5"/>
      <c r="LSS306" s="5"/>
      <c r="LST306" s="5"/>
      <c r="LSU306" s="5"/>
      <c r="LSV306" s="5"/>
      <c r="LSW306" s="5"/>
      <c r="LSX306" s="5"/>
      <c r="LSY306" s="5"/>
      <c r="LSZ306" s="5"/>
      <c r="LTA306" s="5"/>
      <c r="LTB306" s="5"/>
      <c r="LTC306" s="5"/>
      <c r="LTD306" s="5"/>
      <c r="LTE306" s="5"/>
      <c r="LTF306" s="5"/>
      <c r="LTG306" s="5"/>
      <c r="LTH306" s="5"/>
      <c r="LTI306" s="5"/>
      <c r="LTJ306" s="5"/>
      <c r="LTK306" s="5"/>
      <c r="LTL306" s="5"/>
      <c r="LTM306" s="5"/>
      <c r="LTN306" s="5"/>
      <c r="LTO306" s="5"/>
      <c r="LTP306" s="5"/>
      <c r="LTQ306" s="5"/>
      <c r="LTR306" s="5"/>
      <c r="LTS306" s="5"/>
      <c r="LTT306" s="5"/>
      <c r="LTU306" s="5"/>
      <c r="LTV306" s="5"/>
      <c r="LTW306" s="5"/>
      <c r="LTX306" s="5"/>
      <c r="LTY306" s="5"/>
      <c r="LTZ306" s="5"/>
      <c r="LUA306" s="5"/>
      <c r="LUB306" s="5"/>
      <c r="LUC306" s="5"/>
      <c r="LUD306" s="5"/>
      <c r="LUE306" s="5"/>
      <c r="LUF306" s="5"/>
      <c r="LUG306" s="5"/>
      <c r="LUH306" s="5"/>
      <c r="LUI306" s="5"/>
      <c r="LUJ306" s="5"/>
      <c r="LUK306" s="5"/>
      <c r="LUL306" s="5"/>
      <c r="LUM306" s="5"/>
      <c r="LUN306" s="5"/>
      <c r="LUO306" s="5"/>
      <c r="LUP306" s="5"/>
      <c r="LUQ306" s="5"/>
      <c r="LUR306" s="5"/>
      <c r="LUS306" s="5"/>
      <c r="LUT306" s="5"/>
      <c r="LUU306" s="5"/>
      <c r="LUV306" s="5"/>
      <c r="LUW306" s="5"/>
      <c r="LUX306" s="5"/>
      <c r="LUY306" s="5"/>
      <c r="LUZ306" s="5"/>
      <c r="LVA306" s="5"/>
      <c r="LVB306" s="5"/>
      <c r="LVC306" s="5"/>
      <c r="LVD306" s="5"/>
      <c r="LVE306" s="5"/>
      <c r="LVF306" s="5"/>
      <c r="LVG306" s="5"/>
      <c r="LVH306" s="5"/>
      <c r="LVI306" s="5"/>
      <c r="LVJ306" s="5"/>
      <c r="LVK306" s="5"/>
      <c r="LVL306" s="5"/>
      <c r="LVM306" s="5"/>
      <c r="LVN306" s="5"/>
      <c r="LVO306" s="5"/>
      <c r="LVP306" s="5"/>
      <c r="LVQ306" s="5"/>
      <c r="LVR306" s="5"/>
      <c r="LVS306" s="5"/>
      <c r="LVT306" s="5"/>
      <c r="LVU306" s="5"/>
      <c r="LVV306" s="5"/>
      <c r="LVW306" s="5"/>
      <c r="LVX306" s="5"/>
      <c r="LVY306" s="5"/>
      <c r="LVZ306" s="5"/>
      <c r="LWA306" s="5"/>
      <c r="LWB306" s="5"/>
      <c r="LWC306" s="5"/>
      <c r="LWD306" s="5"/>
      <c r="LWE306" s="5"/>
      <c r="LWF306" s="5"/>
      <c r="LWG306" s="5"/>
      <c r="LWH306" s="5"/>
      <c r="LWI306" s="5"/>
      <c r="LWJ306" s="5"/>
      <c r="LWK306" s="5"/>
      <c r="LWL306" s="5"/>
      <c r="LWM306" s="5"/>
      <c r="LWN306" s="5"/>
      <c r="LWO306" s="5"/>
      <c r="LWP306" s="5"/>
      <c r="LWQ306" s="5"/>
      <c r="LWR306" s="5"/>
      <c r="LWS306" s="5"/>
      <c r="LWT306" s="5"/>
      <c r="LWU306" s="5"/>
      <c r="LWV306" s="5"/>
      <c r="LWW306" s="5"/>
      <c r="LWX306" s="5"/>
      <c r="LWY306" s="5"/>
      <c r="LWZ306" s="5"/>
      <c r="LXA306" s="5"/>
      <c r="LXB306" s="5"/>
      <c r="LXC306" s="5"/>
      <c r="LXD306" s="5"/>
      <c r="LXE306" s="5"/>
      <c r="LXF306" s="5"/>
      <c r="LXG306" s="5"/>
      <c r="LXH306" s="5"/>
      <c r="LXI306" s="5"/>
      <c r="LXJ306" s="5"/>
      <c r="LXK306" s="5"/>
      <c r="LXL306" s="5"/>
      <c r="LXM306" s="5"/>
      <c r="LXN306" s="5"/>
      <c r="LXO306" s="5"/>
      <c r="LXP306" s="5"/>
      <c r="LXQ306" s="5"/>
      <c r="LXR306" s="5"/>
      <c r="LXS306" s="5"/>
      <c r="LXT306" s="5"/>
      <c r="LXU306" s="5"/>
      <c r="LXV306" s="5"/>
      <c r="LXW306" s="5"/>
      <c r="LXX306" s="5"/>
      <c r="LXY306" s="5"/>
      <c r="LXZ306" s="5"/>
      <c r="LYA306" s="5"/>
      <c r="LYB306" s="5"/>
      <c r="LYC306" s="5"/>
      <c r="LYD306" s="5"/>
      <c r="LYE306" s="5"/>
      <c r="LYF306" s="5"/>
      <c r="LYG306" s="5"/>
      <c r="LYH306" s="5"/>
      <c r="LYI306" s="5"/>
      <c r="LYJ306" s="5"/>
      <c r="LYK306" s="5"/>
      <c r="LYL306" s="5"/>
      <c r="LYM306" s="5"/>
      <c r="LYN306" s="5"/>
      <c r="LYO306" s="5"/>
      <c r="LYP306" s="5"/>
      <c r="LYQ306" s="5"/>
      <c r="LYR306" s="5"/>
      <c r="LYS306" s="5"/>
      <c r="LYT306" s="5"/>
      <c r="LYU306" s="5"/>
      <c r="LYV306" s="5"/>
      <c r="LYW306" s="5"/>
      <c r="LYX306" s="5"/>
      <c r="LYY306" s="5"/>
      <c r="LYZ306" s="5"/>
      <c r="LZA306" s="5"/>
      <c r="LZB306" s="5"/>
      <c r="LZC306" s="5"/>
      <c r="LZD306" s="5"/>
      <c r="LZE306" s="5"/>
      <c r="LZF306" s="5"/>
      <c r="LZG306" s="5"/>
      <c r="LZH306" s="5"/>
      <c r="LZI306" s="5"/>
      <c r="LZJ306" s="5"/>
      <c r="LZK306" s="5"/>
      <c r="LZL306" s="5"/>
      <c r="LZM306" s="5"/>
      <c r="LZN306" s="5"/>
      <c r="LZO306" s="5"/>
      <c r="LZP306" s="5"/>
      <c r="LZQ306" s="5"/>
      <c r="LZR306" s="5"/>
      <c r="LZS306" s="5"/>
      <c r="LZT306" s="5"/>
      <c r="LZU306" s="5"/>
      <c r="LZV306" s="5"/>
      <c r="LZW306" s="5"/>
      <c r="LZX306" s="5"/>
      <c r="LZY306" s="5"/>
      <c r="LZZ306" s="5"/>
      <c r="MAA306" s="5"/>
      <c r="MAB306" s="5"/>
      <c r="MAC306" s="5"/>
      <c r="MAD306" s="5"/>
      <c r="MAE306" s="5"/>
      <c r="MAF306" s="5"/>
      <c r="MAG306" s="5"/>
      <c r="MAH306" s="5"/>
      <c r="MAI306" s="5"/>
      <c r="MAJ306" s="5"/>
      <c r="MAK306" s="5"/>
      <c r="MAL306" s="5"/>
      <c r="MAM306" s="5"/>
      <c r="MAN306" s="5"/>
      <c r="MAO306" s="5"/>
      <c r="MAP306" s="5"/>
      <c r="MAQ306" s="5"/>
      <c r="MAR306" s="5"/>
      <c r="MAS306" s="5"/>
      <c r="MAT306" s="5"/>
      <c r="MAU306" s="5"/>
      <c r="MAV306" s="5"/>
      <c r="MAW306" s="5"/>
      <c r="MAX306" s="5"/>
      <c r="MAY306" s="5"/>
      <c r="MAZ306" s="5"/>
      <c r="MBA306" s="5"/>
      <c r="MBB306" s="5"/>
      <c r="MBC306" s="5"/>
      <c r="MBD306" s="5"/>
      <c r="MBE306" s="5"/>
      <c r="MBF306" s="5"/>
      <c r="MBG306" s="5"/>
      <c r="MBH306" s="5"/>
      <c r="MBI306" s="5"/>
      <c r="MBJ306" s="5"/>
      <c r="MBK306" s="5"/>
      <c r="MBL306" s="5"/>
      <c r="MBM306" s="5"/>
      <c r="MBN306" s="5"/>
      <c r="MBO306" s="5"/>
      <c r="MBP306" s="5"/>
      <c r="MBQ306" s="5"/>
      <c r="MBR306" s="5"/>
      <c r="MBS306" s="5"/>
      <c r="MBT306" s="5"/>
      <c r="MBU306" s="5"/>
      <c r="MBV306" s="5"/>
      <c r="MBW306" s="5"/>
      <c r="MBX306" s="5"/>
      <c r="MBY306" s="5"/>
      <c r="MBZ306" s="5"/>
      <c r="MCA306" s="5"/>
      <c r="MCB306" s="5"/>
      <c r="MCC306" s="5"/>
      <c r="MCD306" s="5"/>
      <c r="MCE306" s="5"/>
      <c r="MCF306" s="5"/>
      <c r="MCG306" s="5"/>
      <c r="MCH306" s="5"/>
      <c r="MCI306" s="5"/>
      <c r="MCJ306" s="5"/>
      <c r="MCK306" s="5"/>
      <c r="MCL306" s="5"/>
      <c r="MCM306" s="5"/>
      <c r="MCN306" s="5"/>
      <c r="MCO306" s="5"/>
      <c r="MCP306" s="5"/>
      <c r="MCQ306" s="5"/>
      <c r="MCR306" s="5"/>
      <c r="MCS306" s="5"/>
      <c r="MCT306" s="5"/>
      <c r="MCU306" s="5"/>
      <c r="MCV306" s="5"/>
      <c r="MCW306" s="5"/>
      <c r="MCX306" s="5"/>
      <c r="MCY306" s="5"/>
      <c r="MCZ306" s="5"/>
      <c r="MDA306" s="5"/>
      <c r="MDB306" s="5"/>
      <c r="MDC306" s="5"/>
      <c r="MDD306" s="5"/>
      <c r="MDE306" s="5"/>
      <c r="MDF306" s="5"/>
      <c r="MDG306" s="5"/>
      <c r="MDH306" s="5"/>
      <c r="MDI306" s="5"/>
      <c r="MDJ306" s="5"/>
      <c r="MDK306" s="5"/>
      <c r="MDL306" s="5"/>
      <c r="MDM306" s="5"/>
      <c r="MDN306" s="5"/>
      <c r="MDO306" s="5"/>
      <c r="MDP306" s="5"/>
      <c r="MDQ306" s="5"/>
      <c r="MDR306" s="5"/>
      <c r="MDS306" s="5"/>
      <c r="MDT306" s="5"/>
      <c r="MDU306" s="5"/>
      <c r="MDV306" s="5"/>
      <c r="MDW306" s="5"/>
      <c r="MDX306" s="5"/>
      <c r="MDY306" s="5"/>
      <c r="MDZ306" s="5"/>
      <c r="MEA306" s="5"/>
      <c r="MEB306" s="5"/>
      <c r="MEC306" s="5"/>
      <c r="MED306" s="5"/>
      <c r="MEE306" s="5"/>
      <c r="MEF306" s="5"/>
      <c r="MEG306" s="5"/>
      <c r="MEH306" s="5"/>
      <c r="MEI306" s="5"/>
      <c r="MEJ306" s="5"/>
      <c r="MEK306" s="5"/>
      <c r="MEL306" s="5"/>
      <c r="MEM306" s="5"/>
      <c r="MEN306" s="5"/>
      <c r="MEO306" s="5"/>
      <c r="MEP306" s="5"/>
      <c r="MEQ306" s="5"/>
      <c r="MER306" s="5"/>
      <c r="MES306" s="5"/>
      <c r="MET306" s="5"/>
      <c r="MEU306" s="5"/>
      <c r="MEV306" s="5"/>
      <c r="MEW306" s="5"/>
      <c r="MEX306" s="5"/>
      <c r="MEY306" s="5"/>
      <c r="MEZ306" s="5"/>
      <c r="MFA306" s="5"/>
      <c r="MFB306" s="5"/>
      <c r="MFC306" s="5"/>
      <c r="MFD306" s="5"/>
      <c r="MFE306" s="5"/>
      <c r="MFF306" s="5"/>
      <c r="MFG306" s="5"/>
      <c r="MFH306" s="5"/>
      <c r="MFI306" s="5"/>
      <c r="MFJ306" s="5"/>
      <c r="MFK306" s="5"/>
      <c r="MFL306" s="5"/>
      <c r="MFM306" s="5"/>
      <c r="MFN306" s="5"/>
      <c r="MFO306" s="5"/>
      <c r="MFP306" s="5"/>
      <c r="MFQ306" s="5"/>
      <c r="MFR306" s="5"/>
      <c r="MFS306" s="5"/>
      <c r="MFT306" s="5"/>
      <c r="MFU306" s="5"/>
      <c r="MFV306" s="5"/>
      <c r="MFW306" s="5"/>
      <c r="MFX306" s="5"/>
      <c r="MFY306" s="5"/>
      <c r="MFZ306" s="5"/>
      <c r="MGA306" s="5"/>
      <c r="MGB306" s="5"/>
      <c r="MGC306" s="5"/>
      <c r="MGD306" s="5"/>
      <c r="MGE306" s="5"/>
      <c r="MGF306" s="5"/>
      <c r="MGG306" s="5"/>
      <c r="MGH306" s="5"/>
      <c r="MGI306" s="5"/>
      <c r="MGJ306" s="5"/>
      <c r="MGK306" s="5"/>
      <c r="MGL306" s="5"/>
      <c r="MGM306" s="5"/>
      <c r="MGN306" s="5"/>
      <c r="MGO306" s="5"/>
      <c r="MGP306" s="5"/>
      <c r="MGQ306" s="5"/>
      <c r="MGR306" s="5"/>
      <c r="MGS306" s="5"/>
      <c r="MGT306" s="5"/>
      <c r="MGU306" s="5"/>
      <c r="MGV306" s="5"/>
      <c r="MGW306" s="5"/>
      <c r="MGX306" s="5"/>
      <c r="MGY306" s="5"/>
      <c r="MGZ306" s="5"/>
      <c r="MHA306" s="5"/>
      <c r="MHB306" s="5"/>
      <c r="MHC306" s="5"/>
      <c r="MHD306" s="5"/>
      <c r="MHE306" s="5"/>
      <c r="MHF306" s="5"/>
      <c r="MHG306" s="5"/>
      <c r="MHH306" s="5"/>
      <c r="MHI306" s="5"/>
      <c r="MHJ306" s="5"/>
      <c r="MHK306" s="5"/>
      <c r="MHL306" s="5"/>
      <c r="MHM306" s="5"/>
      <c r="MHN306" s="5"/>
      <c r="MHO306" s="5"/>
      <c r="MHP306" s="5"/>
      <c r="MHQ306" s="5"/>
      <c r="MHR306" s="5"/>
      <c r="MHS306" s="5"/>
      <c r="MHT306" s="5"/>
      <c r="MHU306" s="5"/>
      <c r="MHV306" s="5"/>
      <c r="MHW306" s="5"/>
      <c r="MHX306" s="5"/>
      <c r="MHY306" s="5"/>
      <c r="MHZ306" s="5"/>
      <c r="MIA306" s="5"/>
      <c r="MIB306" s="5"/>
      <c r="MIC306" s="5"/>
      <c r="MID306" s="5"/>
      <c r="MIE306" s="5"/>
      <c r="MIF306" s="5"/>
      <c r="MIG306" s="5"/>
      <c r="MIH306" s="5"/>
      <c r="MII306" s="5"/>
      <c r="MIJ306" s="5"/>
      <c r="MIK306" s="5"/>
      <c r="MIL306" s="5"/>
      <c r="MIM306" s="5"/>
      <c r="MIN306" s="5"/>
      <c r="MIO306" s="5"/>
      <c r="MIP306" s="5"/>
      <c r="MIQ306" s="5"/>
      <c r="MIR306" s="5"/>
      <c r="MIS306" s="5"/>
      <c r="MIT306" s="5"/>
      <c r="MIU306" s="5"/>
      <c r="MIV306" s="5"/>
      <c r="MIW306" s="5"/>
      <c r="MIX306" s="5"/>
      <c r="MIY306" s="5"/>
      <c r="MIZ306" s="5"/>
      <c r="MJA306" s="5"/>
      <c r="MJB306" s="5"/>
      <c r="MJC306" s="5"/>
      <c r="MJD306" s="5"/>
      <c r="MJE306" s="5"/>
      <c r="MJF306" s="5"/>
      <c r="MJG306" s="5"/>
      <c r="MJH306" s="5"/>
      <c r="MJI306" s="5"/>
      <c r="MJJ306" s="5"/>
      <c r="MJK306" s="5"/>
      <c r="MJL306" s="5"/>
      <c r="MJM306" s="5"/>
      <c r="MJN306" s="5"/>
      <c r="MJO306" s="5"/>
      <c r="MJP306" s="5"/>
      <c r="MJQ306" s="5"/>
      <c r="MJR306" s="5"/>
      <c r="MJS306" s="5"/>
      <c r="MJT306" s="5"/>
      <c r="MJU306" s="5"/>
      <c r="MJV306" s="5"/>
      <c r="MJW306" s="5"/>
      <c r="MJX306" s="5"/>
      <c r="MJY306" s="5"/>
      <c r="MJZ306" s="5"/>
      <c r="MKA306" s="5"/>
      <c r="MKB306" s="5"/>
      <c r="MKC306" s="5"/>
      <c r="MKD306" s="5"/>
      <c r="MKE306" s="5"/>
      <c r="MKF306" s="5"/>
      <c r="MKG306" s="5"/>
      <c r="MKH306" s="5"/>
      <c r="MKI306" s="5"/>
      <c r="MKJ306" s="5"/>
      <c r="MKK306" s="5"/>
      <c r="MKL306" s="5"/>
      <c r="MKM306" s="5"/>
      <c r="MKN306" s="5"/>
      <c r="MKO306" s="5"/>
      <c r="MKP306" s="5"/>
      <c r="MKQ306" s="5"/>
      <c r="MKR306" s="5"/>
      <c r="MKS306" s="5"/>
      <c r="MKT306" s="5"/>
      <c r="MKU306" s="5"/>
      <c r="MKV306" s="5"/>
      <c r="MKW306" s="5"/>
      <c r="MKX306" s="5"/>
      <c r="MKY306" s="5"/>
      <c r="MKZ306" s="5"/>
      <c r="MLA306" s="5"/>
      <c r="MLB306" s="5"/>
      <c r="MLC306" s="5"/>
      <c r="MLD306" s="5"/>
      <c r="MLE306" s="5"/>
      <c r="MLF306" s="5"/>
      <c r="MLG306" s="5"/>
      <c r="MLH306" s="5"/>
      <c r="MLI306" s="5"/>
      <c r="MLJ306" s="5"/>
      <c r="MLK306" s="5"/>
      <c r="MLL306" s="5"/>
      <c r="MLM306" s="5"/>
      <c r="MLN306" s="5"/>
      <c r="MLO306" s="5"/>
      <c r="MLP306" s="5"/>
      <c r="MLQ306" s="5"/>
      <c r="MLR306" s="5"/>
      <c r="MLS306" s="5"/>
      <c r="MLT306" s="5"/>
      <c r="MLU306" s="5"/>
      <c r="MLV306" s="5"/>
      <c r="MLW306" s="5"/>
      <c r="MLX306" s="5"/>
      <c r="MLY306" s="5"/>
      <c r="MLZ306" s="5"/>
      <c r="MMA306" s="5"/>
      <c r="MMB306" s="5"/>
      <c r="MMC306" s="5"/>
      <c r="MMD306" s="5"/>
      <c r="MME306" s="5"/>
      <c r="MMF306" s="5"/>
      <c r="MMG306" s="5"/>
      <c r="MMH306" s="5"/>
      <c r="MMI306" s="5"/>
      <c r="MMJ306" s="5"/>
      <c r="MMK306" s="5"/>
      <c r="MML306" s="5"/>
      <c r="MMM306" s="5"/>
      <c r="MMN306" s="5"/>
      <c r="MMO306" s="5"/>
      <c r="MMP306" s="5"/>
      <c r="MMQ306" s="5"/>
      <c r="MMR306" s="5"/>
      <c r="MMS306" s="5"/>
      <c r="MMT306" s="5"/>
      <c r="MMU306" s="5"/>
      <c r="MMV306" s="5"/>
      <c r="MMW306" s="5"/>
      <c r="MMX306" s="5"/>
      <c r="MMY306" s="5"/>
      <c r="MMZ306" s="5"/>
      <c r="MNA306" s="5"/>
      <c r="MNB306" s="5"/>
      <c r="MNC306" s="5"/>
      <c r="MND306" s="5"/>
      <c r="MNE306" s="5"/>
      <c r="MNF306" s="5"/>
      <c r="MNG306" s="5"/>
      <c r="MNH306" s="5"/>
      <c r="MNI306" s="5"/>
      <c r="MNJ306" s="5"/>
      <c r="MNK306" s="5"/>
      <c r="MNL306" s="5"/>
      <c r="MNM306" s="5"/>
      <c r="MNN306" s="5"/>
      <c r="MNO306" s="5"/>
      <c r="MNP306" s="5"/>
      <c r="MNQ306" s="5"/>
      <c r="MNR306" s="5"/>
      <c r="MNS306" s="5"/>
      <c r="MNT306" s="5"/>
      <c r="MNU306" s="5"/>
      <c r="MNV306" s="5"/>
      <c r="MNW306" s="5"/>
      <c r="MNX306" s="5"/>
      <c r="MNY306" s="5"/>
      <c r="MNZ306" s="5"/>
      <c r="MOA306" s="5"/>
      <c r="MOB306" s="5"/>
      <c r="MOC306" s="5"/>
      <c r="MOD306" s="5"/>
      <c r="MOE306" s="5"/>
      <c r="MOF306" s="5"/>
      <c r="MOG306" s="5"/>
      <c r="MOH306" s="5"/>
      <c r="MOI306" s="5"/>
      <c r="MOJ306" s="5"/>
      <c r="MOK306" s="5"/>
      <c r="MOL306" s="5"/>
      <c r="MOM306" s="5"/>
      <c r="MON306" s="5"/>
      <c r="MOO306" s="5"/>
      <c r="MOP306" s="5"/>
      <c r="MOQ306" s="5"/>
      <c r="MOR306" s="5"/>
      <c r="MOS306" s="5"/>
      <c r="MOT306" s="5"/>
      <c r="MOU306" s="5"/>
      <c r="MOV306" s="5"/>
      <c r="MOW306" s="5"/>
      <c r="MOX306" s="5"/>
      <c r="MOY306" s="5"/>
      <c r="MOZ306" s="5"/>
      <c r="MPA306" s="5"/>
      <c r="MPB306" s="5"/>
      <c r="MPC306" s="5"/>
      <c r="MPD306" s="5"/>
      <c r="MPE306" s="5"/>
      <c r="MPF306" s="5"/>
      <c r="MPG306" s="5"/>
      <c r="MPH306" s="5"/>
      <c r="MPI306" s="5"/>
      <c r="MPJ306" s="5"/>
      <c r="MPK306" s="5"/>
      <c r="MPL306" s="5"/>
      <c r="MPM306" s="5"/>
      <c r="MPN306" s="5"/>
      <c r="MPO306" s="5"/>
      <c r="MPP306" s="5"/>
      <c r="MPQ306" s="5"/>
      <c r="MPR306" s="5"/>
      <c r="MPS306" s="5"/>
      <c r="MPT306" s="5"/>
      <c r="MPU306" s="5"/>
      <c r="MPV306" s="5"/>
      <c r="MPW306" s="5"/>
      <c r="MPX306" s="5"/>
      <c r="MPY306" s="5"/>
      <c r="MPZ306" s="5"/>
      <c r="MQA306" s="5"/>
      <c r="MQB306" s="5"/>
      <c r="MQC306" s="5"/>
      <c r="MQD306" s="5"/>
      <c r="MQE306" s="5"/>
      <c r="MQF306" s="5"/>
      <c r="MQG306" s="5"/>
      <c r="MQH306" s="5"/>
      <c r="MQI306" s="5"/>
      <c r="MQJ306" s="5"/>
      <c r="MQK306" s="5"/>
      <c r="MQL306" s="5"/>
      <c r="MQM306" s="5"/>
      <c r="MQN306" s="5"/>
      <c r="MQO306" s="5"/>
      <c r="MQP306" s="5"/>
      <c r="MQQ306" s="5"/>
      <c r="MQR306" s="5"/>
      <c r="MQS306" s="5"/>
      <c r="MQT306" s="5"/>
      <c r="MQU306" s="5"/>
      <c r="MQV306" s="5"/>
      <c r="MQW306" s="5"/>
      <c r="MQX306" s="5"/>
      <c r="MQY306" s="5"/>
      <c r="MQZ306" s="5"/>
      <c r="MRA306" s="5"/>
      <c r="MRB306" s="5"/>
      <c r="MRC306" s="5"/>
      <c r="MRD306" s="5"/>
      <c r="MRE306" s="5"/>
      <c r="MRF306" s="5"/>
      <c r="MRG306" s="5"/>
      <c r="MRH306" s="5"/>
      <c r="MRI306" s="5"/>
      <c r="MRJ306" s="5"/>
      <c r="MRK306" s="5"/>
      <c r="MRL306" s="5"/>
      <c r="MRM306" s="5"/>
      <c r="MRN306" s="5"/>
      <c r="MRO306" s="5"/>
      <c r="MRP306" s="5"/>
      <c r="MRQ306" s="5"/>
      <c r="MRR306" s="5"/>
      <c r="MRS306" s="5"/>
      <c r="MRT306" s="5"/>
      <c r="MRU306" s="5"/>
      <c r="MRV306" s="5"/>
      <c r="MRW306" s="5"/>
      <c r="MRX306" s="5"/>
      <c r="MRY306" s="5"/>
      <c r="MRZ306" s="5"/>
      <c r="MSA306" s="5"/>
      <c r="MSB306" s="5"/>
      <c r="MSC306" s="5"/>
      <c r="MSD306" s="5"/>
      <c r="MSE306" s="5"/>
      <c r="MSF306" s="5"/>
      <c r="MSG306" s="5"/>
      <c r="MSH306" s="5"/>
      <c r="MSI306" s="5"/>
      <c r="MSJ306" s="5"/>
      <c r="MSK306" s="5"/>
      <c r="MSL306" s="5"/>
      <c r="MSM306" s="5"/>
      <c r="MSN306" s="5"/>
      <c r="MSO306" s="5"/>
      <c r="MSP306" s="5"/>
      <c r="MSQ306" s="5"/>
      <c r="MSR306" s="5"/>
      <c r="MSS306" s="5"/>
      <c r="MST306" s="5"/>
      <c r="MSU306" s="5"/>
      <c r="MSV306" s="5"/>
      <c r="MSW306" s="5"/>
      <c r="MSX306" s="5"/>
      <c r="MSY306" s="5"/>
      <c r="MSZ306" s="5"/>
      <c r="MTA306" s="5"/>
      <c r="MTB306" s="5"/>
      <c r="MTC306" s="5"/>
      <c r="MTD306" s="5"/>
      <c r="MTE306" s="5"/>
      <c r="MTF306" s="5"/>
      <c r="MTG306" s="5"/>
      <c r="MTH306" s="5"/>
      <c r="MTI306" s="5"/>
      <c r="MTJ306" s="5"/>
      <c r="MTK306" s="5"/>
      <c r="MTL306" s="5"/>
      <c r="MTM306" s="5"/>
      <c r="MTN306" s="5"/>
      <c r="MTO306" s="5"/>
      <c r="MTP306" s="5"/>
      <c r="MTQ306" s="5"/>
      <c r="MTR306" s="5"/>
      <c r="MTS306" s="5"/>
      <c r="MTT306" s="5"/>
      <c r="MTU306" s="5"/>
      <c r="MTV306" s="5"/>
      <c r="MTW306" s="5"/>
      <c r="MTX306" s="5"/>
      <c r="MTY306" s="5"/>
      <c r="MTZ306" s="5"/>
      <c r="MUA306" s="5"/>
      <c r="MUB306" s="5"/>
      <c r="MUC306" s="5"/>
      <c r="MUD306" s="5"/>
      <c r="MUE306" s="5"/>
      <c r="MUF306" s="5"/>
      <c r="MUG306" s="5"/>
      <c r="MUH306" s="5"/>
      <c r="MUI306" s="5"/>
      <c r="MUJ306" s="5"/>
      <c r="MUK306" s="5"/>
      <c r="MUL306" s="5"/>
      <c r="MUM306" s="5"/>
      <c r="MUN306" s="5"/>
      <c r="MUO306" s="5"/>
      <c r="MUP306" s="5"/>
      <c r="MUQ306" s="5"/>
      <c r="MUR306" s="5"/>
      <c r="MUS306" s="5"/>
      <c r="MUT306" s="5"/>
      <c r="MUU306" s="5"/>
      <c r="MUV306" s="5"/>
      <c r="MUW306" s="5"/>
      <c r="MUX306" s="5"/>
      <c r="MUY306" s="5"/>
      <c r="MUZ306" s="5"/>
      <c r="MVA306" s="5"/>
      <c r="MVB306" s="5"/>
      <c r="MVC306" s="5"/>
      <c r="MVD306" s="5"/>
      <c r="MVE306" s="5"/>
      <c r="MVF306" s="5"/>
      <c r="MVG306" s="5"/>
      <c r="MVH306" s="5"/>
      <c r="MVI306" s="5"/>
      <c r="MVJ306" s="5"/>
      <c r="MVK306" s="5"/>
      <c r="MVL306" s="5"/>
      <c r="MVM306" s="5"/>
      <c r="MVN306" s="5"/>
      <c r="MVO306" s="5"/>
      <c r="MVP306" s="5"/>
      <c r="MVQ306" s="5"/>
      <c r="MVR306" s="5"/>
      <c r="MVS306" s="5"/>
      <c r="MVT306" s="5"/>
      <c r="MVU306" s="5"/>
      <c r="MVV306" s="5"/>
      <c r="MVW306" s="5"/>
      <c r="MVX306" s="5"/>
      <c r="MVY306" s="5"/>
      <c r="MVZ306" s="5"/>
      <c r="MWA306" s="5"/>
      <c r="MWB306" s="5"/>
      <c r="MWC306" s="5"/>
      <c r="MWD306" s="5"/>
      <c r="MWE306" s="5"/>
      <c r="MWF306" s="5"/>
      <c r="MWG306" s="5"/>
      <c r="MWH306" s="5"/>
      <c r="MWI306" s="5"/>
      <c r="MWJ306" s="5"/>
      <c r="MWK306" s="5"/>
      <c r="MWL306" s="5"/>
      <c r="MWM306" s="5"/>
      <c r="MWN306" s="5"/>
      <c r="MWO306" s="5"/>
      <c r="MWP306" s="5"/>
      <c r="MWQ306" s="5"/>
      <c r="MWR306" s="5"/>
      <c r="MWS306" s="5"/>
      <c r="MWT306" s="5"/>
      <c r="MWU306" s="5"/>
      <c r="MWV306" s="5"/>
      <c r="MWW306" s="5"/>
      <c r="MWX306" s="5"/>
      <c r="MWY306" s="5"/>
      <c r="MWZ306" s="5"/>
      <c r="MXA306" s="5"/>
      <c r="MXB306" s="5"/>
      <c r="MXC306" s="5"/>
      <c r="MXD306" s="5"/>
      <c r="MXE306" s="5"/>
      <c r="MXF306" s="5"/>
      <c r="MXG306" s="5"/>
      <c r="MXH306" s="5"/>
      <c r="MXI306" s="5"/>
      <c r="MXJ306" s="5"/>
      <c r="MXK306" s="5"/>
      <c r="MXL306" s="5"/>
      <c r="MXM306" s="5"/>
      <c r="MXN306" s="5"/>
      <c r="MXO306" s="5"/>
      <c r="MXP306" s="5"/>
      <c r="MXQ306" s="5"/>
      <c r="MXR306" s="5"/>
      <c r="MXS306" s="5"/>
      <c r="MXT306" s="5"/>
      <c r="MXU306" s="5"/>
      <c r="MXV306" s="5"/>
      <c r="MXW306" s="5"/>
      <c r="MXX306" s="5"/>
      <c r="MXY306" s="5"/>
      <c r="MXZ306" s="5"/>
      <c r="MYA306" s="5"/>
      <c r="MYB306" s="5"/>
      <c r="MYC306" s="5"/>
      <c r="MYD306" s="5"/>
      <c r="MYE306" s="5"/>
      <c r="MYF306" s="5"/>
      <c r="MYG306" s="5"/>
      <c r="MYH306" s="5"/>
      <c r="MYI306" s="5"/>
      <c r="MYJ306" s="5"/>
      <c r="MYK306" s="5"/>
      <c r="MYL306" s="5"/>
      <c r="MYM306" s="5"/>
      <c r="MYN306" s="5"/>
      <c r="MYO306" s="5"/>
      <c r="MYP306" s="5"/>
      <c r="MYQ306" s="5"/>
      <c r="MYR306" s="5"/>
      <c r="MYS306" s="5"/>
      <c r="MYT306" s="5"/>
      <c r="MYU306" s="5"/>
      <c r="MYV306" s="5"/>
      <c r="MYW306" s="5"/>
      <c r="MYX306" s="5"/>
      <c r="MYY306" s="5"/>
      <c r="MYZ306" s="5"/>
      <c r="MZA306" s="5"/>
      <c r="MZB306" s="5"/>
      <c r="MZC306" s="5"/>
      <c r="MZD306" s="5"/>
      <c r="MZE306" s="5"/>
      <c r="MZF306" s="5"/>
      <c r="MZG306" s="5"/>
      <c r="MZH306" s="5"/>
      <c r="MZI306" s="5"/>
      <c r="MZJ306" s="5"/>
      <c r="MZK306" s="5"/>
      <c r="MZL306" s="5"/>
      <c r="MZM306" s="5"/>
      <c r="MZN306" s="5"/>
      <c r="MZO306" s="5"/>
      <c r="MZP306" s="5"/>
      <c r="MZQ306" s="5"/>
      <c r="MZR306" s="5"/>
      <c r="MZS306" s="5"/>
      <c r="MZT306" s="5"/>
      <c r="MZU306" s="5"/>
      <c r="MZV306" s="5"/>
      <c r="MZW306" s="5"/>
      <c r="MZX306" s="5"/>
      <c r="MZY306" s="5"/>
      <c r="MZZ306" s="5"/>
      <c r="NAA306" s="5"/>
      <c r="NAB306" s="5"/>
      <c r="NAC306" s="5"/>
      <c r="NAD306" s="5"/>
      <c r="NAE306" s="5"/>
      <c r="NAF306" s="5"/>
      <c r="NAG306" s="5"/>
      <c r="NAH306" s="5"/>
      <c r="NAI306" s="5"/>
      <c r="NAJ306" s="5"/>
      <c r="NAK306" s="5"/>
      <c r="NAL306" s="5"/>
      <c r="NAM306" s="5"/>
      <c r="NAN306" s="5"/>
      <c r="NAO306" s="5"/>
      <c r="NAP306" s="5"/>
      <c r="NAQ306" s="5"/>
      <c r="NAR306" s="5"/>
      <c r="NAS306" s="5"/>
      <c r="NAT306" s="5"/>
      <c r="NAU306" s="5"/>
      <c r="NAV306" s="5"/>
      <c r="NAW306" s="5"/>
      <c r="NAX306" s="5"/>
      <c r="NAY306" s="5"/>
      <c r="NAZ306" s="5"/>
      <c r="NBA306" s="5"/>
      <c r="NBB306" s="5"/>
      <c r="NBC306" s="5"/>
      <c r="NBD306" s="5"/>
      <c r="NBE306" s="5"/>
      <c r="NBF306" s="5"/>
      <c r="NBG306" s="5"/>
      <c r="NBH306" s="5"/>
      <c r="NBI306" s="5"/>
      <c r="NBJ306" s="5"/>
      <c r="NBK306" s="5"/>
      <c r="NBL306" s="5"/>
      <c r="NBM306" s="5"/>
      <c r="NBN306" s="5"/>
      <c r="NBO306" s="5"/>
      <c r="NBP306" s="5"/>
      <c r="NBQ306" s="5"/>
      <c r="NBR306" s="5"/>
      <c r="NBS306" s="5"/>
      <c r="NBT306" s="5"/>
      <c r="NBU306" s="5"/>
      <c r="NBV306" s="5"/>
      <c r="NBW306" s="5"/>
      <c r="NBX306" s="5"/>
      <c r="NBY306" s="5"/>
      <c r="NBZ306" s="5"/>
      <c r="NCA306" s="5"/>
      <c r="NCB306" s="5"/>
      <c r="NCC306" s="5"/>
      <c r="NCD306" s="5"/>
      <c r="NCE306" s="5"/>
      <c r="NCF306" s="5"/>
      <c r="NCG306" s="5"/>
      <c r="NCH306" s="5"/>
      <c r="NCI306" s="5"/>
      <c r="NCJ306" s="5"/>
      <c r="NCK306" s="5"/>
      <c r="NCL306" s="5"/>
      <c r="NCM306" s="5"/>
      <c r="NCN306" s="5"/>
      <c r="NCO306" s="5"/>
      <c r="NCP306" s="5"/>
      <c r="NCQ306" s="5"/>
      <c r="NCR306" s="5"/>
      <c r="NCS306" s="5"/>
      <c r="NCT306" s="5"/>
      <c r="NCU306" s="5"/>
      <c r="NCV306" s="5"/>
      <c r="NCW306" s="5"/>
      <c r="NCX306" s="5"/>
      <c r="NCY306" s="5"/>
      <c r="NCZ306" s="5"/>
      <c r="NDA306" s="5"/>
      <c r="NDB306" s="5"/>
      <c r="NDC306" s="5"/>
      <c r="NDD306" s="5"/>
      <c r="NDE306" s="5"/>
      <c r="NDF306" s="5"/>
      <c r="NDG306" s="5"/>
      <c r="NDH306" s="5"/>
      <c r="NDI306" s="5"/>
      <c r="NDJ306" s="5"/>
      <c r="NDK306" s="5"/>
      <c r="NDL306" s="5"/>
      <c r="NDM306" s="5"/>
      <c r="NDN306" s="5"/>
      <c r="NDO306" s="5"/>
      <c r="NDP306" s="5"/>
      <c r="NDQ306" s="5"/>
      <c r="NDR306" s="5"/>
      <c r="NDS306" s="5"/>
      <c r="NDT306" s="5"/>
      <c r="NDU306" s="5"/>
      <c r="NDV306" s="5"/>
      <c r="NDW306" s="5"/>
      <c r="NDX306" s="5"/>
      <c r="NDY306" s="5"/>
      <c r="NDZ306" s="5"/>
      <c r="NEA306" s="5"/>
      <c r="NEB306" s="5"/>
      <c r="NEC306" s="5"/>
      <c r="NED306" s="5"/>
      <c r="NEE306" s="5"/>
      <c r="NEF306" s="5"/>
      <c r="NEG306" s="5"/>
      <c r="NEH306" s="5"/>
      <c r="NEI306" s="5"/>
      <c r="NEJ306" s="5"/>
      <c r="NEK306" s="5"/>
      <c r="NEL306" s="5"/>
      <c r="NEM306" s="5"/>
      <c r="NEN306" s="5"/>
      <c r="NEO306" s="5"/>
      <c r="NEP306" s="5"/>
      <c r="NEQ306" s="5"/>
      <c r="NER306" s="5"/>
      <c r="NES306" s="5"/>
      <c r="NET306" s="5"/>
      <c r="NEU306" s="5"/>
      <c r="NEV306" s="5"/>
      <c r="NEW306" s="5"/>
      <c r="NEX306" s="5"/>
      <c r="NEY306" s="5"/>
      <c r="NEZ306" s="5"/>
      <c r="NFA306" s="5"/>
      <c r="NFB306" s="5"/>
      <c r="NFC306" s="5"/>
      <c r="NFD306" s="5"/>
      <c r="NFE306" s="5"/>
      <c r="NFF306" s="5"/>
      <c r="NFG306" s="5"/>
      <c r="NFH306" s="5"/>
      <c r="NFI306" s="5"/>
      <c r="NFJ306" s="5"/>
      <c r="NFK306" s="5"/>
      <c r="NFL306" s="5"/>
      <c r="NFM306" s="5"/>
      <c r="NFN306" s="5"/>
      <c r="NFO306" s="5"/>
      <c r="NFP306" s="5"/>
      <c r="NFQ306" s="5"/>
      <c r="NFR306" s="5"/>
      <c r="NFS306" s="5"/>
      <c r="NFT306" s="5"/>
      <c r="NFU306" s="5"/>
      <c r="NFV306" s="5"/>
      <c r="NFW306" s="5"/>
      <c r="NFX306" s="5"/>
      <c r="NFY306" s="5"/>
      <c r="NFZ306" s="5"/>
      <c r="NGA306" s="5"/>
      <c r="NGB306" s="5"/>
      <c r="NGC306" s="5"/>
      <c r="NGD306" s="5"/>
      <c r="NGE306" s="5"/>
      <c r="NGF306" s="5"/>
      <c r="NGG306" s="5"/>
      <c r="NGH306" s="5"/>
      <c r="NGI306" s="5"/>
      <c r="NGJ306" s="5"/>
      <c r="NGK306" s="5"/>
      <c r="NGL306" s="5"/>
      <c r="NGM306" s="5"/>
      <c r="NGN306" s="5"/>
      <c r="NGO306" s="5"/>
      <c r="NGP306" s="5"/>
      <c r="NGQ306" s="5"/>
      <c r="NGR306" s="5"/>
      <c r="NGS306" s="5"/>
      <c r="NGT306" s="5"/>
      <c r="NGU306" s="5"/>
      <c r="NGV306" s="5"/>
      <c r="NGW306" s="5"/>
      <c r="NGX306" s="5"/>
      <c r="NGY306" s="5"/>
      <c r="NGZ306" s="5"/>
      <c r="NHA306" s="5"/>
      <c r="NHB306" s="5"/>
      <c r="NHC306" s="5"/>
      <c r="NHD306" s="5"/>
      <c r="NHE306" s="5"/>
      <c r="NHF306" s="5"/>
      <c r="NHG306" s="5"/>
      <c r="NHH306" s="5"/>
      <c r="NHI306" s="5"/>
      <c r="NHJ306" s="5"/>
      <c r="NHK306" s="5"/>
      <c r="NHL306" s="5"/>
      <c r="NHM306" s="5"/>
      <c r="NHN306" s="5"/>
      <c r="NHO306" s="5"/>
      <c r="NHP306" s="5"/>
      <c r="NHQ306" s="5"/>
      <c r="NHR306" s="5"/>
      <c r="NHS306" s="5"/>
      <c r="NHT306" s="5"/>
      <c r="NHU306" s="5"/>
      <c r="NHV306" s="5"/>
      <c r="NHW306" s="5"/>
      <c r="NHX306" s="5"/>
      <c r="NHY306" s="5"/>
      <c r="NHZ306" s="5"/>
      <c r="NIA306" s="5"/>
      <c r="NIB306" s="5"/>
      <c r="NIC306" s="5"/>
      <c r="NID306" s="5"/>
      <c r="NIE306" s="5"/>
      <c r="NIF306" s="5"/>
      <c r="NIG306" s="5"/>
      <c r="NIH306" s="5"/>
      <c r="NII306" s="5"/>
      <c r="NIJ306" s="5"/>
      <c r="NIK306" s="5"/>
      <c r="NIL306" s="5"/>
      <c r="NIM306" s="5"/>
      <c r="NIN306" s="5"/>
      <c r="NIO306" s="5"/>
      <c r="NIP306" s="5"/>
      <c r="NIQ306" s="5"/>
      <c r="NIR306" s="5"/>
      <c r="NIS306" s="5"/>
      <c r="NIT306" s="5"/>
      <c r="NIU306" s="5"/>
      <c r="NIV306" s="5"/>
      <c r="NIW306" s="5"/>
      <c r="NIX306" s="5"/>
      <c r="NIY306" s="5"/>
      <c r="NIZ306" s="5"/>
      <c r="NJA306" s="5"/>
      <c r="NJB306" s="5"/>
      <c r="NJC306" s="5"/>
      <c r="NJD306" s="5"/>
      <c r="NJE306" s="5"/>
      <c r="NJF306" s="5"/>
      <c r="NJG306" s="5"/>
      <c r="NJH306" s="5"/>
      <c r="NJI306" s="5"/>
      <c r="NJJ306" s="5"/>
      <c r="NJK306" s="5"/>
      <c r="NJL306" s="5"/>
      <c r="NJM306" s="5"/>
      <c r="NJN306" s="5"/>
      <c r="NJO306" s="5"/>
      <c r="NJP306" s="5"/>
      <c r="NJQ306" s="5"/>
      <c r="NJR306" s="5"/>
      <c r="NJS306" s="5"/>
      <c r="NJT306" s="5"/>
      <c r="NJU306" s="5"/>
      <c r="NJV306" s="5"/>
      <c r="NJW306" s="5"/>
      <c r="NJX306" s="5"/>
      <c r="NJY306" s="5"/>
      <c r="NJZ306" s="5"/>
      <c r="NKA306" s="5"/>
      <c r="NKB306" s="5"/>
      <c r="NKC306" s="5"/>
      <c r="NKD306" s="5"/>
      <c r="NKE306" s="5"/>
      <c r="NKF306" s="5"/>
      <c r="NKG306" s="5"/>
      <c r="NKH306" s="5"/>
      <c r="NKI306" s="5"/>
      <c r="NKJ306" s="5"/>
      <c r="NKK306" s="5"/>
      <c r="NKL306" s="5"/>
      <c r="NKM306" s="5"/>
      <c r="NKN306" s="5"/>
      <c r="NKO306" s="5"/>
      <c r="NKP306" s="5"/>
      <c r="NKQ306" s="5"/>
      <c r="NKR306" s="5"/>
      <c r="NKS306" s="5"/>
      <c r="NKT306" s="5"/>
      <c r="NKU306" s="5"/>
      <c r="NKV306" s="5"/>
      <c r="NKW306" s="5"/>
      <c r="NKX306" s="5"/>
      <c r="NKY306" s="5"/>
      <c r="NKZ306" s="5"/>
      <c r="NLA306" s="5"/>
      <c r="NLB306" s="5"/>
      <c r="NLC306" s="5"/>
      <c r="NLD306" s="5"/>
      <c r="NLE306" s="5"/>
      <c r="NLF306" s="5"/>
      <c r="NLG306" s="5"/>
      <c r="NLH306" s="5"/>
      <c r="NLI306" s="5"/>
      <c r="NLJ306" s="5"/>
      <c r="NLK306" s="5"/>
      <c r="NLL306" s="5"/>
      <c r="NLM306" s="5"/>
      <c r="NLN306" s="5"/>
      <c r="NLO306" s="5"/>
      <c r="NLP306" s="5"/>
      <c r="NLQ306" s="5"/>
      <c r="NLR306" s="5"/>
      <c r="NLS306" s="5"/>
      <c r="NLT306" s="5"/>
      <c r="NLU306" s="5"/>
      <c r="NLV306" s="5"/>
      <c r="NLW306" s="5"/>
      <c r="NLX306" s="5"/>
      <c r="NLY306" s="5"/>
      <c r="NLZ306" s="5"/>
      <c r="NMA306" s="5"/>
      <c r="NMB306" s="5"/>
      <c r="NMC306" s="5"/>
      <c r="NMD306" s="5"/>
      <c r="NME306" s="5"/>
      <c r="NMF306" s="5"/>
      <c r="NMG306" s="5"/>
      <c r="NMH306" s="5"/>
      <c r="NMI306" s="5"/>
      <c r="NMJ306" s="5"/>
      <c r="NMK306" s="5"/>
      <c r="NML306" s="5"/>
      <c r="NMM306" s="5"/>
      <c r="NMN306" s="5"/>
      <c r="NMO306" s="5"/>
      <c r="NMP306" s="5"/>
      <c r="NMQ306" s="5"/>
      <c r="NMR306" s="5"/>
      <c r="NMS306" s="5"/>
      <c r="NMT306" s="5"/>
      <c r="NMU306" s="5"/>
      <c r="NMV306" s="5"/>
      <c r="NMW306" s="5"/>
      <c r="NMX306" s="5"/>
      <c r="NMY306" s="5"/>
      <c r="NMZ306" s="5"/>
      <c r="NNA306" s="5"/>
      <c r="NNB306" s="5"/>
      <c r="NNC306" s="5"/>
      <c r="NND306" s="5"/>
      <c r="NNE306" s="5"/>
      <c r="NNF306" s="5"/>
      <c r="NNG306" s="5"/>
      <c r="NNH306" s="5"/>
      <c r="NNI306" s="5"/>
      <c r="NNJ306" s="5"/>
      <c r="NNK306" s="5"/>
      <c r="NNL306" s="5"/>
      <c r="NNM306" s="5"/>
      <c r="NNN306" s="5"/>
      <c r="NNO306" s="5"/>
      <c r="NNP306" s="5"/>
      <c r="NNQ306" s="5"/>
      <c r="NNR306" s="5"/>
      <c r="NNS306" s="5"/>
      <c r="NNT306" s="5"/>
      <c r="NNU306" s="5"/>
      <c r="NNV306" s="5"/>
      <c r="NNW306" s="5"/>
      <c r="NNX306" s="5"/>
      <c r="NNY306" s="5"/>
      <c r="NNZ306" s="5"/>
      <c r="NOA306" s="5"/>
      <c r="NOB306" s="5"/>
      <c r="NOC306" s="5"/>
      <c r="NOD306" s="5"/>
      <c r="NOE306" s="5"/>
      <c r="NOF306" s="5"/>
      <c r="NOG306" s="5"/>
      <c r="NOH306" s="5"/>
      <c r="NOI306" s="5"/>
      <c r="NOJ306" s="5"/>
      <c r="NOK306" s="5"/>
      <c r="NOL306" s="5"/>
      <c r="NOM306" s="5"/>
      <c r="NON306" s="5"/>
      <c r="NOO306" s="5"/>
      <c r="NOP306" s="5"/>
      <c r="NOQ306" s="5"/>
      <c r="NOR306" s="5"/>
      <c r="NOS306" s="5"/>
      <c r="NOT306" s="5"/>
      <c r="NOU306" s="5"/>
      <c r="NOV306" s="5"/>
      <c r="NOW306" s="5"/>
      <c r="NOX306" s="5"/>
      <c r="NOY306" s="5"/>
      <c r="NOZ306" s="5"/>
      <c r="NPA306" s="5"/>
      <c r="NPB306" s="5"/>
      <c r="NPC306" s="5"/>
      <c r="NPD306" s="5"/>
      <c r="NPE306" s="5"/>
      <c r="NPF306" s="5"/>
      <c r="NPG306" s="5"/>
      <c r="NPH306" s="5"/>
      <c r="NPI306" s="5"/>
      <c r="NPJ306" s="5"/>
      <c r="NPK306" s="5"/>
      <c r="NPL306" s="5"/>
      <c r="NPM306" s="5"/>
      <c r="NPN306" s="5"/>
      <c r="NPO306" s="5"/>
      <c r="NPP306" s="5"/>
      <c r="NPQ306" s="5"/>
      <c r="NPR306" s="5"/>
      <c r="NPS306" s="5"/>
      <c r="NPT306" s="5"/>
      <c r="NPU306" s="5"/>
      <c r="NPV306" s="5"/>
      <c r="NPW306" s="5"/>
      <c r="NPX306" s="5"/>
      <c r="NPY306" s="5"/>
      <c r="NPZ306" s="5"/>
      <c r="NQA306" s="5"/>
      <c r="NQB306" s="5"/>
      <c r="NQC306" s="5"/>
      <c r="NQD306" s="5"/>
      <c r="NQE306" s="5"/>
      <c r="NQF306" s="5"/>
      <c r="NQG306" s="5"/>
      <c r="NQH306" s="5"/>
      <c r="NQI306" s="5"/>
      <c r="NQJ306" s="5"/>
      <c r="NQK306" s="5"/>
      <c r="NQL306" s="5"/>
      <c r="NQM306" s="5"/>
      <c r="NQN306" s="5"/>
      <c r="NQO306" s="5"/>
      <c r="NQP306" s="5"/>
      <c r="NQQ306" s="5"/>
      <c r="NQR306" s="5"/>
      <c r="NQS306" s="5"/>
      <c r="NQT306" s="5"/>
      <c r="NQU306" s="5"/>
      <c r="NQV306" s="5"/>
      <c r="NQW306" s="5"/>
      <c r="NQX306" s="5"/>
      <c r="NQY306" s="5"/>
      <c r="NQZ306" s="5"/>
      <c r="NRA306" s="5"/>
      <c r="NRB306" s="5"/>
      <c r="NRC306" s="5"/>
      <c r="NRD306" s="5"/>
      <c r="NRE306" s="5"/>
      <c r="NRF306" s="5"/>
      <c r="NRG306" s="5"/>
      <c r="NRH306" s="5"/>
      <c r="NRI306" s="5"/>
      <c r="NRJ306" s="5"/>
      <c r="NRK306" s="5"/>
      <c r="NRL306" s="5"/>
      <c r="NRM306" s="5"/>
      <c r="NRN306" s="5"/>
      <c r="NRO306" s="5"/>
      <c r="NRP306" s="5"/>
      <c r="NRQ306" s="5"/>
      <c r="NRR306" s="5"/>
      <c r="NRS306" s="5"/>
      <c r="NRT306" s="5"/>
      <c r="NRU306" s="5"/>
      <c r="NRV306" s="5"/>
      <c r="NRW306" s="5"/>
      <c r="NRX306" s="5"/>
      <c r="NRY306" s="5"/>
      <c r="NRZ306" s="5"/>
      <c r="NSA306" s="5"/>
      <c r="NSB306" s="5"/>
      <c r="NSC306" s="5"/>
      <c r="NSD306" s="5"/>
      <c r="NSE306" s="5"/>
      <c r="NSF306" s="5"/>
      <c r="NSG306" s="5"/>
      <c r="NSH306" s="5"/>
      <c r="NSI306" s="5"/>
      <c r="NSJ306" s="5"/>
      <c r="NSK306" s="5"/>
      <c r="NSL306" s="5"/>
      <c r="NSM306" s="5"/>
      <c r="NSN306" s="5"/>
      <c r="NSO306" s="5"/>
      <c r="NSP306" s="5"/>
      <c r="NSQ306" s="5"/>
      <c r="NSR306" s="5"/>
      <c r="NSS306" s="5"/>
      <c r="NST306" s="5"/>
      <c r="NSU306" s="5"/>
      <c r="NSV306" s="5"/>
      <c r="NSW306" s="5"/>
      <c r="NSX306" s="5"/>
      <c r="NSY306" s="5"/>
      <c r="NSZ306" s="5"/>
      <c r="NTA306" s="5"/>
      <c r="NTB306" s="5"/>
      <c r="NTC306" s="5"/>
      <c r="NTD306" s="5"/>
      <c r="NTE306" s="5"/>
      <c r="NTF306" s="5"/>
      <c r="NTG306" s="5"/>
      <c r="NTH306" s="5"/>
      <c r="NTI306" s="5"/>
      <c r="NTJ306" s="5"/>
      <c r="NTK306" s="5"/>
      <c r="NTL306" s="5"/>
      <c r="NTM306" s="5"/>
      <c r="NTN306" s="5"/>
      <c r="NTO306" s="5"/>
      <c r="NTP306" s="5"/>
      <c r="NTQ306" s="5"/>
      <c r="NTR306" s="5"/>
      <c r="NTS306" s="5"/>
      <c r="NTT306" s="5"/>
      <c r="NTU306" s="5"/>
      <c r="NTV306" s="5"/>
      <c r="NTW306" s="5"/>
      <c r="NTX306" s="5"/>
      <c r="NTY306" s="5"/>
      <c r="NTZ306" s="5"/>
      <c r="NUA306" s="5"/>
      <c r="NUB306" s="5"/>
      <c r="NUC306" s="5"/>
      <c r="NUD306" s="5"/>
      <c r="NUE306" s="5"/>
      <c r="NUF306" s="5"/>
      <c r="NUG306" s="5"/>
      <c r="NUH306" s="5"/>
      <c r="NUI306" s="5"/>
      <c r="NUJ306" s="5"/>
      <c r="NUK306" s="5"/>
      <c r="NUL306" s="5"/>
      <c r="NUM306" s="5"/>
      <c r="NUN306" s="5"/>
      <c r="NUO306" s="5"/>
      <c r="NUP306" s="5"/>
      <c r="NUQ306" s="5"/>
      <c r="NUR306" s="5"/>
      <c r="NUS306" s="5"/>
      <c r="NUT306" s="5"/>
      <c r="NUU306" s="5"/>
      <c r="NUV306" s="5"/>
      <c r="NUW306" s="5"/>
      <c r="NUX306" s="5"/>
      <c r="NUY306" s="5"/>
      <c r="NUZ306" s="5"/>
      <c r="NVA306" s="5"/>
      <c r="NVB306" s="5"/>
      <c r="NVC306" s="5"/>
      <c r="NVD306" s="5"/>
      <c r="NVE306" s="5"/>
      <c r="NVF306" s="5"/>
      <c r="NVG306" s="5"/>
      <c r="NVH306" s="5"/>
      <c r="NVI306" s="5"/>
      <c r="NVJ306" s="5"/>
      <c r="NVK306" s="5"/>
      <c r="NVL306" s="5"/>
      <c r="NVM306" s="5"/>
      <c r="NVN306" s="5"/>
      <c r="NVO306" s="5"/>
      <c r="NVP306" s="5"/>
      <c r="NVQ306" s="5"/>
      <c r="NVR306" s="5"/>
      <c r="NVS306" s="5"/>
      <c r="NVT306" s="5"/>
      <c r="NVU306" s="5"/>
      <c r="NVV306" s="5"/>
      <c r="NVW306" s="5"/>
      <c r="NVX306" s="5"/>
      <c r="NVY306" s="5"/>
      <c r="NVZ306" s="5"/>
      <c r="NWA306" s="5"/>
      <c r="NWB306" s="5"/>
      <c r="NWC306" s="5"/>
      <c r="NWD306" s="5"/>
      <c r="NWE306" s="5"/>
      <c r="NWF306" s="5"/>
      <c r="NWG306" s="5"/>
      <c r="NWH306" s="5"/>
      <c r="NWI306" s="5"/>
      <c r="NWJ306" s="5"/>
      <c r="NWK306" s="5"/>
      <c r="NWL306" s="5"/>
      <c r="NWM306" s="5"/>
      <c r="NWN306" s="5"/>
      <c r="NWO306" s="5"/>
      <c r="NWP306" s="5"/>
      <c r="NWQ306" s="5"/>
      <c r="NWR306" s="5"/>
      <c r="NWS306" s="5"/>
      <c r="NWT306" s="5"/>
      <c r="NWU306" s="5"/>
      <c r="NWV306" s="5"/>
      <c r="NWW306" s="5"/>
      <c r="NWX306" s="5"/>
      <c r="NWY306" s="5"/>
      <c r="NWZ306" s="5"/>
      <c r="NXA306" s="5"/>
      <c r="NXB306" s="5"/>
      <c r="NXC306" s="5"/>
      <c r="NXD306" s="5"/>
      <c r="NXE306" s="5"/>
      <c r="NXF306" s="5"/>
      <c r="NXG306" s="5"/>
      <c r="NXH306" s="5"/>
      <c r="NXI306" s="5"/>
      <c r="NXJ306" s="5"/>
      <c r="NXK306" s="5"/>
      <c r="NXL306" s="5"/>
      <c r="NXM306" s="5"/>
      <c r="NXN306" s="5"/>
      <c r="NXO306" s="5"/>
      <c r="NXP306" s="5"/>
      <c r="NXQ306" s="5"/>
      <c r="NXR306" s="5"/>
      <c r="NXS306" s="5"/>
      <c r="NXT306" s="5"/>
      <c r="NXU306" s="5"/>
      <c r="NXV306" s="5"/>
      <c r="NXW306" s="5"/>
      <c r="NXX306" s="5"/>
      <c r="NXY306" s="5"/>
      <c r="NXZ306" s="5"/>
      <c r="NYA306" s="5"/>
      <c r="NYB306" s="5"/>
      <c r="NYC306" s="5"/>
      <c r="NYD306" s="5"/>
      <c r="NYE306" s="5"/>
      <c r="NYF306" s="5"/>
      <c r="NYG306" s="5"/>
      <c r="NYH306" s="5"/>
      <c r="NYI306" s="5"/>
      <c r="NYJ306" s="5"/>
      <c r="NYK306" s="5"/>
      <c r="NYL306" s="5"/>
      <c r="NYM306" s="5"/>
      <c r="NYN306" s="5"/>
      <c r="NYO306" s="5"/>
      <c r="NYP306" s="5"/>
      <c r="NYQ306" s="5"/>
      <c r="NYR306" s="5"/>
      <c r="NYS306" s="5"/>
      <c r="NYT306" s="5"/>
      <c r="NYU306" s="5"/>
      <c r="NYV306" s="5"/>
      <c r="NYW306" s="5"/>
      <c r="NYX306" s="5"/>
      <c r="NYY306" s="5"/>
      <c r="NYZ306" s="5"/>
      <c r="NZA306" s="5"/>
      <c r="NZB306" s="5"/>
      <c r="NZC306" s="5"/>
      <c r="NZD306" s="5"/>
      <c r="NZE306" s="5"/>
      <c r="NZF306" s="5"/>
      <c r="NZG306" s="5"/>
      <c r="NZH306" s="5"/>
      <c r="NZI306" s="5"/>
      <c r="NZJ306" s="5"/>
      <c r="NZK306" s="5"/>
      <c r="NZL306" s="5"/>
      <c r="NZM306" s="5"/>
      <c r="NZN306" s="5"/>
      <c r="NZO306" s="5"/>
      <c r="NZP306" s="5"/>
      <c r="NZQ306" s="5"/>
      <c r="NZR306" s="5"/>
      <c r="NZS306" s="5"/>
      <c r="NZT306" s="5"/>
      <c r="NZU306" s="5"/>
      <c r="NZV306" s="5"/>
      <c r="NZW306" s="5"/>
      <c r="NZX306" s="5"/>
      <c r="NZY306" s="5"/>
      <c r="NZZ306" s="5"/>
      <c r="OAA306" s="5"/>
      <c r="OAB306" s="5"/>
      <c r="OAC306" s="5"/>
      <c r="OAD306" s="5"/>
      <c r="OAE306" s="5"/>
      <c r="OAF306" s="5"/>
      <c r="OAG306" s="5"/>
      <c r="OAH306" s="5"/>
      <c r="OAI306" s="5"/>
      <c r="OAJ306" s="5"/>
      <c r="OAK306" s="5"/>
      <c r="OAL306" s="5"/>
      <c r="OAM306" s="5"/>
      <c r="OAN306" s="5"/>
      <c r="OAO306" s="5"/>
      <c r="OAP306" s="5"/>
      <c r="OAQ306" s="5"/>
      <c r="OAR306" s="5"/>
      <c r="OAS306" s="5"/>
      <c r="OAT306" s="5"/>
      <c r="OAU306" s="5"/>
      <c r="OAV306" s="5"/>
      <c r="OAW306" s="5"/>
      <c r="OAX306" s="5"/>
      <c r="OAY306" s="5"/>
      <c r="OAZ306" s="5"/>
      <c r="OBA306" s="5"/>
      <c r="OBB306" s="5"/>
      <c r="OBC306" s="5"/>
      <c r="OBD306" s="5"/>
      <c r="OBE306" s="5"/>
      <c r="OBF306" s="5"/>
      <c r="OBG306" s="5"/>
      <c r="OBH306" s="5"/>
      <c r="OBI306" s="5"/>
      <c r="OBJ306" s="5"/>
      <c r="OBK306" s="5"/>
      <c r="OBL306" s="5"/>
      <c r="OBM306" s="5"/>
      <c r="OBN306" s="5"/>
      <c r="OBO306" s="5"/>
      <c r="OBP306" s="5"/>
      <c r="OBQ306" s="5"/>
      <c r="OBR306" s="5"/>
      <c r="OBS306" s="5"/>
      <c r="OBT306" s="5"/>
      <c r="OBU306" s="5"/>
      <c r="OBV306" s="5"/>
      <c r="OBW306" s="5"/>
      <c r="OBX306" s="5"/>
      <c r="OBY306" s="5"/>
      <c r="OBZ306" s="5"/>
      <c r="OCA306" s="5"/>
      <c r="OCB306" s="5"/>
      <c r="OCC306" s="5"/>
      <c r="OCD306" s="5"/>
      <c r="OCE306" s="5"/>
      <c r="OCF306" s="5"/>
      <c r="OCG306" s="5"/>
      <c r="OCH306" s="5"/>
      <c r="OCI306" s="5"/>
      <c r="OCJ306" s="5"/>
      <c r="OCK306" s="5"/>
      <c r="OCL306" s="5"/>
      <c r="OCM306" s="5"/>
      <c r="OCN306" s="5"/>
      <c r="OCO306" s="5"/>
      <c r="OCP306" s="5"/>
      <c r="OCQ306" s="5"/>
      <c r="OCR306" s="5"/>
      <c r="OCS306" s="5"/>
      <c r="OCT306" s="5"/>
      <c r="OCU306" s="5"/>
      <c r="OCV306" s="5"/>
      <c r="OCW306" s="5"/>
      <c r="OCX306" s="5"/>
      <c r="OCY306" s="5"/>
      <c r="OCZ306" s="5"/>
      <c r="ODA306" s="5"/>
      <c r="ODB306" s="5"/>
      <c r="ODC306" s="5"/>
      <c r="ODD306" s="5"/>
      <c r="ODE306" s="5"/>
      <c r="ODF306" s="5"/>
      <c r="ODG306" s="5"/>
      <c r="ODH306" s="5"/>
      <c r="ODI306" s="5"/>
      <c r="ODJ306" s="5"/>
      <c r="ODK306" s="5"/>
      <c r="ODL306" s="5"/>
      <c r="ODM306" s="5"/>
      <c r="ODN306" s="5"/>
      <c r="ODO306" s="5"/>
      <c r="ODP306" s="5"/>
      <c r="ODQ306" s="5"/>
      <c r="ODR306" s="5"/>
      <c r="ODS306" s="5"/>
      <c r="ODT306" s="5"/>
      <c r="ODU306" s="5"/>
      <c r="ODV306" s="5"/>
      <c r="ODW306" s="5"/>
      <c r="ODX306" s="5"/>
      <c r="ODY306" s="5"/>
      <c r="ODZ306" s="5"/>
      <c r="OEA306" s="5"/>
      <c r="OEB306" s="5"/>
      <c r="OEC306" s="5"/>
      <c r="OED306" s="5"/>
      <c r="OEE306" s="5"/>
      <c r="OEF306" s="5"/>
      <c r="OEG306" s="5"/>
      <c r="OEH306" s="5"/>
      <c r="OEI306" s="5"/>
      <c r="OEJ306" s="5"/>
      <c r="OEK306" s="5"/>
      <c r="OEL306" s="5"/>
      <c r="OEM306" s="5"/>
      <c r="OEN306" s="5"/>
      <c r="OEO306" s="5"/>
      <c r="OEP306" s="5"/>
      <c r="OEQ306" s="5"/>
      <c r="OER306" s="5"/>
      <c r="OES306" s="5"/>
      <c r="OET306" s="5"/>
      <c r="OEU306" s="5"/>
      <c r="OEV306" s="5"/>
      <c r="OEW306" s="5"/>
      <c r="OEX306" s="5"/>
      <c r="OEY306" s="5"/>
      <c r="OEZ306" s="5"/>
      <c r="OFA306" s="5"/>
      <c r="OFB306" s="5"/>
      <c r="OFC306" s="5"/>
      <c r="OFD306" s="5"/>
      <c r="OFE306" s="5"/>
      <c r="OFF306" s="5"/>
      <c r="OFG306" s="5"/>
      <c r="OFH306" s="5"/>
      <c r="OFI306" s="5"/>
      <c r="OFJ306" s="5"/>
      <c r="OFK306" s="5"/>
      <c r="OFL306" s="5"/>
      <c r="OFM306" s="5"/>
      <c r="OFN306" s="5"/>
      <c r="OFO306" s="5"/>
      <c r="OFP306" s="5"/>
      <c r="OFQ306" s="5"/>
      <c r="OFR306" s="5"/>
      <c r="OFS306" s="5"/>
      <c r="OFT306" s="5"/>
      <c r="OFU306" s="5"/>
      <c r="OFV306" s="5"/>
      <c r="OFW306" s="5"/>
      <c r="OFX306" s="5"/>
      <c r="OFY306" s="5"/>
      <c r="OFZ306" s="5"/>
      <c r="OGA306" s="5"/>
      <c r="OGB306" s="5"/>
      <c r="OGC306" s="5"/>
      <c r="OGD306" s="5"/>
      <c r="OGE306" s="5"/>
      <c r="OGF306" s="5"/>
      <c r="OGG306" s="5"/>
      <c r="OGH306" s="5"/>
      <c r="OGI306" s="5"/>
      <c r="OGJ306" s="5"/>
      <c r="OGK306" s="5"/>
      <c r="OGL306" s="5"/>
      <c r="OGM306" s="5"/>
      <c r="OGN306" s="5"/>
      <c r="OGO306" s="5"/>
      <c r="OGP306" s="5"/>
      <c r="OGQ306" s="5"/>
      <c r="OGR306" s="5"/>
      <c r="OGS306" s="5"/>
      <c r="OGT306" s="5"/>
      <c r="OGU306" s="5"/>
      <c r="OGV306" s="5"/>
      <c r="OGW306" s="5"/>
      <c r="OGX306" s="5"/>
      <c r="OGY306" s="5"/>
      <c r="OGZ306" s="5"/>
      <c r="OHA306" s="5"/>
      <c r="OHB306" s="5"/>
      <c r="OHC306" s="5"/>
      <c r="OHD306" s="5"/>
      <c r="OHE306" s="5"/>
      <c r="OHF306" s="5"/>
      <c r="OHG306" s="5"/>
      <c r="OHH306" s="5"/>
      <c r="OHI306" s="5"/>
      <c r="OHJ306" s="5"/>
      <c r="OHK306" s="5"/>
      <c r="OHL306" s="5"/>
      <c r="OHM306" s="5"/>
      <c r="OHN306" s="5"/>
      <c r="OHO306" s="5"/>
      <c r="OHP306" s="5"/>
      <c r="OHQ306" s="5"/>
      <c r="OHR306" s="5"/>
      <c r="OHS306" s="5"/>
      <c r="OHT306" s="5"/>
      <c r="OHU306" s="5"/>
      <c r="OHV306" s="5"/>
      <c r="OHW306" s="5"/>
      <c r="OHX306" s="5"/>
      <c r="OHY306" s="5"/>
      <c r="OHZ306" s="5"/>
      <c r="OIA306" s="5"/>
      <c r="OIB306" s="5"/>
      <c r="OIC306" s="5"/>
      <c r="OID306" s="5"/>
      <c r="OIE306" s="5"/>
      <c r="OIF306" s="5"/>
      <c r="OIG306" s="5"/>
      <c r="OIH306" s="5"/>
      <c r="OII306" s="5"/>
      <c r="OIJ306" s="5"/>
      <c r="OIK306" s="5"/>
      <c r="OIL306" s="5"/>
      <c r="OIM306" s="5"/>
      <c r="OIN306" s="5"/>
      <c r="OIO306" s="5"/>
      <c r="OIP306" s="5"/>
      <c r="OIQ306" s="5"/>
      <c r="OIR306" s="5"/>
      <c r="OIS306" s="5"/>
      <c r="OIT306" s="5"/>
      <c r="OIU306" s="5"/>
      <c r="OIV306" s="5"/>
      <c r="OIW306" s="5"/>
      <c r="OIX306" s="5"/>
      <c r="OIY306" s="5"/>
      <c r="OIZ306" s="5"/>
      <c r="OJA306" s="5"/>
      <c r="OJB306" s="5"/>
      <c r="OJC306" s="5"/>
      <c r="OJD306" s="5"/>
      <c r="OJE306" s="5"/>
      <c r="OJF306" s="5"/>
      <c r="OJG306" s="5"/>
      <c r="OJH306" s="5"/>
      <c r="OJI306" s="5"/>
      <c r="OJJ306" s="5"/>
      <c r="OJK306" s="5"/>
      <c r="OJL306" s="5"/>
      <c r="OJM306" s="5"/>
      <c r="OJN306" s="5"/>
      <c r="OJO306" s="5"/>
      <c r="OJP306" s="5"/>
      <c r="OJQ306" s="5"/>
      <c r="OJR306" s="5"/>
      <c r="OJS306" s="5"/>
      <c r="OJT306" s="5"/>
      <c r="OJU306" s="5"/>
      <c r="OJV306" s="5"/>
      <c r="OJW306" s="5"/>
      <c r="OJX306" s="5"/>
      <c r="OJY306" s="5"/>
      <c r="OJZ306" s="5"/>
      <c r="OKA306" s="5"/>
      <c r="OKB306" s="5"/>
      <c r="OKC306" s="5"/>
      <c r="OKD306" s="5"/>
      <c r="OKE306" s="5"/>
      <c r="OKF306" s="5"/>
      <c r="OKG306" s="5"/>
      <c r="OKH306" s="5"/>
      <c r="OKI306" s="5"/>
      <c r="OKJ306" s="5"/>
      <c r="OKK306" s="5"/>
      <c r="OKL306" s="5"/>
      <c r="OKM306" s="5"/>
      <c r="OKN306" s="5"/>
      <c r="OKO306" s="5"/>
      <c r="OKP306" s="5"/>
      <c r="OKQ306" s="5"/>
      <c r="OKR306" s="5"/>
      <c r="OKS306" s="5"/>
      <c r="OKT306" s="5"/>
      <c r="OKU306" s="5"/>
      <c r="OKV306" s="5"/>
      <c r="OKW306" s="5"/>
      <c r="OKX306" s="5"/>
      <c r="OKY306" s="5"/>
      <c r="OKZ306" s="5"/>
      <c r="OLA306" s="5"/>
      <c r="OLB306" s="5"/>
      <c r="OLC306" s="5"/>
      <c r="OLD306" s="5"/>
      <c r="OLE306" s="5"/>
      <c r="OLF306" s="5"/>
      <c r="OLG306" s="5"/>
      <c r="OLH306" s="5"/>
      <c r="OLI306" s="5"/>
      <c r="OLJ306" s="5"/>
      <c r="OLK306" s="5"/>
      <c r="OLL306" s="5"/>
      <c r="OLM306" s="5"/>
      <c r="OLN306" s="5"/>
      <c r="OLO306" s="5"/>
      <c r="OLP306" s="5"/>
      <c r="OLQ306" s="5"/>
      <c r="OLR306" s="5"/>
      <c r="OLS306" s="5"/>
      <c r="OLT306" s="5"/>
      <c r="OLU306" s="5"/>
      <c r="OLV306" s="5"/>
      <c r="OLW306" s="5"/>
      <c r="OLX306" s="5"/>
      <c r="OLY306" s="5"/>
      <c r="OLZ306" s="5"/>
      <c r="OMA306" s="5"/>
      <c r="OMB306" s="5"/>
      <c r="OMC306" s="5"/>
      <c r="OMD306" s="5"/>
      <c r="OME306" s="5"/>
      <c r="OMF306" s="5"/>
      <c r="OMG306" s="5"/>
      <c r="OMH306" s="5"/>
      <c r="OMI306" s="5"/>
      <c r="OMJ306" s="5"/>
      <c r="OMK306" s="5"/>
      <c r="OML306" s="5"/>
      <c r="OMM306" s="5"/>
      <c r="OMN306" s="5"/>
      <c r="OMO306" s="5"/>
      <c r="OMP306" s="5"/>
      <c r="OMQ306" s="5"/>
      <c r="OMR306" s="5"/>
      <c r="OMS306" s="5"/>
      <c r="OMT306" s="5"/>
      <c r="OMU306" s="5"/>
      <c r="OMV306" s="5"/>
      <c r="OMW306" s="5"/>
      <c r="OMX306" s="5"/>
      <c r="OMY306" s="5"/>
      <c r="OMZ306" s="5"/>
      <c r="ONA306" s="5"/>
      <c r="ONB306" s="5"/>
      <c r="ONC306" s="5"/>
      <c r="OND306" s="5"/>
      <c r="ONE306" s="5"/>
      <c r="ONF306" s="5"/>
      <c r="ONG306" s="5"/>
      <c r="ONH306" s="5"/>
      <c r="ONI306" s="5"/>
      <c r="ONJ306" s="5"/>
      <c r="ONK306" s="5"/>
      <c r="ONL306" s="5"/>
      <c r="ONM306" s="5"/>
      <c r="ONN306" s="5"/>
      <c r="ONO306" s="5"/>
      <c r="ONP306" s="5"/>
      <c r="ONQ306" s="5"/>
      <c r="ONR306" s="5"/>
      <c r="ONS306" s="5"/>
      <c r="ONT306" s="5"/>
      <c r="ONU306" s="5"/>
      <c r="ONV306" s="5"/>
      <c r="ONW306" s="5"/>
      <c r="ONX306" s="5"/>
      <c r="ONY306" s="5"/>
      <c r="ONZ306" s="5"/>
      <c r="OOA306" s="5"/>
      <c r="OOB306" s="5"/>
      <c r="OOC306" s="5"/>
      <c r="OOD306" s="5"/>
      <c r="OOE306" s="5"/>
      <c r="OOF306" s="5"/>
      <c r="OOG306" s="5"/>
      <c r="OOH306" s="5"/>
      <c r="OOI306" s="5"/>
      <c r="OOJ306" s="5"/>
      <c r="OOK306" s="5"/>
      <c r="OOL306" s="5"/>
      <c r="OOM306" s="5"/>
      <c r="OON306" s="5"/>
      <c r="OOO306" s="5"/>
      <c r="OOP306" s="5"/>
      <c r="OOQ306" s="5"/>
      <c r="OOR306" s="5"/>
      <c r="OOS306" s="5"/>
      <c r="OOT306" s="5"/>
      <c r="OOU306" s="5"/>
      <c r="OOV306" s="5"/>
      <c r="OOW306" s="5"/>
      <c r="OOX306" s="5"/>
      <c r="OOY306" s="5"/>
      <c r="OOZ306" s="5"/>
      <c r="OPA306" s="5"/>
      <c r="OPB306" s="5"/>
      <c r="OPC306" s="5"/>
      <c r="OPD306" s="5"/>
      <c r="OPE306" s="5"/>
      <c r="OPF306" s="5"/>
      <c r="OPG306" s="5"/>
      <c r="OPH306" s="5"/>
      <c r="OPI306" s="5"/>
      <c r="OPJ306" s="5"/>
      <c r="OPK306" s="5"/>
      <c r="OPL306" s="5"/>
      <c r="OPM306" s="5"/>
      <c r="OPN306" s="5"/>
      <c r="OPO306" s="5"/>
      <c r="OPP306" s="5"/>
      <c r="OPQ306" s="5"/>
      <c r="OPR306" s="5"/>
      <c r="OPS306" s="5"/>
      <c r="OPT306" s="5"/>
      <c r="OPU306" s="5"/>
      <c r="OPV306" s="5"/>
      <c r="OPW306" s="5"/>
      <c r="OPX306" s="5"/>
      <c r="OPY306" s="5"/>
      <c r="OPZ306" s="5"/>
      <c r="OQA306" s="5"/>
      <c r="OQB306" s="5"/>
      <c r="OQC306" s="5"/>
      <c r="OQD306" s="5"/>
      <c r="OQE306" s="5"/>
      <c r="OQF306" s="5"/>
      <c r="OQG306" s="5"/>
      <c r="OQH306" s="5"/>
      <c r="OQI306" s="5"/>
      <c r="OQJ306" s="5"/>
      <c r="OQK306" s="5"/>
      <c r="OQL306" s="5"/>
      <c r="OQM306" s="5"/>
      <c r="OQN306" s="5"/>
      <c r="OQO306" s="5"/>
      <c r="OQP306" s="5"/>
      <c r="OQQ306" s="5"/>
      <c r="OQR306" s="5"/>
      <c r="OQS306" s="5"/>
      <c r="OQT306" s="5"/>
      <c r="OQU306" s="5"/>
      <c r="OQV306" s="5"/>
      <c r="OQW306" s="5"/>
      <c r="OQX306" s="5"/>
      <c r="OQY306" s="5"/>
      <c r="OQZ306" s="5"/>
      <c r="ORA306" s="5"/>
      <c r="ORB306" s="5"/>
      <c r="ORC306" s="5"/>
      <c r="ORD306" s="5"/>
      <c r="ORE306" s="5"/>
      <c r="ORF306" s="5"/>
      <c r="ORG306" s="5"/>
      <c r="ORH306" s="5"/>
      <c r="ORI306" s="5"/>
      <c r="ORJ306" s="5"/>
      <c r="ORK306" s="5"/>
      <c r="ORL306" s="5"/>
      <c r="ORM306" s="5"/>
      <c r="ORN306" s="5"/>
      <c r="ORO306" s="5"/>
      <c r="ORP306" s="5"/>
      <c r="ORQ306" s="5"/>
      <c r="ORR306" s="5"/>
      <c r="ORS306" s="5"/>
      <c r="ORT306" s="5"/>
      <c r="ORU306" s="5"/>
      <c r="ORV306" s="5"/>
      <c r="ORW306" s="5"/>
      <c r="ORX306" s="5"/>
      <c r="ORY306" s="5"/>
      <c r="ORZ306" s="5"/>
      <c r="OSA306" s="5"/>
      <c r="OSB306" s="5"/>
      <c r="OSC306" s="5"/>
      <c r="OSD306" s="5"/>
      <c r="OSE306" s="5"/>
      <c r="OSF306" s="5"/>
      <c r="OSG306" s="5"/>
      <c r="OSH306" s="5"/>
      <c r="OSI306" s="5"/>
      <c r="OSJ306" s="5"/>
      <c r="OSK306" s="5"/>
      <c r="OSL306" s="5"/>
      <c r="OSM306" s="5"/>
      <c r="OSN306" s="5"/>
      <c r="OSO306" s="5"/>
      <c r="OSP306" s="5"/>
      <c r="OSQ306" s="5"/>
      <c r="OSR306" s="5"/>
      <c r="OSS306" s="5"/>
      <c r="OST306" s="5"/>
      <c r="OSU306" s="5"/>
      <c r="OSV306" s="5"/>
      <c r="OSW306" s="5"/>
      <c r="OSX306" s="5"/>
      <c r="OSY306" s="5"/>
      <c r="OSZ306" s="5"/>
      <c r="OTA306" s="5"/>
      <c r="OTB306" s="5"/>
      <c r="OTC306" s="5"/>
      <c r="OTD306" s="5"/>
      <c r="OTE306" s="5"/>
      <c r="OTF306" s="5"/>
      <c r="OTG306" s="5"/>
      <c r="OTH306" s="5"/>
      <c r="OTI306" s="5"/>
      <c r="OTJ306" s="5"/>
      <c r="OTK306" s="5"/>
      <c r="OTL306" s="5"/>
      <c r="OTM306" s="5"/>
      <c r="OTN306" s="5"/>
      <c r="OTO306" s="5"/>
      <c r="OTP306" s="5"/>
      <c r="OTQ306" s="5"/>
      <c r="OTR306" s="5"/>
      <c r="OTS306" s="5"/>
      <c r="OTT306" s="5"/>
      <c r="OTU306" s="5"/>
      <c r="OTV306" s="5"/>
      <c r="OTW306" s="5"/>
      <c r="OTX306" s="5"/>
      <c r="OTY306" s="5"/>
      <c r="OTZ306" s="5"/>
      <c r="OUA306" s="5"/>
      <c r="OUB306" s="5"/>
      <c r="OUC306" s="5"/>
      <c r="OUD306" s="5"/>
      <c r="OUE306" s="5"/>
      <c r="OUF306" s="5"/>
      <c r="OUG306" s="5"/>
      <c r="OUH306" s="5"/>
      <c r="OUI306" s="5"/>
      <c r="OUJ306" s="5"/>
      <c r="OUK306" s="5"/>
      <c r="OUL306" s="5"/>
      <c r="OUM306" s="5"/>
      <c r="OUN306" s="5"/>
      <c r="OUO306" s="5"/>
      <c r="OUP306" s="5"/>
      <c r="OUQ306" s="5"/>
      <c r="OUR306" s="5"/>
      <c r="OUS306" s="5"/>
      <c r="OUT306" s="5"/>
      <c r="OUU306" s="5"/>
      <c r="OUV306" s="5"/>
      <c r="OUW306" s="5"/>
      <c r="OUX306" s="5"/>
      <c r="OUY306" s="5"/>
      <c r="OUZ306" s="5"/>
      <c r="OVA306" s="5"/>
      <c r="OVB306" s="5"/>
      <c r="OVC306" s="5"/>
      <c r="OVD306" s="5"/>
      <c r="OVE306" s="5"/>
      <c r="OVF306" s="5"/>
      <c r="OVG306" s="5"/>
      <c r="OVH306" s="5"/>
      <c r="OVI306" s="5"/>
      <c r="OVJ306" s="5"/>
      <c r="OVK306" s="5"/>
      <c r="OVL306" s="5"/>
      <c r="OVM306" s="5"/>
      <c r="OVN306" s="5"/>
      <c r="OVO306" s="5"/>
      <c r="OVP306" s="5"/>
      <c r="OVQ306" s="5"/>
      <c r="OVR306" s="5"/>
      <c r="OVS306" s="5"/>
      <c r="OVT306" s="5"/>
      <c r="OVU306" s="5"/>
      <c r="OVV306" s="5"/>
      <c r="OVW306" s="5"/>
      <c r="OVX306" s="5"/>
      <c r="OVY306" s="5"/>
      <c r="OVZ306" s="5"/>
      <c r="OWA306" s="5"/>
      <c r="OWB306" s="5"/>
      <c r="OWC306" s="5"/>
      <c r="OWD306" s="5"/>
      <c r="OWE306" s="5"/>
      <c r="OWF306" s="5"/>
      <c r="OWG306" s="5"/>
      <c r="OWH306" s="5"/>
      <c r="OWI306" s="5"/>
      <c r="OWJ306" s="5"/>
      <c r="OWK306" s="5"/>
      <c r="OWL306" s="5"/>
      <c r="OWM306" s="5"/>
      <c r="OWN306" s="5"/>
      <c r="OWO306" s="5"/>
      <c r="OWP306" s="5"/>
      <c r="OWQ306" s="5"/>
      <c r="OWR306" s="5"/>
      <c r="OWS306" s="5"/>
      <c r="OWT306" s="5"/>
      <c r="OWU306" s="5"/>
      <c r="OWV306" s="5"/>
      <c r="OWW306" s="5"/>
      <c r="OWX306" s="5"/>
      <c r="OWY306" s="5"/>
      <c r="OWZ306" s="5"/>
      <c r="OXA306" s="5"/>
      <c r="OXB306" s="5"/>
      <c r="OXC306" s="5"/>
      <c r="OXD306" s="5"/>
      <c r="OXE306" s="5"/>
      <c r="OXF306" s="5"/>
      <c r="OXG306" s="5"/>
      <c r="OXH306" s="5"/>
      <c r="OXI306" s="5"/>
      <c r="OXJ306" s="5"/>
      <c r="OXK306" s="5"/>
      <c r="OXL306" s="5"/>
      <c r="OXM306" s="5"/>
      <c r="OXN306" s="5"/>
      <c r="OXO306" s="5"/>
      <c r="OXP306" s="5"/>
      <c r="OXQ306" s="5"/>
      <c r="OXR306" s="5"/>
      <c r="OXS306" s="5"/>
      <c r="OXT306" s="5"/>
      <c r="OXU306" s="5"/>
      <c r="OXV306" s="5"/>
      <c r="OXW306" s="5"/>
      <c r="OXX306" s="5"/>
      <c r="OXY306" s="5"/>
      <c r="OXZ306" s="5"/>
      <c r="OYA306" s="5"/>
      <c r="OYB306" s="5"/>
      <c r="OYC306" s="5"/>
      <c r="OYD306" s="5"/>
      <c r="OYE306" s="5"/>
      <c r="OYF306" s="5"/>
      <c r="OYG306" s="5"/>
      <c r="OYH306" s="5"/>
      <c r="OYI306" s="5"/>
      <c r="OYJ306" s="5"/>
      <c r="OYK306" s="5"/>
      <c r="OYL306" s="5"/>
      <c r="OYM306" s="5"/>
      <c r="OYN306" s="5"/>
      <c r="OYO306" s="5"/>
      <c r="OYP306" s="5"/>
      <c r="OYQ306" s="5"/>
      <c r="OYR306" s="5"/>
      <c r="OYS306" s="5"/>
      <c r="OYT306" s="5"/>
      <c r="OYU306" s="5"/>
      <c r="OYV306" s="5"/>
      <c r="OYW306" s="5"/>
      <c r="OYX306" s="5"/>
      <c r="OYY306" s="5"/>
      <c r="OYZ306" s="5"/>
      <c r="OZA306" s="5"/>
      <c r="OZB306" s="5"/>
      <c r="OZC306" s="5"/>
      <c r="OZD306" s="5"/>
      <c r="OZE306" s="5"/>
      <c r="OZF306" s="5"/>
      <c r="OZG306" s="5"/>
      <c r="OZH306" s="5"/>
      <c r="OZI306" s="5"/>
      <c r="OZJ306" s="5"/>
      <c r="OZK306" s="5"/>
      <c r="OZL306" s="5"/>
      <c r="OZM306" s="5"/>
      <c r="OZN306" s="5"/>
      <c r="OZO306" s="5"/>
      <c r="OZP306" s="5"/>
      <c r="OZQ306" s="5"/>
      <c r="OZR306" s="5"/>
      <c r="OZS306" s="5"/>
      <c r="OZT306" s="5"/>
      <c r="OZU306" s="5"/>
      <c r="OZV306" s="5"/>
      <c r="OZW306" s="5"/>
      <c r="OZX306" s="5"/>
      <c r="OZY306" s="5"/>
      <c r="OZZ306" s="5"/>
      <c r="PAA306" s="5"/>
      <c r="PAB306" s="5"/>
      <c r="PAC306" s="5"/>
      <c r="PAD306" s="5"/>
      <c r="PAE306" s="5"/>
      <c r="PAF306" s="5"/>
      <c r="PAG306" s="5"/>
      <c r="PAH306" s="5"/>
      <c r="PAI306" s="5"/>
      <c r="PAJ306" s="5"/>
      <c r="PAK306" s="5"/>
      <c r="PAL306" s="5"/>
      <c r="PAM306" s="5"/>
      <c r="PAN306" s="5"/>
      <c r="PAO306" s="5"/>
      <c r="PAP306" s="5"/>
      <c r="PAQ306" s="5"/>
      <c r="PAR306" s="5"/>
      <c r="PAS306" s="5"/>
      <c r="PAT306" s="5"/>
      <c r="PAU306" s="5"/>
      <c r="PAV306" s="5"/>
      <c r="PAW306" s="5"/>
      <c r="PAX306" s="5"/>
      <c r="PAY306" s="5"/>
      <c r="PAZ306" s="5"/>
      <c r="PBA306" s="5"/>
      <c r="PBB306" s="5"/>
      <c r="PBC306" s="5"/>
      <c r="PBD306" s="5"/>
      <c r="PBE306" s="5"/>
      <c r="PBF306" s="5"/>
      <c r="PBG306" s="5"/>
      <c r="PBH306" s="5"/>
      <c r="PBI306" s="5"/>
      <c r="PBJ306" s="5"/>
      <c r="PBK306" s="5"/>
      <c r="PBL306" s="5"/>
      <c r="PBM306" s="5"/>
      <c r="PBN306" s="5"/>
      <c r="PBO306" s="5"/>
      <c r="PBP306" s="5"/>
      <c r="PBQ306" s="5"/>
      <c r="PBR306" s="5"/>
      <c r="PBS306" s="5"/>
      <c r="PBT306" s="5"/>
      <c r="PBU306" s="5"/>
      <c r="PBV306" s="5"/>
      <c r="PBW306" s="5"/>
      <c r="PBX306" s="5"/>
      <c r="PBY306" s="5"/>
      <c r="PBZ306" s="5"/>
      <c r="PCA306" s="5"/>
      <c r="PCB306" s="5"/>
      <c r="PCC306" s="5"/>
      <c r="PCD306" s="5"/>
      <c r="PCE306" s="5"/>
      <c r="PCF306" s="5"/>
      <c r="PCG306" s="5"/>
      <c r="PCH306" s="5"/>
      <c r="PCI306" s="5"/>
      <c r="PCJ306" s="5"/>
      <c r="PCK306" s="5"/>
      <c r="PCL306" s="5"/>
      <c r="PCM306" s="5"/>
      <c r="PCN306" s="5"/>
      <c r="PCO306" s="5"/>
      <c r="PCP306" s="5"/>
      <c r="PCQ306" s="5"/>
      <c r="PCR306" s="5"/>
      <c r="PCS306" s="5"/>
      <c r="PCT306" s="5"/>
      <c r="PCU306" s="5"/>
      <c r="PCV306" s="5"/>
      <c r="PCW306" s="5"/>
      <c r="PCX306" s="5"/>
      <c r="PCY306" s="5"/>
      <c r="PCZ306" s="5"/>
      <c r="PDA306" s="5"/>
      <c r="PDB306" s="5"/>
      <c r="PDC306" s="5"/>
      <c r="PDD306" s="5"/>
      <c r="PDE306" s="5"/>
      <c r="PDF306" s="5"/>
      <c r="PDG306" s="5"/>
      <c r="PDH306" s="5"/>
      <c r="PDI306" s="5"/>
      <c r="PDJ306" s="5"/>
      <c r="PDK306" s="5"/>
      <c r="PDL306" s="5"/>
      <c r="PDM306" s="5"/>
      <c r="PDN306" s="5"/>
      <c r="PDO306" s="5"/>
      <c r="PDP306" s="5"/>
      <c r="PDQ306" s="5"/>
      <c r="PDR306" s="5"/>
      <c r="PDS306" s="5"/>
      <c r="PDT306" s="5"/>
      <c r="PDU306" s="5"/>
      <c r="PDV306" s="5"/>
      <c r="PDW306" s="5"/>
      <c r="PDX306" s="5"/>
      <c r="PDY306" s="5"/>
      <c r="PDZ306" s="5"/>
      <c r="PEA306" s="5"/>
      <c r="PEB306" s="5"/>
      <c r="PEC306" s="5"/>
      <c r="PED306" s="5"/>
      <c r="PEE306" s="5"/>
      <c r="PEF306" s="5"/>
      <c r="PEG306" s="5"/>
      <c r="PEH306" s="5"/>
      <c r="PEI306" s="5"/>
      <c r="PEJ306" s="5"/>
      <c r="PEK306" s="5"/>
      <c r="PEL306" s="5"/>
      <c r="PEM306" s="5"/>
      <c r="PEN306" s="5"/>
      <c r="PEO306" s="5"/>
      <c r="PEP306" s="5"/>
      <c r="PEQ306" s="5"/>
      <c r="PER306" s="5"/>
      <c r="PES306" s="5"/>
      <c r="PET306" s="5"/>
      <c r="PEU306" s="5"/>
      <c r="PEV306" s="5"/>
      <c r="PEW306" s="5"/>
      <c r="PEX306" s="5"/>
      <c r="PEY306" s="5"/>
      <c r="PEZ306" s="5"/>
      <c r="PFA306" s="5"/>
      <c r="PFB306" s="5"/>
      <c r="PFC306" s="5"/>
      <c r="PFD306" s="5"/>
      <c r="PFE306" s="5"/>
      <c r="PFF306" s="5"/>
      <c r="PFG306" s="5"/>
      <c r="PFH306" s="5"/>
      <c r="PFI306" s="5"/>
      <c r="PFJ306" s="5"/>
      <c r="PFK306" s="5"/>
      <c r="PFL306" s="5"/>
      <c r="PFM306" s="5"/>
      <c r="PFN306" s="5"/>
      <c r="PFO306" s="5"/>
      <c r="PFP306" s="5"/>
      <c r="PFQ306" s="5"/>
      <c r="PFR306" s="5"/>
      <c r="PFS306" s="5"/>
      <c r="PFT306" s="5"/>
      <c r="PFU306" s="5"/>
      <c r="PFV306" s="5"/>
      <c r="PFW306" s="5"/>
      <c r="PFX306" s="5"/>
      <c r="PFY306" s="5"/>
      <c r="PFZ306" s="5"/>
      <c r="PGA306" s="5"/>
      <c r="PGB306" s="5"/>
      <c r="PGC306" s="5"/>
      <c r="PGD306" s="5"/>
      <c r="PGE306" s="5"/>
      <c r="PGF306" s="5"/>
      <c r="PGG306" s="5"/>
      <c r="PGH306" s="5"/>
      <c r="PGI306" s="5"/>
      <c r="PGJ306" s="5"/>
      <c r="PGK306" s="5"/>
      <c r="PGL306" s="5"/>
      <c r="PGM306" s="5"/>
      <c r="PGN306" s="5"/>
      <c r="PGO306" s="5"/>
      <c r="PGP306" s="5"/>
      <c r="PGQ306" s="5"/>
      <c r="PGR306" s="5"/>
      <c r="PGS306" s="5"/>
      <c r="PGT306" s="5"/>
      <c r="PGU306" s="5"/>
      <c r="PGV306" s="5"/>
      <c r="PGW306" s="5"/>
      <c r="PGX306" s="5"/>
      <c r="PGY306" s="5"/>
      <c r="PGZ306" s="5"/>
      <c r="PHA306" s="5"/>
      <c r="PHB306" s="5"/>
      <c r="PHC306" s="5"/>
      <c r="PHD306" s="5"/>
      <c r="PHE306" s="5"/>
      <c r="PHF306" s="5"/>
      <c r="PHG306" s="5"/>
      <c r="PHH306" s="5"/>
      <c r="PHI306" s="5"/>
      <c r="PHJ306" s="5"/>
      <c r="PHK306" s="5"/>
      <c r="PHL306" s="5"/>
      <c r="PHM306" s="5"/>
      <c r="PHN306" s="5"/>
      <c r="PHO306" s="5"/>
      <c r="PHP306" s="5"/>
      <c r="PHQ306" s="5"/>
      <c r="PHR306" s="5"/>
      <c r="PHS306" s="5"/>
      <c r="PHT306" s="5"/>
      <c r="PHU306" s="5"/>
      <c r="PHV306" s="5"/>
      <c r="PHW306" s="5"/>
      <c r="PHX306" s="5"/>
      <c r="PHY306" s="5"/>
      <c r="PHZ306" s="5"/>
      <c r="PIA306" s="5"/>
      <c r="PIB306" s="5"/>
      <c r="PIC306" s="5"/>
      <c r="PID306" s="5"/>
      <c r="PIE306" s="5"/>
      <c r="PIF306" s="5"/>
      <c r="PIG306" s="5"/>
      <c r="PIH306" s="5"/>
      <c r="PII306" s="5"/>
      <c r="PIJ306" s="5"/>
      <c r="PIK306" s="5"/>
      <c r="PIL306" s="5"/>
      <c r="PIM306" s="5"/>
      <c r="PIN306" s="5"/>
      <c r="PIO306" s="5"/>
      <c r="PIP306" s="5"/>
      <c r="PIQ306" s="5"/>
      <c r="PIR306" s="5"/>
      <c r="PIS306" s="5"/>
      <c r="PIT306" s="5"/>
      <c r="PIU306" s="5"/>
      <c r="PIV306" s="5"/>
      <c r="PIW306" s="5"/>
      <c r="PIX306" s="5"/>
      <c r="PIY306" s="5"/>
      <c r="PIZ306" s="5"/>
      <c r="PJA306" s="5"/>
      <c r="PJB306" s="5"/>
      <c r="PJC306" s="5"/>
      <c r="PJD306" s="5"/>
      <c r="PJE306" s="5"/>
      <c r="PJF306" s="5"/>
      <c r="PJG306" s="5"/>
      <c r="PJH306" s="5"/>
      <c r="PJI306" s="5"/>
      <c r="PJJ306" s="5"/>
      <c r="PJK306" s="5"/>
      <c r="PJL306" s="5"/>
      <c r="PJM306" s="5"/>
      <c r="PJN306" s="5"/>
      <c r="PJO306" s="5"/>
      <c r="PJP306" s="5"/>
      <c r="PJQ306" s="5"/>
      <c r="PJR306" s="5"/>
      <c r="PJS306" s="5"/>
      <c r="PJT306" s="5"/>
      <c r="PJU306" s="5"/>
      <c r="PJV306" s="5"/>
      <c r="PJW306" s="5"/>
      <c r="PJX306" s="5"/>
      <c r="PJY306" s="5"/>
      <c r="PJZ306" s="5"/>
      <c r="PKA306" s="5"/>
      <c r="PKB306" s="5"/>
      <c r="PKC306" s="5"/>
      <c r="PKD306" s="5"/>
      <c r="PKE306" s="5"/>
      <c r="PKF306" s="5"/>
      <c r="PKG306" s="5"/>
      <c r="PKH306" s="5"/>
      <c r="PKI306" s="5"/>
      <c r="PKJ306" s="5"/>
      <c r="PKK306" s="5"/>
      <c r="PKL306" s="5"/>
      <c r="PKM306" s="5"/>
      <c r="PKN306" s="5"/>
      <c r="PKO306" s="5"/>
      <c r="PKP306" s="5"/>
      <c r="PKQ306" s="5"/>
      <c r="PKR306" s="5"/>
      <c r="PKS306" s="5"/>
      <c r="PKT306" s="5"/>
      <c r="PKU306" s="5"/>
      <c r="PKV306" s="5"/>
      <c r="PKW306" s="5"/>
      <c r="PKX306" s="5"/>
      <c r="PKY306" s="5"/>
      <c r="PKZ306" s="5"/>
      <c r="PLA306" s="5"/>
      <c r="PLB306" s="5"/>
      <c r="PLC306" s="5"/>
      <c r="PLD306" s="5"/>
      <c r="PLE306" s="5"/>
      <c r="PLF306" s="5"/>
      <c r="PLG306" s="5"/>
      <c r="PLH306" s="5"/>
      <c r="PLI306" s="5"/>
      <c r="PLJ306" s="5"/>
      <c r="PLK306" s="5"/>
      <c r="PLL306" s="5"/>
      <c r="PLM306" s="5"/>
      <c r="PLN306" s="5"/>
      <c r="PLO306" s="5"/>
      <c r="PLP306" s="5"/>
      <c r="PLQ306" s="5"/>
      <c r="PLR306" s="5"/>
      <c r="PLS306" s="5"/>
      <c r="PLT306" s="5"/>
      <c r="PLU306" s="5"/>
      <c r="PLV306" s="5"/>
      <c r="PLW306" s="5"/>
      <c r="PLX306" s="5"/>
      <c r="PLY306" s="5"/>
      <c r="PLZ306" s="5"/>
      <c r="PMA306" s="5"/>
      <c r="PMB306" s="5"/>
      <c r="PMC306" s="5"/>
      <c r="PMD306" s="5"/>
      <c r="PME306" s="5"/>
      <c r="PMF306" s="5"/>
      <c r="PMG306" s="5"/>
      <c r="PMH306" s="5"/>
      <c r="PMI306" s="5"/>
      <c r="PMJ306" s="5"/>
      <c r="PMK306" s="5"/>
      <c r="PML306" s="5"/>
      <c r="PMM306" s="5"/>
      <c r="PMN306" s="5"/>
      <c r="PMO306" s="5"/>
      <c r="PMP306" s="5"/>
      <c r="PMQ306" s="5"/>
      <c r="PMR306" s="5"/>
      <c r="PMS306" s="5"/>
      <c r="PMT306" s="5"/>
      <c r="PMU306" s="5"/>
      <c r="PMV306" s="5"/>
      <c r="PMW306" s="5"/>
      <c r="PMX306" s="5"/>
      <c r="PMY306" s="5"/>
      <c r="PMZ306" s="5"/>
      <c r="PNA306" s="5"/>
      <c r="PNB306" s="5"/>
      <c r="PNC306" s="5"/>
      <c r="PND306" s="5"/>
      <c r="PNE306" s="5"/>
      <c r="PNF306" s="5"/>
      <c r="PNG306" s="5"/>
      <c r="PNH306" s="5"/>
      <c r="PNI306" s="5"/>
      <c r="PNJ306" s="5"/>
      <c r="PNK306" s="5"/>
      <c r="PNL306" s="5"/>
      <c r="PNM306" s="5"/>
      <c r="PNN306" s="5"/>
      <c r="PNO306" s="5"/>
      <c r="PNP306" s="5"/>
      <c r="PNQ306" s="5"/>
      <c r="PNR306" s="5"/>
      <c r="PNS306" s="5"/>
      <c r="PNT306" s="5"/>
      <c r="PNU306" s="5"/>
      <c r="PNV306" s="5"/>
      <c r="PNW306" s="5"/>
      <c r="PNX306" s="5"/>
      <c r="PNY306" s="5"/>
      <c r="PNZ306" s="5"/>
      <c r="POA306" s="5"/>
      <c r="POB306" s="5"/>
      <c r="POC306" s="5"/>
      <c r="POD306" s="5"/>
      <c r="POE306" s="5"/>
      <c r="POF306" s="5"/>
      <c r="POG306" s="5"/>
      <c r="POH306" s="5"/>
      <c r="POI306" s="5"/>
      <c r="POJ306" s="5"/>
      <c r="POK306" s="5"/>
      <c r="POL306" s="5"/>
      <c r="POM306" s="5"/>
      <c r="PON306" s="5"/>
      <c r="POO306" s="5"/>
      <c r="POP306" s="5"/>
      <c r="POQ306" s="5"/>
      <c r="POR306" s="5"/>
      <c r="POS306" s="5"/>
      <c r="POT306" s="5"/>
      <c r="POU306" s="5"/>
      <c r="POV306" s="5"/>
      <c r="POW306" s="5"/>
      <c r="POX306" s="5"/>
      <c r="POY306" s="5"/>
      <c r="POZ306" s="5"/>
      <c r="PPA306" s="5"/>
      <c r="PPB306" s="5"/>
      <c r="PPC306" s="5"/>
      <c r="PPD306" s="5"/>
      <c r="PPE306" s="5"/>
      <c r="PPF306" s="5"/>
      <c r="PPG306" s="5"/>
      <c r="PPH306" s="5"/>
      <c r="PPI306" s="5"/>
      <c r="PPJ306" s="5"/>
      <c r="PPK306" s="5"/>
      <c r="PPL306" s="5"/>
      <c r="PPM306" s="5"/>
      <c r="PPN306" s="5"/>
      <c r="PPO306" s="5"/>
      <c r="PPP306" s="5"/>
      <c r="PPQ306" s="5"/>
      <c r="PPR306" s="5"/>
      <c r="PPS306" s="5"/>
      <c r="PPT306" s="5"/>
      <c r="PPU306" s="5"/>
      <c r="PPV306" s="5"/>
      <c r="PPW306" s="5"/>
      <c r="PPX306" s="5"/>
      <c r="PPY306" s="5"/>
      <c r="PPZ306" s="5"/>
      <c r="PQA306" s="5"/>
      <c r="PQB306" s="5"/>
      <c r="PQC306" s="5"/>
      <c r="PQD306" s="5"/>
      <c r="PQE306" s="5"/>
      <c r="PQF306" s="5"/>
      <c r="PQG306" s="5"/>
      <c r="PQH306" s="5"/>
      <c r="PQI306" s="5"/>
      <c r="PQJ306" s="5"/>
      <c r="PQK306" s="5"/>
      <c r="PQL306" s="5"/>
      <c r="PQM306" s="5"/>
      <c r="PQN306" s="5"/>
      <c r="PQO306" s="5"/>
      <c r="PQP306" s="5"/>
      <c r="PQQ306" s="5"/>
      <c r="PQR306" s="5"/>
      <c r="PQS306" s="5"/>
      <c r="PQT306" s="5"/>
      <c r="PQU306" s="5"/>
      <c r="PQV306" s="5"/>
      <c r="PQW306" s="5"/>
      <c r="PQX306" s="5"/>
      <c r="PQY306" s="5"/>
      <c r="PQZ306" s="5"/>
      <c r="PRA306" s="5"/>
      <c r="PRB306" s="5"/>
      <c r="PRC306" s="5"/>
      <c r="PRD306" s="5"/>
      <c r="PRE306" s="5"/>
      <c r="PRF306" s="5"/>
      <c r="PRG306" s="5"/>
      <c r="PRH306" s="5"/>
      <c r="PRI306" s="5"/>
      <c r="PRJ306" s="5"/>
      <c r="PRK306" s="5"/>
      <c r="PRL306" s="5"/>
      <c r="PRM306" s="5"/>
      <c r="PRN306" s="5"/>
      <c r="PRO306" s="5"/>
      <c r="PRP306" s="5"/>
      <c r="PRQ306" s="5"/>
      <c r="PRR306" s="5"/>
      <c r="PRS306" s="5"/>
      <c r="PRT306" s="5"/>
      <c r="PRU306" s="5"/>
      <c r="PRV306" s="5"/>
      <c r="PRW306" s="5"/>
      <c r="PRX306" s="5"/>
      <c r="PRY306" s="5"/>
      <c r="PRZ306" s="5"/>
      <c r="PSA306" s="5"/>
      <c r="PSB306" s="5"/>
      <c r="PSC306" s="5"/>
      <c r="PSD306" s="5"/>
      <c r="PSE306" s="5"/>
      <c r="PSF306" s="5"/>
      <c r="PSG306" s="5"/>
      <c r="PSH306" s="5"/>
      <c r="PSI306" s="5"/>
      <c r="PSJ306" s="5"/>
      <c r="PSK306" s="5"/>
      <c r="PSL306" s="5"/>
      <c r="PSM306" s="5"/>
      <c r="PSN306" s="5"/>
      <c r="PSO306" s="5"/>
      <c r="PSP306" s="5"/>
      <c r="PSQ306" s="5"/>
      <c r="PSR306" s="5"/>
      <c r="PSS306" s="5"/>
      <c r="PST306" s="5"/>
      <c r="PSU306" s="5"/>
      <c r="PSV306" s="5"/>
      <c r="PSW306" s="5"/>
      <c r="PSX306" s="5"/>
      <c r="PSY306" s="5"/>
      <c r="PSZ306" s="5"/>
      <c r="PTA306" s="5"/>
      <c r="PTB306" s="5"/>
      <c r="PTC306" s="5"/>
      <c r="PTD306" s="5"/>
      <c r="PTE306" s="5"/>
      <c r="PTF306" s="5"/>
      <c r="PTG306" s="5"/>
      <c r="PTH306" s="5"/>
      <c r="PTI306" s="5"/>
      <c r="PTJ306" s="5"/>
      <c r="PTK306" s="5"/>
      <c r="PTL306" s="5"/>
      <c r="PTM306" s="5"/>
      <c r="PTN306" s="5"/>
      <c r="PTO306" s="5"/>
      <c r="PTP306" s="5"/>
      <c r="PTQ306" s="5"/>
      <c r="PTR306" s="5"/>
      <c r="PTS306" s="5"/>
      <c r="PTT306" s="5"/>
      <c r="PTU306" s="5"/>
      <c r="PTV306" s="5"/>
      <c r="PTW306" s="5"/>
      <c r="PTX306" s="5"/>
      <c r="PTY306" s="5"/>
      <c r="PTZ306" s="5"/>
      <c r="PUA306" s="5"/>
      <c r="PUB306" s="5"/>
      <c r="PUC306" s="5"/>
      <c r="PUD306" s="5"/>
      <c r="PUE306" s="5"/>
      <c r="PUF306" s="5"/>
      <c r="PUG306" s="5"/>
      <c r="PUH306" s="5"/>
      <c r="PUI306" s="5"/>
      <c r="PUJ306" s="5"/>
      <c r="PUK306" s="5"/>
      <c r="PUL306" s="5"/>
      <c r="PUM306" s="5"/>
      <c r="PUN306" s="5"/>
      <c r="PUO306" s="5"/>
      <c r="PUP306" s="5"/>
      <c r="PUQ306" s="5"/>
      <c r="PUR306" s="5"/>
      <c r="PUS306" s="5"/>
      <c r="PUT306" s="5"/>
      <c r="PUU306" s="5"/>
      <c r="PUV306" s="5"/>
      <c r="PUW306" s="5"/>
      <c r="PUX306" s="5"/>
      <c r="PUY306" s="5"/>
      <c r="PUZ306" s="5"/>
      <c r="PVA306" s="5"/>
      <c r="PVB306" s="5"/>
      <c r="PVC306" s="5"/>
      <c r="PVD306" s="5"/>
      <c r="PVE306" s="5"/>
      <c r="PVF306" s="5"/>
      <c r="PVG306" s="5"/>
      <c r="PVH306" s="5"/>
      <c r="PVI306" s="5"/>
      <c r="PVJ306" s="5"/>
      <c r="PVK306" s="5"/>
      <c r="PVL306" s="5"/>
      <c r="PVM306" s="5"/>
      <c r="PVN306" s="5"/>
      <c r="PVO306" s="5"/>
      <c r="PVP306" s="5"/>
      <c r="PVQ306" s="5"/>
      <c r="PVR306" s="5"/>
      <c r="PVS306" s="5"/>
      <c r="PVT306" s="5"/>
      <c r="PVU306" s="5"/>
      <c r="PVV306" s="5"/>
      <c r="PVW306" s="5"/>
      <c r="PVX306" s="5"/>
      <c r="PVY306" s="5"/>
      <c r="PVZ306" s="5"/>
      <c r="PWA306" s="5"/>
      <c r="PWB306" s="5"/>
      <c r="PWC306" s="5"/>
      <c r="PWD306" s="5"/>
      <c r="PWE306" s="5"/>
      <c r="PWF306" s="5"/>
      <c r="PWG306" s="5"/>
      <c r="PWH306" s="5"/>
      <c r="PWI306" s="5"/>
      <c r="PWJ306" s="5"/>
      <c r="PWK306" s="5"/>
      <c r="PWL306" s="5"/>
      <c r="PWM306" s="5"/>
      <c r="PWN306" s="5"/>
      <c r="PWO306" s="5"/>
      <c r="PWP306" s="5"/>
      <c r="PWQ306" s="5"/>
      <c r="PWR306" s="5"/>
      <c r="PWS306" s="5"/>
      <c r="PWT306" s="5"/>
      <c r="PWU306" s="5"/>
      <c r="PWV306" s="5"/>
      <c r="PWW306" s="5"/>
      <c r="PWX306" s="5"/>
      <c r="PWY306" s="5"/>
      <c r="PWZ306" s="5"/>
      <c r="PXA306" s="5"/>
      <c r="PXB306" s="5"/>
      <c r="PXC306" s="5"/>
      <c r="PXD306" s="5"/>
      <c r="PXE306" s="5"/>
      <c r="PXF306" s="5"/>
      <c r="PXG306" s="5"/>
      <c r="PXH306" s="5"/>
      <c r="PXI306" s="5"/>
      <c r="PXJ306" s="5"/>
      <c r="PXK306" s="5"/>
      <c r="PXL306" s="5"/>
      <c r="PXM306" s="5"/>
      <c r="PXN306" s="5"/>
      <c r="PXO306" s="5"/>
      <c r="PXP306" s="5"/>
      <c r="PXQ306" s="5"/>
      <c r="PXR306" s="5"/>
      <c r="PXS306" s="5"/>
      <c r="PXT306" s="5"/>
      <c r="PXU306" s="5"/>
      <c r="PXV306" s="5"/>
      <c r="PXW306" s="5"/>
      <c r="PXX306" s="5"/>
      <c r="PXY306" s="5"/>
      <c r="PXZ306" s="5"/>
      <c r="PYA306" s="5"/>
      <c r="PYB306" s="5"/>
      <c r="PYC306" s="5"/>
      <c r="PYD306" s="5"/>
      <c r="PYE306" s="5"/>
      <c r="PYF306" s="5"/>
      <c r="PYG306" s="5"/>
      <c r="PYH306" s="5"/>
      <c r="PYI306" s="5"/>
      <c r="PYJ306" s="5"/>
      <c r="PYK306" s="5"/>
      <c r="PYL306" s="5"/>
      <c r="PYM306" s="5"/>
      <c r="PYN306" s="5"/>
      <c r="PYO306" s="5"/>
      <c r="PYP306" s="5"/>
      <c r="PYQ306" s="5"/>
      <c r="PYR306" s="5"/>
      <c r="PYS306" s="5"/>
      <c r="PYT306" s="5"/>
      <c r="PYU306" s="5"/>
      <c r="PYV306" s="5"/>
      <c r="PYW306" s="5"/>
      <c r="PYX306" s="5"/>
      <c r="PYY306" s="5"/>
      <c r="PYZ306" s="5"/>
      <c r="PZA306" s="5"/>
      <c r="PZB306" s="5"/>
      <c r="PZC306" s="5"/>
      <c r="PZD306" s="5"/>
      <c r="PZE306" s="5"/>
      <c r="PZF306" s="5"/>
      <c r="PZG306" s="5"/>
      <c r="PZH306" s="5"/>
      <c r="PZI306" s="5"/>
      <c r="PZJ306" s="5"/>
      <c r="PZK306" s="5"/>
      <c r="PZL306" s="5"/>
      <c r="PZM306" s="5"/>
      <c r="PZN306" s="5"/>
      <c r="PZO306" s="5"/>
      <c r="PZP306" s="5"/>
      <c r="PZQ306" s="5"/>
      <c r="PZR306" s="5"/>
      <c r="PZS306" s="5"/>
      <c r="PZT306" s="5"/>
      <c r="PZU306" s="5"/>
      <c r="PZV306" s="5"/>
      <c r="PZW306" s="5"/>
      <c r="PZX306" s="5"/>
      <c r="PZY306" s="5"/>
      <c r="PZZ306" s="5"/>
      <c r="QAA306" s="5"/>
      <c r="QAB306" s="5"/>
      <c r="QAC306" s="5"/>
      <c r="QAD306" s="5"/>
      <c r="QAE306" s="5"/>
      <c r="QAF306" s="5"/>
      <c r="QAG306" s="5"/>
      <c r="QAH306" s="5"/>
      <c r="QAI306" s="5"/>
      <c r="QAJ306" s="5"/>
      <c r="QAK306" s="5"/>
      <c r="QAL306" s="5"/>
      <c r="QAM306" s="5"/>
      <c r="QAN306" s="5"/>
      <c r="QAO306" s="5"/>
      <c r="QAP306" s="5"/>
      <c r="QAQ306" s="5"/>
      <c r="QAR306" s="5"/>
      <c r="QAS306" s="5"/>
      <c r="QAT306" s="5"/>
      <c r="QAU306" s="5"/>
      <c r="QAV306" s="5"/>
      <c r="QAW306" s="5"/>
      <c r="QAX306" s="5"/>
      <c r="QAY306" s="5"/>
      <c r="QAZ306" s="5"/>
      <c r="QBA306" s="5"/>
      <c r="QBB306" s="5"/>
      <c r="QBC306" s="5"/>
      <c r="QBD306" s="5"/>
      <c r="QBE306" s="5"/>
      <c r="QBF306" s="5"/>
      <c r="QBG306" s="5"/>
      <c r="QBH306" s="5"/>
      <c r="QBI306" s="5"/>
      <c r="QBJ306" s="5"/>
      <c r="QBK306" s="5"/>
      <c r="QBL306" s="5"/>
      <c r="QBM306" s="5"/>
      <c r="QBN306" s="5"/>
      <c r="QBO306" s="5"/>
      <c r="QBP306" s="5"/>
      <c r="QBQ306" s="5"/>
      <c r="QBR306" s="5"/>
      <c r="QBS306" s="5"/>
      <c r="QBT306" s="5"/>
      <c r="QBU306" s="5"/>
      <c r="QBV306" s="5"/>
      <c r="QBW306" s="5"/>
      <c r="QBX306" s="5"/>
      <c r="QBY306" s="5"/>
      <c r="QBZ306" s="5"/>
      <c r="QCA306" s="5"/>
      <c r="QCB306" s="5"/>
      <c r="QCC306" s="5"/>
      <c r="QCD306" s="5"/>
      <c r="QCE306" s="5"/>
      <c r="QCF306" s="5"/>
      <c r="QCG306" s="5"/>
      <c r="QCH306" s="5"/>
      <c r="QCI306" s="5"/>
      <c r="QCJ306" s="5"/>
      <c r="QCK306" s="5"/>
      <c r="QCL306" s="5"/>
      <c r="QCM306" s="5"/>
      <c r="QCN306" s="5"/>
      <c r="QCO306" s="5"/>
      <c r="QCP306" s="5"/>
      <c r="QCQ306" s="5"/>
      <c r="QCR306" s="5"/>
      <c r="QCS306" s="5"/>
      <c r="QCT306" s="5"/>
      <c r="QCU306" s="5"/>
      <c r="QCV306" s="5"/>
      <c r="QCW306" s="5"/>
      <c r="QCX306" s="5"/>
      <c r="QCY306" s="5"/>
      <c r="QCZ306" s="5"/>
      <c r="QDA306" s="5"/>
      <c r="QDB306" s="5"/>
      <c r="QDC306" s="5"/>
      <c r="QDD306" s="5"/>
      <c r="QDE306" s="5"/>
      <c r="QDF306" s="5"/>
      <c r="QDG306" s="5"/>
      <c r="QDH306" s="5"/>
      <c r="QDI306" s="5"/>
      <c r="QDJ306" s="5"/>
      <c r="QDK306" s="5"/>
      <c r="QDL306" s="5"/>
      <c r="QDM306" s="5"/>
      <c r="QDN306" s="5"/>
      <c r="QDO306" s="5"/>
      <c r="QDP306" s="5"/>
      <c r="QDQ306" s="5"/>
      <c r="QDR306" s="5"/>
      <c r="QDS306" s="5"/>
      <c r="QDT306" s="5"/>
      <c r="QDU306" s="5"/>
      <c r="QDV306" s="5"/>
      <c r="QDW306" s="5"/>
      <c r="QDX306" s="5"/>
      <c r="QDY306" s="5"/>
      <c r="QDZ306" s="5"/>
      <c r="QEA306" s="5"/>
      <c r="QEB306" s="5"/>
      <c r="QEC306" s="5"/>
      <c r="QED306" s="5"/>
      <c r="QEE306" s="5"/>
      <c r="QEF306" s="5"/>
      <c r="QEG306" s="5"/>
      <c r="QEH306" s="5"/>
      <c r="QEI306" s="5"/>
      <c r="QEJ306" s="5"/>
      <c r="QEK306" s="5"/>
      <c r="QEL306" s="5"/>
      <c r="QEM306" s="5"/>
      <c r="QEN306" s="5"/>
      <c r="QEO306" s="5"/>
      <c r="QEP306" s="5"/>
      <c r="QEQ306" s="5"/>
      <c r="QER306" s="5"/>
      <c r="QES306" s="5"/>
      <c r="QET306" s="5"/>
      <c r="QEU306" s="5"/>
      <c r="QEV306" s="5"/>
      <c r="QEW306" s="5"/>
      <c r="QEX306" s="5"/>
      <c r="QEY306" s="5"/>
      <c r="QEZ306" s="5"/>
      <c r="QFA306" s="5"/>
      <c r="QFB306" s="5"/>
      <c r="QFC306" s="5"/>
      <c r="QFD306" s="5"/>
      <c r="QFE306" s="5"/>
      <c r="QFF306" s="5"/>
      <c r="QFG306" s="5"/>
      <c r="QFH306" s="5"/>
      <c r="QFI306" s="5"/>
      <c r="QFJ306" s="5"/>
      <c r="QFK306" s="5"/>
      <c r="QFL306" s="5"/>
      <c r="QFM306" s="5"/>
      <c r="QFN306" s="5"/>
      <c r="QFO306" s="5"/>
      <c r="QFP306" s="5"/>
      <c r="QFQ306" s="5"/>
      <c r="QFR306" s="5"/>
      <c r="QFS306" s="5"/>
      <c r="QFT306" s="5"/>
      <c r="QFU306" s="5"/>
      <c r="QFV306" s="5"/>
      <c r="QFW306" s="5"/>
      <c r="QFX306" s="5"/>
      <c r="QFY306" s="5"/>
      <c r="QFZ306" s="5"/>
      <c r="QGA306" s="5"/>
      <c r="QGB306" s="5"/>
      <c r="QGC306" s="5"/>
      <c r="QGD306" s="5"/>
      <c r="QGE306" s="5"/>
      <c r="QGF306" s="5"/>
      <c r="QGG306" s="5"/>
      <c r="QGH306" s="5"/>
      <c r="QGI306" s="5"/>
      <c r="QGJ306" s="5"/>
      <c r="QGK306" s="5"/>
      <c r="QGL306" s="5"/>
      <c r="QGM306" s="5"/>
      <c r="QGN306" s="5"/>
      <c r="QGO306" s="5"/>
      <c r="QGP306" s="5"/>
      <c r="QGQ306" s="5"/>
      <c r="QGR306" s="5"/>
      <c r="QGS306" s="5"/>
      <c r="QGT306" s="5"/>
      <c r="QGU306" s="5"/>
      <c r="QGV306" s="5"/>
      <c r="QGW306" s="5"/>
      <c r="QGX306" s="5"/>
      <c r="QGY306" s="5"/>
      <c r="QGZ306" s="5"/>
      <c r="QHA306" s="5"/>
      <c r="QHB306" s="5"/>
      <c r="QHC306" s="5"/>
      <c r="QHD306" s="5"/>
      <c r="QHE306" s="5"/>
      <c r="QHF306" s="5"/>
      <c r="QHG306" s="5"/>
      <c r="QHH306" s="5"/>
      <c r="QHI306" s="5"/>
      <c r="QHJ306" s="5"/>
      <c r="QHK306" s="5"/>
      <c r="QHL306" s="5"/>
      <c r="QHM306" s="5"/>
      <c r="QHN306" s="5"/>
      <c r="QHO306" s="5"/>
      <c r="QHP306" s="5"/>
      <c r="QHQ306" s="5"/>
      <c r="QHR306" s="5"/>
      <c r="QHS306" s="5"/>
      <c r="QHT306" s="5"/>
      <c r="QHU306" s="5"/>
      <c r="QHV306" s="5"/>
      <c r="QHW306" s="5"/>
      <c r="QHX306" s="5"/>
      <c r="QHY306" s="5"/>
      <c r="QHZ306" s="5"/>
      <c r="QIA306" s="5"/>
      <c r="QIB306" s="5"/>
      <c r="QIC306" s="5"/>
      <c r="QID306" s="5"/>
      <c r="QIE306" s="5"/>
      <c r="QIF306" s="5"/>
      <c r="QIG306" s="5"/>
      <c r="QIH306" s="5"/>
      <c r="QII306" s="5"/>
      <c r="QIJ306" s="5"/>
      <c r="QIK306" s="5"/>
      <c r="QIL306" s="5"/>
      <c r="QIM306" s="5"/>
      <c r="QIN306" s="5"/>
      <c r="QIO306" s="5"/>
      <c r="QIP306" s="5"/>
      <c r="QIQ306" s="5"/>
      <c r="QIR306" s="5"/>
      <c r="QIS306" s="5"/>
      <c r="QIT306" s="5"/>
      <c r="QIU306" s="5"/>
      <c r="QIV306" s="5"/>
      <c r="QIW306" s="5"/>
      <c r="QIX306" s="5"/>
      <c r="QIY306" s="5"/>
      <c r="QIZ306" s="5"/>
      <c r="QJA306" s="5"/>
      <c r="QJB306" s="5"/>
      <c r="QJC306" s="5"/>
      <c r="QJD306" s="5"/>
      <c r="QJE306" s="5"/>
      <c r="QJF306" s="5"/>
      <c r="QJG306" s="5"/>
      <c r="QJH306" s="5"/>
      <c r="QJI306" s="5"/>
      <c r="QJJ306" s="5"/>
      <c r="QJK306" s="5"/>
      <c r="QJL306" s="5"/>
      <c r="QJM306" s="5"/>
      <c r="QJN306" s="5"/>
      <c r="QJO306" s="5"/>
      <c r="QJP306" s="5"/>
      <c r="QJQ306" s="5"/>
      <c r="QJR306" s="5"/>
      <c r="QJS306" s="5"/>
      <c r="QJT306" s="5"/>
      <c r="QJU306" s="5"/>
      <c r="QJV306" s="5"/>
      <c r="QJW306" s="5"/>
      <c r="QJX306" s="5"/>
      <c r="QJY306" s="5"/>
      <c r="QJZ306" s="5"/>
      <c r="QKA306" s="5"/>
      <c r="QKB306" s="5"/>
      <c r="QKC306" s="5"/>
      <c r="QKD306" s="5"/>
      <c r="QKE306" s="5"/>
      <c r="QKF306" s="5"/>
      <c r="QKG306" s="5"/>
      <c r="QKH306" s="5"/>
      <c r="QKI306" s="5"/>
      <c r="QKJ306" s="5"/>
      <c r="QKK306" s="5"/>
      <c r="QKL306" s="5"/>
      <c r="QKM306" s="5"/>
      <c r="QKN306" s="5"/>
      <c r="QKO306" s="5"/>
      <c r="QKP306" s="5"/>
      <c r="QKQ306" s="5"/>
      <c r="QKR306" s="5"/>
      <c r="QKS306" s="5"/>
      <c r="QKT306" s="5"/>
      <c r="QKU306" s="5"/>
      <c r="QKV306" s="5"/>
      <c r="QKW306" s="5"/>
      <c r="QKX306" s="5"/>
      <c r="QKY306" s="5"/>
      <c r="QKZ306" s="5"/>
      <c r="QLA306" s="5"/>
      <c r="QLB306" s="5"/>
      <c r="QLC306" s="5"/>
      <c r="QLD306" s="5"/>
      <c r="QLE306" s="5"/>
      <c r="QLF306" s="5"/>
      <c r="QLG306" s="5"/>
      <c r="QLH306" s="5"/>
      <c r="QLI306" s="5"/>
      <c r="QLJ306" s="5"/>
      <c r="QLK306" s="5"/>
      <c r="QLL306" s="5"/>
      <c r="QLM306" s="5"/>
      <c r="QLN306" s="5"/>
      <c r="QLO306" s="5"/>
      <c r="QLP306" s="5"/>
      <c r="QLQ306" s="5"/>
      <c r="QLR306" s="5"/>
      <c r="QLS306" s="5"/>
      <c r="QLT306" s="5"/>
      <c r="QLU306" s="5"/>
      <c r="QLV306" s="5"/>
      <c r="QLW306" s="5"/>
      <c r="QLX306" s="5"/>
      <c r="QLY306" s="5"/>
      <c r="QLZ306" s="5"/>
      <c r="QMA306" s="5"/>
      <c r="QMB306" s="5"/>
      <c r="QMC306" s="5"/>
      <c r="QMD306" s="5"/>
      <c r="QME306" s="5"/>
      <c r="QMF306" s="5"/>
      <c r="QMG306" s="5"/>
      <c r="QMH306" s="5"/>
      <c r="QMI306" s="5"/>
      <c r="QMJ306" s="5"/>
      <c r="QMK306" s="5"/>
      <c r="QML306" s="5"/>
      <c r="QMM306" s="5"/>
      <c r="QMN306" s="5"/>
      <c r="QMO306" s="5"/>
      <c r="QMP306" s="5"/>
      <c r="QMQ306" s="5"/>
      <c r="QMR306" s="5"/>
      <c r="QMS306" s="5"/>
      <c r="QMT306" s="5"/>
      <c r="QMU306" s="5"/>
      <c r="QMV306" s="5"/>
      <c r="QMW306" s="5"/>
      <c r="QMX306" s="5"/>
      <c r="QMY306" s="5"/>
      <c r="QMZ306" s="5"/>
      <c r="QNA306" s="5"/>
      <c r="QNB306" s="5"/>
      <c r="QNC306" s="5"/>
      <c r="QND306" s="5"/>
      <c r="QNE306" s="5"/>
      <c r="QNF306" s="5"/>
      <c r="QNG306" s="5"/>
      <c r="QNH306" s="5"/>
      <c r="QNI306" s="5"/>
      <c r="QNJ306" s="5"/>
      <c r="QNK306" s="5"/>
      <c r="QNL306" s="5"/>
      <c r="QNM306" s="5"/>
      <c r="QNN306" s="5"/>
      <c r="QNO306" s="5"/>
      <c r="QNP306" s="5"/>
      <c r="QNQ306" s="5"/>
      <c r="QNR306" s="5"/>
      <c r="QNS306" s="5"/>
      <c r="QNT306" s="5"/>
      <c r="QNU306" s="5"/>
      <c r="QNV306" s="5"/>
      <c r="QNW306" s="5"/>
      <c r="QNX306" s="5"/>
      <c r="QNY306" s="5"/>
      <c r="QNZ306" s="5"/>
      <c r="QOA306" s="5"/>
      <c r="QOB306" s="5"/>
      <c r="QOC306" s="5"/>
      <c r="QOD306" s="5"/>
      <c r="QOE306" s="5"/>
      <c r="QOF306" s="5"/>
      <c r="QOG306" s="5"/>
      <c r="QOH306" s="5"/>
      <c r="QOI306" s="5"/>
      <c r="QOJ306" s="5"/>
      <c r="QOK306" s="5"/>
      <c r="QOL306" s="5"/>
      <c r="QOM306" s="5"/>
      <c r="QON306" s="5"/>
      <c r="QOO306" s="5"/>
      <c r="QOP306" s="5"/>
      <c r="QOQ306" s="5"/>
      <c r="QOR306" s="5"/>
      <c r="QOS306" s="5"/>
      <c r="QOT306" s="5"/>
      <c r="QOU306" s="5"/>
      <c r="QOV306" s="5"/>
      <c r="QOW306" s="5"/>
      <c r="QOX306" s="5"/>
      <c r="QOY306" s="5"/>
      <c r="QOZ306" s="5"/>
      <c r="QPA306" s="5"/>
      <c r="QPB306" s="5"/>
      <c r="QPC306" s="5"/>
      <c r="QPD306" s="5"/>
      <c r="QPE306" s="5"/>
      <c r="QPF306" s="5"/>
      <c r="QPG306" s="5"/>
      <c r="QPH306" s="5"/>
      <c r="QPI306" s="5"/>
      <c r="QPJ306" s="5"/>
      <c r="QPK306" s="5"/>
      <c r="QPL306" s="5"/>
      <c r="QPM306" s="5"/>
      <c r="QPN306" s="5"/>
      <c r="QPO306" s="5"/>
      <c r="QPP306" s="5"/>
      <c r="QPQ306" s="5"/>
      <c r="QPR306" s="5"/>
      <c r="QPS306" s="5"/>
      <c r="QPT306" s="5"/>
      <c r="QPU306" s="5"/>
      <c r="QPV306" s="5"/>
      <c r="QPW306" s="5"/>
      <c r="QPX306" s="5"/>
      <c r="QPY306" s="5"/>
      <c r="QPZ306" s="5"/>
      <c r="QQA306" s="5"/>
      <c r="QQB306" s="5"/>
      <c r="QQC306" s="5"/>
      <c r="QQD306" s="5"/>
      <c r="QQE306" s="5"/>
      <c r="QQF306" s="5"/>
      <c r="QQG306" s="5"/>
      <c r="QQH306" s="5"/>
      <c r="QQI306" s="5"/>
      <c r="QQJ306" s="5"/>
      <c r="QQK306" s="5"/>
      <c r="QQL306" s="5"/>
      <c r="QQM306" s="5"/>
      <c r="QQN306" s="5"/>
      <c r="QQO306" s="5"/>
      <c r="QQP306" s="5"/>
      <c r="QQQ306" s="5"/>
      <c r="QQR306" s="5"/>
      <c r="QQS306" s="5"/>
      <c r="QQT306" s="5"/>
      <c r="QQU306" s="5"/>
      <c r="QQV306" s="5"/>
      <c r="QQW306" s="5"/>
      <c r="QQX306" s="5"/>
      <c r="QQY306" s="5"/>
      <c r="QQZ306" s="5"/>
      <c r="QRA306" s="5"/>
      <c r="QRB306" s="5"/>
      <c r="QRC306" s="5"/>
      <c r="QRD306" s="5"/>
      <c r="QRE306" s="5"/>
      <c r="QRF306" s="5"/>
      <c r="QRG306" s="5"/>
      <c r="QRH306" s="5"/>
      <c r="QRI306" s="5"/>
      <c r="QRJ306" s="5"/>
      <c r="QRK306" s="5"/>
      <c r="QRL306" s="5"/>
      <c r="QRM306" s="5"/>
      <c r="QRN306" s="5"/>
      <c r="QRO306" s="5"/>
      <c r="QRP306" s="5"/>
      <c r="QRQ306" s="5"/>
      <c r="QRR306" s="5"/>
      <c r="QRS306" s="5"/>
      <c r="QRT306" s="5"/>
      <c r="QRU306" s="5"/>
      <c r="QRV306" s="5"/>
      <c r="QRW306" s="5"/>
      <c r="QRX306" s="5"/>
      <c r="QRY306" s="5"/>
      <c r="QRZ306" s="5"/>
      <c r="QSA306" s="5"/>
      <c r="QSB306" s="5"/>
      <c r="QSC306" s="5"/>
      <c r="QSD306" s="5"/>
      <c r="QSE306" s="5"/>
      <c r="QSF306" s="5"/>
      <c r="QSG306" s="5"/>
      <c r="QSH306" s="5"/>
      <c r="QSI306" s="5"/>
      <c r="QSJ306" s="5"/>
      <c r="QSK306" s="5"/>
      <c r="QSL306" s="5"/>
      <c r="QSM306" s="5"/>
      <c r="QSN306" s="5"/>
      <c r="QSO306" s="5"/>
      <c r="QSP306" s="5"/>
      <c r="QSQ306" s="5"/>
      <c r="QSR306" s="5"/>
      <c r="QSS306" s="5"/>
      <c r="QST306" s="5"/>
      <c r="QSU306" s="5"/>
      <c r="QSV306" s="5"/>
      <c r="QSW306" s="5"/>
      <c r="QSX306" s="5"/>
      <c r="QSY306" s="5"/>
      <c r="QSZ306" s="5"/>
      <c r="QTA306" s="5"/>
      <c r="QTB306" s="5"/>
      <c r="QTC306" s="5"/>
      <c r="QTD306" s="5"/>
      <c r="QTE306" s="5"/>
      <c r="QTF306" s="5"/>
      <c r="QTG306" s="5"/>
      <c r="QTH306" s="5"/>
      <c r="QTI306" s="5"/>
      <c r="QTJ306" s="5"/>
      <c r="QTK306" s="5"/>
      <c r="QTL306" s="5"/>
      <c r="QTM306" s="5"/>
      <c r="QTN306" s="5"/>
      <c r="QTO306" s="5"/>
      <c r="QTP306" s="5"/>
      <c r="QTQ306" s="5"/>
      <c r="QTR306" s="5"/>
      <c r="QTS306" s="5"/>
      <c r="QTT306" s="5"/>
      <c r="QTU306" s="5"/>
      <c r="QTV306" s="5"/>
      <c r="QTW306" s="5"/>
      <c r="QTX306" s="5"/>
      <c r="QTY306" s="5"/>
      <c r="QTZ306" s="5"/>
      <c r="QUA306" s="5"/>
      <c r="QUB306" s="5"/>
      <c r="QUC306" s="5"/>
      <c r="QUD306" s="5"/>
      <c r="QUE306" s="5"/>
      <c r="QUF306" s="5"/>
      <c r="QUG306" s="5"/>
      <c r="QUH306" s="5"/>
      <c r="QUI306" s="5"/>
      <c r="QUJ306" s="5"/>
      <c r="QUK306" s="5"/>
      <c r="QUL306" s="5"/>
      <c r="QUM306" s="5"/>
      <c r="QUN306" s="5"/>
      <c r="QUO306" s="5"/>
      <c r="QUP306" s="5"/>
      <c r="QUQ306" s="5"/>
      <c r="QUR306" s="5"/>
      <c r="QUS306" s="5"/>
      <c r="QUT306" s="5"/>
      <c r="QUU306" s="5"/>
      <c r="QUV306" s="5"/>
      <c r="QUW306" s="5"/>
      <c r="QUX306" s="5"/>
      <c r="QUY306" s="5"/>
      <c r="QUZ306" s="5"/>
      <c r="QVA306" s="5"/>
      <c r="QVB306" s="5"/>
      <c r="QVC306" s="5"/>
      <c r="QVD306" s="5"/>
      <c r="QVE306" s="5"/>
      <c r="QVF306" s="5"/>
      <c r="QVG306" s="5"/>
      <c r="QVH306" s="5"/>
      <c r="QVI306" s="5"/>
      <c r="QVJ306" s="5"/>
      <c r="QVK306" s="5"/>
      <c r="QVL306" s="5"/>
      <c r="QVM306" s="5"/>
      <c r="QVN306" s="5"/>
      <c r="QVO306" s="5"/>
      <c r="QVP306" s="5"/>
      <c r="QVQ306" s="5"/>
      <c r="QVR306" s="5"/>
      <c r="QVS306" s="5"/>
      <c r="QVT306" s="5"/>
      <c r="QVU306" s="5"/>
      <c r="QVV306" s="5"/>
      <c r="QVW306" s="5"/>
      <c r="QVX306" s="5"/>
      <c r="QVY306" s="5"/>
      <c r="QVZ306" s="5"/>
      <c r="QWA306" s="5"/>
      <c r="QWB306" s="5"/>
      <c r="QWC306" s="5"/>
      <c r="QWD306" s="5"/>
      <c r="QWE306" s="5"/>
      <c r="QWF306" s="5"/>
      <c r="QWG306" s="5"/>
      <c r="QWH306" s="5"/>
      <c r="QWI306" s="5"/>
      <c r="QWJ306" s="5"/>
      <c r="QWK306" s="5"/>
      <c r="QWL306" s="5"/>
      <c r="QWM306" s="5"/>
      <c r="QWN306" s="5"/>
      <c r="QWO306" s="5"/>
      <c r="QWP306" s="5"/>
      <c r="QWQ306" s="5"/>
      <c r="QWR306" s="5"/>
      <c r="QWS306" s="5"/>
      <c r="QWT306" s="5"/>
      <c r="QWU306" s="5"/>
      <c r="QWV306" s="5"/>
      <c r="QWW306" s="5"/>
      <c r="QWX306" s="5"/>
      <c r="QWY306" s="5"/>
      <c r="QWZ306" s="5"/>
      <c r="QXA306" s="5"/>
      <c r="QXB306" s="5"/>
      <c r="QXC306" s="5"/>
      <c r="QXD306" s="5"/>
      <c r="QXE306" s="5"/>
      <c r="QXF306" s="5"/>
      <c r="QXG306" s="5"/>
      <c r="QXH306" s="5"/>
      <c r="QXI306" s="5"/>
      <c r="QXJ306" s="5"/>
      <c r="QXK306" s="5"/>
      <c r="QXL306" s="5"/>
      <c r="QXM306" s="5"/>
      <c r="QXN306" s="5"/>
      <c r="QXO306" s="5"/>
      <c r="QXP306" s="5"/>
      <c r="QXQ306" s="5"/>
      <c r="QXR306" s="5"/>
      <c r="QXS306" s="5"/>
      <c r="QXT306" s="5"/>
      <c r="QXU306" s="5"/>
      <c r="QXV306" s="5"/>
      <c r="QXW306" s="5"/>
      <c r="QXX306" s="5"/>
      <c r="QXY306" s="5"/>
      <c r="QXZ306" s="5"/>
      <c r="QYA306" s="5"/>
      <c r="QYB306" s="5"/>
      <c r="QYC306" s="5"/>
      <c r="QYD306" s="5"/>
      <c r="QYE306" s="5"/>
      <c r="QYF306" s="5"/>
      <c r="QYG306" s="5"/>
      <c r="QYH306" s="5"/>
      <c r="QYI306" s="5"/>
      <c r="QYJ306" s="5"/>
      <c r="QYK306" s="5"/>
      <c r="QYL306" s="5"/>
      <c r="QYM306" s="5"/>
      <c r="QYN306" s="5"/>
      <c r="QYO306" s="5"/>
      <c r="QYP306" s="5"/>
      <c r="QYQ306" s="5"/>
      <c r="QYR306" s="5"/>
      <c r="QYS306" s="5"/>
      <c r="QYT306" s="5"/>
      <c r="QYU306" s="5"/>
      <c r="QYV306" s="5"/>
      <c r="QYW306" s="5"/>
      <c r="QYX306" s="5"/>
      <c r="QYY306" s="5"/>
      <c r="QYZ306" s="5"/>
      <c r="QZA306" s="5"/>
      <c r="QZB306" s="5"/>
      <c r="QZC306" s="5"/>
      <c r="QZD306" s="5"/>
      <c r="QZE306" s="5"/>
      <c r="QZF306" s="5"/>
      <c r="QZG306" s="5"/>
      <c r="QZH306" s="5"/>
      <c r="QZI306" s="5"/>
      <c r="QZJ306" s="5"/>
      <c r="QZK306" s="5"/>
      <c r="QZL306" s="5"/>
      <c r="QZM306" s="5"/>
      <c r="QZN306" s="5"/>
      <c r="QZO306" s="5"/>
      <c r="QZP306" s="5"/>
      <c r="QZQ306" s="5"/>
      <c r="QZR306" s="5"/>
      <c r="QZS306" s="5"/>
      <c r="QZT306" s="5"/>
      <c r="QZU306" s="5"/>
      <c r="QZV306" s="5"/>
      <c r="QZW306" s="5"/>
      <c r="QZX306" s="5"/>
      <c r="QZY306" s="5"/>
      <c r="QZZ306" s="5"/>
      <c r="RAA306" s="5"/>
      <c r="RAB306" s="5"/>
      <c r="RAC306" s="5"/>
      <c r="RAD306" s="5"/>
      <c r="RAE306" s="5"/>
      <c r="RAF306" s="5"/>
      <c r="RAG306" s="5"/>
      <c r="RAH306" s="5"/>
      <c r="RAI306" s="5"/>
      <c r="RAJ306" s="5"/>
      <c r="RAK306" s="5"/>
      <c r="RAL306" s="5"/>
      <c r="RAM306" s="5"/>
      <c r="RAN306" s="5"/>
      <c r="RAO306" s="5"/>
      <c r="RAP306" s="5"/>
      <c r="RAQ306" s="5"/>
      <c r="RAR306" s="5"/>
      <c r="RAS306" s="5"/>
      <c r="RAT306" s="5"/>
      <c r="RAU306" s="5"/>
      <c r="RAV306" s="5"/>
      <c r="RAW306" s="5"/>
      <c r="RAX306" s="5"/>
      <c r="RAY306" s="5"/>
      <c r="RAZ306" s="5"/>
      <c r="RBA306" s="5"/>
      <c r="RBB306" s="5"/>
      <c r="RBC306" s="5"/>
      <c r="RBD306" s="5"/>
      <c r="RBE306" s="5"/>
      <c r="RBF306" s="5"/>
      <c r="RBG306" s="5"/>
      <c r="RBH306" s="5"/>
      <c r="RBI306" s="5"/>
      <c r="RBJ306" s="5"/>
      <c r="RBK306" s="5"/>
      <c r="RBL306" s="5"/>
      <c r="RBM306" s="5"/>
      <c r="RBN306" s="5"/>
      <c r="RBO306" s="5"/>
      <c r="RBP306" s="5"/>
      <c r="RBQ306" s="5"/>
      <c r="RBR306" s="5"/>
      <c r="RBS306" s="5"/>
      <c r="RBT306" s="5"/>
      <c r="RBU306" s="5"/>
      <c r="RBV306" s="5"/>
      <c r="RBW306" s="5"/>
      <c r="RBX306" s="5"/>
      <c r="RBY306" s="5"/>
      <c r="RBZ306" s="5"/>
      <c r="RCA306" s="5"/>
      <c r="RCB306" s="5"/>
      <c r="RCC306" s="5"/>
      <c r="RCD306" s="5"/>
      <c r="RCE306" s="5"/>
      <c r="RCF306" s="5"/>
      <c r="RCG306" s="5"/>
      <c r="RCH306" s="5"/>
      <c r="RCI306" s="5"/>
      <c r="RCJ306" s="5"/>
      <c r="RCK306" s="5"/>
      <c r="RCL306" s="5"/>
      <c r="RCM306" s="5"/>
      <c r="RCN306" s="5"/>
      <c r="RCO306" s="5"/>
      <c r="RCP306" s="5"/>
      <c r="RCQ306" s="5"/>
      <c r="RCR306" s="5"/>
      <c r="RCS306" s="5"/>
      <c r="RCT306" s="5"/>
      <c r="RCU306" s="5"/>
      <c r="RCV306" s="5"/>
      <c r="RCW306" s="5"/>
      <c r="RCX306" s="5"/>
      <c r="RCY306" s="5"/>
      <c r="RCZ306" s="5"/>
      <c r="RDA306" s="5"/>
      <c r="RDB306" s="5"/>
      <c r="RDC306" s="5"/>
      <c r="RDD306" s="5"/>
      <c r="RDE306" s="5"/>
      <c r="RDF306" s="5"/>
      <c r="RDG306" s="5"/>
      <c r="RDH306" s="5"/>
      <c r="RDI306" s="5"/>
      <c r="RDJ306" s="5"/>
      <c r="RDK306" s="5"/>
      <c r="RDL306" s="5"/>
      <c r="RDM306" s="5"/>
      <c r="RDN306" s="5"/>
      <c r="RDO306" s="5"/>
      <c r="RDP306" s="5"/>
      <c r="RDQ306" s="5"/>
      <c r="RDR306" s="5"/>
      <c r="RDS306" s="5"/>
      <c r="RDT306" s="5"/>
      <c r="RDU306" s="5"/>
      <c r="RDV306" s="5"/>
      <c r="RDW306" s="5"/>
      <c r="RDX306" s="5"/>
      <c r="RDY306" s="5"/>
      <c r="RDZ306" s="5"/>
      <c r="REA306" s="5"/>
      <c r="REB306" s="5"/>
      <c r="REC306" s="5"/>
      <c r="RED306" s="5"/>
      <c r="REE306" s="5"/>
      <c r="REF306" s="5"/>
      <c r="REG306" s="5"/>
      <c r="REH306" s="5"/>
      <c r="REI306" s="5"/>
      <c r="REJ306" s="5"/>
      <c r="REK306" s="5"/>
      <c r="REL306" s="5"/>
      <c r="REM306" s="5"/>
      <c r="REN306" s="5"/>
      <c r="REO306" s="5"/>
      <c r="REP306" s="5"/>
      <c r="REQ306" s="5"/>
      <c r="RER306" s="5"/>
      <c r="RES306" s="5"/>
      <c r="RET306" s="5"/>
      <c r="REU306" s="5"/>
      <c r="REV306" s="5"/>
      <c r="REW306" s="5"/>
      <c r="REX306" s="5"/>
      <c r="REY306" s="5"/>
      <c r="REZ306" s="5"/>
      <c r="RFA306" s="5"/>
      <c r="RFB306" s="5"/>
      <c r="RFC306" s="5"/>
      <c r="RFD306" s="5"/>
      <c r="RFE306" s="5"/>
      <c r="RFF306" s="5"/>
      <c r="RFG306" s="5"/>
      <c r="RFH306" s="5"/>
      <c r="RFI306" s="5"/>
      <c r="RFJ306" s="5"/>
      <c r="RFK306" s="5"/>
      <c r="RFL306" s="5"/>
      <c r="RFM306" s="5"/>
      <c r="RFN306" s="5"/>
      <c r="RFO306" s="5"/>
      <c r="RFP306" s="5"/>
      <c r="RFQ306" s="5"/>
      <c r="RFR306" s="5"/>
      <c r="RFS306" s="5"/>
      <c r="RFT306" s="5"/>
      <c r="RFU306" s="5"/>
      <c r="RFV306" s="5"/>
      <c r="RFW306" s="5"/>
      <c r="RFX306" s="5"/>
      <c r="RFY306" s="5"/>
      <c r="RFZ306" s="5"/>
      <c r="RGA306" s="5"/>
      <c r="RGB306" s="5"/>
      <c r="RGC306" s="5"/>
      <c r="RGD306" s="5"/>
      <c r="RGE306" s="5"/>
      <c r="RGF306" s="5"/>
      <c r="RGG306" s="5"/>
      <c r="RGH306" s="5"/>
      <c r="RGI306" s="5"/>
      <c r="RGJ306" s="5"/>
      <c r="RGK306" s="5"/>
      <c r="RGL306" s="5"/>
      <c r="RGM306" s="5"/>
      <c r="RGN306" s="5"/>
      <c r="RGO306" s="5"/>
      <c r="RGP306" s="5"/>
      <c r="RGQ306" s="5"/>
      <c r="RGR306" s="5"/>
      <c r="RGS306" s="5"/>
      <c r="RGT306" s="5"/>
      <c r="RGU306" s="5"/>
      <c r="RGV306" s="5"/>
      <c r="RGW306" s="5"/>
      <c r="RGX306" s="5"/>
      <c r="RGY306" s="5"/>
      <c r="RGZ306" s="5"/>
      <c r="RHA306" s="5"/>
      <c r="RHB306" s="5"/>
      <c r="RHC306" s="5"/>
      <c r="RHD306" s="5"/>
      <c r="RHE306" s="5"/>
      <c r="RHF306" s="5"/>
      <c r="RHG306" s="5"/>
      <c r="RHH306" s="5"/>
      <c r="RHI306" s="5"/>
      <c r="RHJ306" s="5"/>
      <c r="RHK306" s="5"/>
      <c r="RHL306" s="5"/>
      <c r="RHM306" s="5"/>
      <c r="RHN306" s="5"/>
      <c r="RHO306" s="5"/>
      <c r="RHP306" s="5"/>
      <c r="RHQ306" s="5"/>
      <c r="RHR306" s="5"/>
      <c r="RHS306" s="5"/>
      <c r="RHT306" s="5"/>
      <c r="RHU306" s="5"/>
      <c r="RHV306" s="5"/>
      <c r="RHW306" s="5"/>
      <c r="RHX306" s="5"/>
      <c r="RHY306" s="5"/>
      <c r="RHZ306" s="5"/>
      <c r="RIA306" s="5"/>
      <c r="RIB306" s="5"/>
      <c r="RIC306" s="5"/>
      <c r="RID306" s="5"/>
      <c r="RIE306" s="5"/>
      <c r="RIF306" s="5"/>
      <c r="RIG306" s="5"/>
      <c r="RIH306" s="5"/>
      <c r="RII306" s="5"/>
      <c r="RIJ306" s="5"/>
      <c r="RIK306" s="5"/>
      <c r="RIL306" s="5"/>
      <c r="RIM306" s="5"/>
      <c r="RIN306" s="5"/>
      <c r="RIO306" s="5"/>
      <c r="RIP306" s="5"/>
      <c r="RIQ306" s="5"/>
      <c r="RIR306" s="5"/>
      <c r="RIS306" s="5"/>
      <c r="RIT306" s="5"/>
      <c r="RIU306" s="5"/>
      <c r="RIV306" s="5"/>
      <c r="RIW306" s="5"/>
      <c r="RIX306" s="5"/>
      <c r="RIY306" s="5"/>
      <c r="RIZ306" s="5"/>
      <c r="RJA306" s="5"/>
      <c r="RJB306" s="5"/>
      <c r="RJC306" s="5"/>
      <c r="RJD306" s="5"/>
      <c r="RJE306" s="5"/>
      <c r="RJF306" s="5"/>
      <c r="RJG306" s="5"/>
      <c r="RJH306" s="5"/>
      <c r="RJI306" s="5"/>
      <c r="RJJ306" s="5"/>
      <c r="RJK306" s="5"/>
      <c r="RJL306" s="5"/>
      <c r="RJM306" s="5"/>
      <c r="RJN306" s="5"/>
      <c r="RJO306" s="5"/>
      <c r="RJP306" s="5"/>
      <c r="RJQ306" s="5"/>
      <c r="RJR306" s="5"/>
      <c r="RJS306" s="5"/>
      <c r="RJT306" s="5"/>
      <c r="RJU306" s="5"/>
      <c r="RJV306" s="5"/>
      <c r="RJW306" s="5"/>
      <c r="RJX306" s="5"/>
      <c r="RJY306" s="5"/>
      <c r="RJZ306" s="5"/>
      <c r="RKA306" s="5"/>
      <c r="RKB306" s="5"/>
      <c r="RKC306" s="5"/>
      <c r="RKD306" s="5"/>
      <c r="RKE306" s="5"/>
      <c r="RKF306" s="5"/>
      <c r="RKG306" s="5"/>
      <c r="RKH306" s="5"/>
      <c r="RKI306" s="5"/>
      <c r="RKJ306" s="5"/>
      <c r="RKK306" s="5"/>
      <c r="RKL306" s="5"/>
      <c r="RKM306" s="5"/>
      <c r="RKN306" s="5"/>
      <c r="RKO306" s="5"/>
      <c r="RKP306" s="5"/>
      <c r="RKQ306" s="5"/>
      <c r="RKR306" s="5"/>
      <c r="RKS306" s="5"/>
      <c r="RKT306" s="5"/>
      <c r="RKU306" s="5"/>
      <c r="RKV306" s="5"/>
      <c r="RKW306" s="5"/>
      <c r="RKX306" s="5"/>
      <c r="RKY306" s="5"/>
      <c r="RKZ306" s="5"/>
      <c r="RLA306" s="5"/>
      <c r="RLB306" s="5"/>
      <c r="RLC306" s="5"/>
      <c r="RLD306" s="5"/>
      <c r="RLE306" s="5"/>
      <c r="RLF306" s="5"/>
      <c r="RLG306" s="5"/>
      <c r="RLH306" s="5"/>
      <c r="RLI306" s="5"/>
      <c r="RLJ306" s="5"/>
      <c r="RLK306" s="5"/>
      <c r="RLL306" s="5"/>
      <c r="RLM306" s="5"/>
      <c r="RLN306" s="5"/>
      <c r="RLO306" s="5"/>
      <c r="RLP306" s="5"/>
      <c r="RLQ306" s="5"/>
      <c r="RLR306" s="5"/>
      <c r="RLS306" s="5"/>
      <c r="RLT306" s="5"/>
      <c r="RLU306" s="5"/>
      <c r="RLV306" s="5"/>
      <c r="RLW306" s="5"/>
      <c r="RLX306" s="5"/>
      <c r="RLY306" s="5"/>
      <c r="RLZ306" s="5"/>
      <c r="RMA306" s="5"/>
      <c r="RMB306" s="5"/>
      <c r="RMC306" s="5"/>
      <c r="RMD306" s="5"/>
      <c r="RME306" s="5"/>
      <c r="RMF306" s="5"/>
      <c r="RMG306" s="5"/>
      <c r="RMH306" s="5"/>
      <c r="RMI306" s="5"/>
      <c r="RMJ306" s="5"/>
      <c r="RMK306" s="5"/>
      <c r="RML306" s="5"/>
      <c r="RMM306" s="5"/>
      <c r="RMN306" s="5"/>
      <c r="RMO306" s="5"/>
      <c r="RMP306" s="5"/>
      <c r="RMQ306" s="5"/>
      <c r="RMR306" s="5"/>
      <c r="RMS306" s="5"/>
      <c r="RMT306" s="5"/>
      <c r="RMU306" s="5"/>
      <c r="RMV306" s="5"/>
      <c r="RMW306" s="5"/>
      <c r="RMX306" s="5"/>
      <c r="RMY306" s="5"/>
      <c r="RMZ306" s="5"/>
      <c r="RNA306" s="5"/>
      <c r="RNB306" s="5"/>
      <c r="RNC306" s="5"/>
      <c r="RND306" s="5"/>
      <c r="RNE306" s="5"/>
      <c r="RNF306" s="5"/>
      <c r="RNG306" s="5"/>
      <c r="RNH306" s="5"/>
      <c r="RNI306" s="5"/>
      <c r="RNJ306" s="5"/>
      <c r="RNK306" s="5"/>
      <c r="RNL306" s="5"/>
      <c r="RNM306" s="5"/>
      <c r="RNN306" s="5"/>
      <c r="RNO306" s="5"/>
      <c r="RNP306" s="5"/>
      <c r="RNQ306" s="5"/>
      <c r="RNR306" s="5"/>
      <c r="RNS306" s="5"/>
      <c r="RNT306" s="5"/>
      <c r="RNU306" s="5"/>
      <c r="RNV306" s="5"/>
      <c r="RNW306" s="5"/>
      <c r="RNX306" s="5"/>
      <c r="RNY306" s="5"/>
      <c r="RNZ306" s="5"/>
      <c r="ROA306" s="5"/>
      <c r="ROB306" s="5"/>
      <c r="ROC306" s="5"/>
      <c r="ROD306" s="5"/>
      <c r="ROE306" s="5"/>
      <c r="ROF306" s="5"/>
      <c r="ROG306" s="5"/>
      <c r="ROH306" s="5"/>
      <c r="ROI306" s="5"/>
      <c r="ROJ306" s="5"/>
      <c r="ROK306" s="5"/>
      <c r="ROL306" s="5"/>
      <c r="ROM306" s="5"/>
      <c r="RON306" s="5"/>
      <c r="ROO306" s="5"/>
      <c r="ROP306" s="5"/>
      <c r="ROQ306" s="5"/>
      <c r="ROR306" s="5"/>
      <c r="ROS306" s="5"/>
      <c r="ROT306" s="5"/>
      <c r="ROU306" s="5"/>
      <c r="ROV306" s="5"/>
      <c r="ROW306" s="5"/>
      <c r="ROX306" s="5"/>
      <c r="ROY306" s="5"/>
      <c r="ROZ306" s="5"/>
      <c r="RPA306" s="5"/>
      <c r="RPB306" s="5"/>
      <c r="RPC306" s="5"/>
      <c r="RPD306" s="5"/>
      <c r="RPE306" s="5"/>
      <c r="RPF306" s="5"/>
      <c r="RPG306" s="5"/>
      <c r="RPH306" s="5"/>
      <c r="RPI306" s="5"/>
      <c r="RPJ306" s="5"/>
      <c r="RPK306" s="5"/>
      <c r="RPL306" s="5"/>
      <c r="RPM306" s="5"/>
      <c r="RPN306" s="5"/>
      <c r="RPO306" s="5"/>
      <c r="RPP306" s="5"/>
      <c r="RPQ306" s="5"/>
      <c r="RPR306" s="5"/>
      <c r="RPS306" s="5"/>
      <c r="RPT306" s="5"/>
      <c r="RPU306" s="5"/>
      <c r="RPV306" s="5"/>
      <c r="RPW306" s="5"/>
      <c r="RPX306" s="5"/>
      <c r="RPY306" s="5"/>
      <c r="RPZ306" s="5"/>
      <c r="RQA306" s="5"/>
      <c r="RQB306" s="5"/>
      <c r="RQC306" s="5"/>
      <c r="RQD306" s="5"/>
      <c r="RQE306" s="5"/>
      <c r="RQF306" s="5"/>
      <c r="RQG306" s="5"/>
      <c r="RQH306" s="5"/>
      <c r="RQI306" s="5"/>
      <c r="RQJ306" s="5"/>
      <c r="RQK306" s="5"/>
      <c r="RQL306" s="5"/>
      <c r="RQM306" s="5"/>
      <c r="RQN306" s="5"/>
      <c r="RQO306" s="5"/>
      <c r="RQP306" s="5"/>
      <c r="RQQ306" s="5"/>
      <c r="RQR306" s="5"/>
      <c r="RQS306" s="5"/>
      <c r="RQT306" s="5"/>
      <c r="RQU306" s="5"/>
      <c r="RQV306" s="5"/>
      <c r="RQW306" s="5"/>
      <c r="RQX306" s="5"/>
      <c r="RQY306" s="5"/>
      <c r="RQZ306" s="5"/>
      <c r="RRA306" s="5"/>
      <c r="RRB306" s="5"/>
      <c r="RRC306" s="5"/>
      <c r="RRD306" s="5"/>
      <c r="RRE306" s="5"/>
      <c r="RRF306" s="5"/>
      <c r="RRG306" s="5"/>
      <c r="RRH306" s="5"/>
      <c r="RRI306" s="5"/>
      <c r="RRJ306" s="5"/>
      <c r="RRK306" s="5"/>
      <c r="RRL306" s="5"/>
      <c r="RRM306" s="5"/>
      <c r="RRN306" s="5"/>
      <c r="RRO306" s="5"/>
      <c r="RRP306" s="5"/>
      <c r="RRQ306" s="5"/>
      <c r="RRR306" s="5"/>
      <c r="RRS306" s="5"/>
      <c r="RRT306" s="5"/>
      <c r="RRU306" s="5"/>
      <c r="RRV306" s="5"/>
      <c r="RRW306" s="5"/>
      <c r="RRX306" s="5"/>
      <c r="RRY306" s="5"/>
      <c r="RRZ306" s="5"/>
      <c r="RSA306" s="5"/>
      <c r="RSB306" s="5"/>
      <c r="RSC306" s="5"/>
      <c r="RSD306" s="5"/>
      <c r="RSE306" s="5"/>
      <c r="RSF306" s="5"/>
      <c r="RSG306" s="5"/>
      <c r="RSH306" s="5"/>
      <c r="RSI306" s="5"/>
      <c r="RSJ306" s="5"/>
      <c r="RSK306" s="5"/>
      <c r="RSL306" s="5"/>
      <c r="RSM306" s="5"/>
      <c r="RSN306" s="5"/>
      <c r="RSO306" s="5"/>
      <c r="RSP306" s="5"/>
      <c r="RSQ306" s="5"/>
      <c r="RSR306" s="5"/>
      <c r="RSS306" s="5"/>
      <c r="RST306" s="5"/>
      <c r="RSU306" s="5"/>
      <c r="RSV306" s="5"/>
      <c r="RSW306" s="5"/>
      <c r="RSX306" s="5"/>
      <c r="RSY306" s="5"/>
      <c r="RSZ306" s="5"/>
      <c r="RTA306" s="5"/>
      <c r="RTB306" s="5"/>
      <c r="RTC306" s="5"/>
      <c r="RTD306" s="5"/>
      <c r="RTE306" s="5"/>
      <c r="RTF306" s="5"/>
      <c r="RTG306" s="5"/>
      <c r="RTH306" s="5"/>
      <c r="RTI306" s="5"/>
      <c r="RTJ306" s="5"/>
      <c r="RTK306" s="5"/>
      <c r="RTL306" s="5"/>
      <c r="RTM306" s="5"/>
      <c r="RTN306" s="5"/>
      <c r="RTO306" s="5"/>
      <c r="RTP306" s="5"/>
      <c r="RTQ306" s="5"/>
      <c r="RTR306" s="5"/>
      <c r="RTS306" s="5"/>
      <c r="RTT306" s="5"/>
      <c r="RTU306" s="5"/>
      <c r="RTV306" s="5"/>
      <c r="RTW306" s="5"/>
      <c r="RTX306" s="5"/>
      <c r="RTY306" s="5"/>
      <c r="RTZ306" s="5"/>
      <c r="RUA306" s="5"/>
      <c r="RUB306" s="5"/>
      <c r="RUC306" s="5"/>
      <c r="RUD306" s="5"/>
      <c r="RUE306" s="5"/>
      <c r="RUF306" s="5"/>
      <c r="RUG306" s="5"/>
      <c r="RUH306" s="5"/>
      <c r="RUI306" s="5"/>
      <c r="RUJ306" s="5"/>
      <c r="RUK306" s="5"/>
      <c r="RUL306" s="5"/>
      <c r="RUM306" s="5"/>
      <c r="RUN306" s="5"/>
      <c r="RUO306" s="5"/>
      <c r="RUP306" s="5"/>
      <c r="RUQ306" s="5"/>
      <c r="RUR306" s="5"/>
      <c r="RUS306" s="5"/>
      <c r="RUT306" s="5"/>
      <c r="RUU306" s="5"/>
      <c r="RUV306" s="5"/>
      <c r="RUW306" s="5"/>
      <c r="RUX306" s="5"/>
      <c r="RUY306" s="5"/>
      <c r="RUZ306" s="5"/>
      <c r="RVA306" s="5"/>
      <c r="RVB306" s="5"/>
      <c r="RVC306" s="5"/>
      <c r="RVD306" s="5"/>
      <c r="RVE306" s="5"/>
      <c r="RVF306" s="5"/>
      <c r="RVG306" s="5"/>
      <c r="RVH306" s="5"/>
      <c r="RVI306" s="5"/>
      <c r="RVJ306" s="5"/>
      <c r="RVK306" s="5"/>
      <c r="RVL306" s="5"/>
      <c r="RVM306" s="5"/>
      <c r="RVN306" s="5"/>
      <c r="RVO306" s="5"/>
      <c r="RVP306" s="5"/>
      <c r="RVQ306" s="5"/>
      <c r="RVR306" s="5"/>
      <c r="RVS306" s="5"/>
      <c r="RVT306" s="5"/>
      <c r="RVU306" s="5"/>
      <c r="RVV306" s="5"/>
      <c r="RVW306" s="5"/>
      <c r="RVX306" s="5"/>
      <c r="RVY306" s="5"/>
      <c r="RVZ306" s="5"/>
      <c r="RWA306" s="5"/>
      <c r="RWB306" s="5"/>
      <c r="RWC306" s="5"/>
      <c r="RWD306" s="5"/>
      <c r="RWE306" s="5"/>
      <c r="RWF306" s="5"/>
      <c r="RWG306" s="5"/>
      <c r="RWH306" s="5"/>
      <c r="RWI306" s="5"/>
      <c r="RWJ306" s="5"/>
      <c r="RWK306" s="5"/>
      <c r="RWL306" s="5"/>
      <c r="RWM306" s="5"/>
      <c r="RWN306" s="5"/>
      <c r="RWO306" s="5"/>
      <c r="RWP306" s="5"/>
      <c r="RWQ306" s="5"/>
      <c r="RWR306" s="5"/>
      <c r="RWS306" s="5"/>
      <c r="RWT306" s="5"/>
      <c r="RWU306" s="5"/>
      <c r="RWV306" s="5"/>
      <c r="RWW306" s="5"/>
      <c r="RWX306" s="5"/>
      <c r="RWY306" s="5"/>
      <c r="RWZ306" s="5"/>
      <c r="RXA306" s="5"/>
      <c r="RXB306" s="5"/>
      <c r="RXC306" s="5"/>
      <c r="RXD306" s="5"/>
      <c r="RXE306" s="5"/>
      <c r="RXF306" s="5"/>
      <c r="RXG306" s="5"/>
      <c r="RXH306" s="5"/>
      <c r="RXI306" s="5"/>
      <c r="RXJ306" s="5"/>
      <c r="RXK306" s="5"/>
      <c r="RXL306" s="5"/>
      <c r="RXM306" s="5"/>
      <c r="RXN306" s="5"/>
      <c r="RXO306" s="5"/>
      <c r="RXP306" s="5"/>
      <c r="RXQ306" s="5"/>
      <c r="RXR306" s="5"/>
      <c r="RXS306" s="5"/>
      <c r="RXT306" s="5"/>
      <c r="RXU306" s="5"/>
      <c r="RXV306" s="5"/>
      <c r="RXW306" s="5"/>
      <c r="RXX306" s="5"/>
      <c r="RXY306" s="5"/>
      <c r="RXZ306" s="5"/>
      <c r="RYA306" s="5"/>
      <c r="RYB306" s="5"/>
      <c r="RYC306" s="5"/>
      <c r="RYD306" s="5"/>
      <c r="RYE306" s="5"/>
      <c r="RYF306" s="5"/>
      <c r="RYG306" s="5"/>
      <c r="RYH306" s="5"/>
      <c r="RYI306" s="5"/>
      <c r="RYJ306" s="5"/>
      <c r="RYK306" s="5"/>
      <c r="RYL306" s="5"/>
      <c r="RYM306" s="5"/>
      <c r="RYN306" s="5"/>
      <c r="RYO306" s="5"/>
      <c r="RYP306" s="5"/>
      <c r="RYQ306" s="5"/>
      <c r="RYR306" s="5"/>
      <c r="RYS306" s="5"/>
      <c r="RYT306" s="5"/>
      <c r="RYU306" s="5"/>
      <c r="RYV306" s="5"/>
      <c r="RYW306" s="5"/>
      <c r="RYX306" s="5"/>
      <c r="RYY306" s="5"/>
      <c r="RYZ306" s="5"/>
      <c r="RZA306" s="5"/>
      <c r="RZB306" s="5"/>
      <c r="RZC306" s="5"/>
      <c r="RZD306" s="5"/>
      <c r="RZE306" s="5"/>
      <c r="RZF306" s="5"/>
      <c r="RZG306" s="5"/>
      <c r="RZH306" s="5"/>
      <c r="RZI306" s="5"/>
      <c r="RZJ306" s="5"/>
      <c r="RZK306" s="5"/>
      <c r="RZL306" s="5"/>
      <c r="RZM306" s="5"/>
      <c r="RZN306" s="5"/>
      <c r="RZO306" s="5"/>
      <c r="RZP306" s="5"/>
      <c r="RZQ306" s="5"/>
      <c r="RZR306" s="5"/>
      <c r="RZS306" s="5"/>
      <c r="RZT306" s="5"/>
      <c r="RZU306" s="5"/>
      <c r="RZV306" s="5"/>
      <c r="RZW306" s="5"/>
      <c r="RZX306" s="5"/>
      <c r="RZY306" s="5"/>
      <c r="RZZ306" s="5"/>
      <c r="SAA306" s="5"/>
      <c r="SAB306" s="5"/>
      <c r="SAC306" s="5"/>
      <c r="SAD306" s="5"/>
      <c r="SAE306" s="5"/>
      <c r="SAF306" s="5"/>
      <c r="SAG306" s="5"/>
      <c r="SAH306" s="5"/>
      <c r="SAI306" s="5"/>
      <c r="SAJ306" s="5"/>
      <c r="SAK306" s="5"/>
      <c r="SAL306" s="5"/>
      <c r="SAM306" s="5"/>
      <c r="SAN306" s="5"/>
      <c r="SAO306" s="5"/>
      <c r="SAP306" s="5"/>
      <c r="SAQ306" s="5"/>
      <c r="SAR306" s="5"/>
      <c r="SAS306" s="5"/>
      <c r="SAT306" s="5"/>
      <c r="SAU306" s="5"/>
      <c r="SAV306" s="5"/>
      <c r="SAW306" s="5"/>
      <c r="SAX306" s="5"/>
      <c r="SAY306" s="5"/>
      <c r="SAZ306" s="5"/>
      <c r="SBA306" s="5"/>
      <c r="SBB306" s="5"/>
      <c r="SBC306" s="5"/>
      <c r="SBD306" s="5"/>
      <c r="SBE306" s="5"/>
      <c r="SBF306" s="5"/>
      <c r="SBG306" s="5"/>
      <c r="SBH306" s="5"/>
      <c r="SBI306" s="5"/>
      <c r="SBJ306" s="5"/>
      <c r="SBK306" s="5"/>
      <c r="SBL306" s="5"/>
      <c r="SBM306" s="5"/>
      <c r="SBN306" s="5"/>
      <c r="SBO306" s="5"/>
      <c r="SBP306" s="5"/>
      <c r="SBQ306" s="5"/>
      <c r="SBR306" s="5"/>
      <c r="SBS306" s="5"/>
      <c r="SBT306" s="5"/>
      <c r="SBU306" s="5"/>
      <c r="SBV306" s="5"/>
      <c r="SBW306" s="5"/>
      <c r="SBX306" s="5"/>
      <c r="SBY306" s="5"/>
      <c r="SBZ306" s="5"/>
      <c r="SCA306" s="5"/>
      <c r="SCB306" s="5"/>
      <c r="SCC306" s="5"/>
      <c r="SCD306" s="5"/>
      <c r="SCE306" s="5"/>
      <c r="SCF306" s="5"/>
      <c r="SCG306" s="5"/>
      <c r="SCH306" s="5"/>
      <c r="SCI306" s="5"/>
      <c r="SCJ306" s="5"/>
      <c r="SCK306" s="5"/>
      <c r="SCL306" s="5"/>
      <c r="SCM306" s="5"/>
      <c r="SCN306" s="5"/>
      <c r="SCO306" s="5"/>
      <c r="SCP306" s="5"/>
      <c r="SCQ306" s="5"/>
      <c r="SCR306" s="5"/>
      <c r="SCS306" s="5"/>
      <c r="SCT306" s="5"/>
      <c r="SCU306" s="5"/>
      <c r="SCV306" s="5"/>
      <c r="SCW306" s="5"/>
      <c r="SCX306" s="5"/>
      <c r="SCY306" s="5"/>
      <c r="SCZ306" s="5"/>
      <c r="SDA306" s="5"/>
      <c r="SDB306" s="5"/>
      <c r="SDC306" s="5"/>
      <c r="SDD306" s="5"/>
      <c r="SDE306" s="5"/>
      <c r="SDF306" s="5"/>
      <c r="SDG306" s="5"/>
      <c r="SDH306" s="5"/>
      <c r="SDI306" s="5"/>
      <c r="SDJ306" s="5"/>
      <c r="SDK306" s="5"/>
      <c r="SDL306" s="5"/>
      <c r="SDM306" s="5"/>
      <c r="SDN306" s="5"/>
      <c r="SDO306" s="5"/>
      <c r="SDP306" s="5"/>
      <c r="SDQ306" s="5"/>
      <c r="SDR306" s="5"/>
      <c r="SDS306" s="5"/>
      <c r="SDT306" s="5"/>
      <c r="SDU306" s="5"/>
      <c r="SDV306" s="5"/>
      <c r="SDW306" s="5"/>
      <c r="SDX306" s="5"/>
      <c r="SDY306" s="5"/>
      <c r="SDZ306" s="5"/>
      <c r="SEA306" s="5"/>
      <c r="SEB306" s="5"/>
      <c r="SEC306" s="5"/>
      <c r="SED306" s="5"/>
      <c r="SEE306" s="5"/>
      <c r="SEF306" s="5"/>
      <c r="SEG306" s="5"/>
      <c r="SEH306" s="5"/>
      <c r="SEI306" s="5"/>
      <c r="SEJ306" s="5"/>
      <c r="SEK306" s="5"/>
      <c r="SEL306" s="5"/>
      <c r="SEM306" s="5"/>
      <c r="SEN306" s="5"/>
      <c r="SEO306" s="5"/>
      <c r="SEP306" s="5"/>
      <c r="SEQ306" s="5"/>
      <c r="SER306" s="5"/>
      <c r="SES306" s="5"/>
      <c r="SET306" s="5"/>
      <c r="SEU306" s="5"/>
      <c r="SEV306" s="5"/>
      <c r="SEW306" s="5"/>
      <c r="SEX306" s="5"/>
      <c r="SEY306" s="5"/>
      <c r="SEZ306" s="5"/>
      <c r="SFA306" s="5"/>
      <c r="SFB306" s="5"/>
      <c r="SFC306" s="5"/>
      <c r="SFD306" s="5"/>
      <c r="SFE306" s="5"/>
      <c r="SFF306" s="5"/>
      <c r="SFG306" s="5"/>
      <c r="SFH306" s="5"/>
      <c r="SFI306" s="5"/>
      <c r="SFJ306" s="5"/>
      <c r="SFK306" s="5"/>
      <c r="SFL306" s="5"/>
      <c r="SFM306" s="5"/>
      <c r="SFN306" s="5"/>
      <c r="SFO306" s="5"/>
      <c r="SFP306" s="5"/>
      <c r="SFQ306" s="5"/>
      <c r="SFR306" s="5"/>
      <c r="SFS306" s="5"/>
      <c r="SFT306" s="5"/>
      <c r="SFU306" s="5"/>
      <c r="SFV306" s="5"/>
      <c r="SFW306" s="5"/>
      <c r="SFX306" s="5"/>
      <c r="SFY306" s="5"/>
      <c r="SFZ306" s="5"/>
      <c r="SGA306" s="5"/>
      <c r="SGB306" s="5"/>
      <c r="SGC306" s="5"/>
      <c r="SGD306" s="5"/>
      <c r="SGE306" s="5"/>
      <c r="SGF306" s="5"/>
      <c r="SGG306" s="5"/>
      <c r="SGH306" s="5"/>
      <c r="SGI306" s="5"/>
      <c r="SGJ306" s="5"/>
      <c r="SGK306" s="5"/>
      <c r="SGL306" s="5"/>
      <c r="SGM306" s="5"/>
      <c r="SGN306" s="5"/>
      <c r="SGO306" s="5"/>
      <c r="SGP306" s="5"/>
      <c r="SGQ306" s="5"/>
      <c r="SGR306" s="5"/>
      <c r="SGS306" s="5"/>
      <c r="SGT306" s="5"/>
      <c r="SGU306" s="5"/>
      <c r="SGV306" s="5"/>
      <c r="SGW306" s="5"/>
      <c r="SGX306" s="5"/>
      <c r="SGY306" s="5"/>
      <c r="SGZ306" s="5"/>
      <c r="SHA306" s="5"/>
      <c r="SHB306" s="5"/>
      <c r="SHC306" s="5"/>
      <c r="SHD306" s="5"/>
      <c r="SHE306" s="5"/>
      <c r="SHF306" s="5"/>
      <c r="SHG306" s="5"/>
      <c r="SHH306" s="5"/>
      <c r="SHI306" s="5"/>
      <c r="SHJ306" s="5"/>
      <c r="SHK306" s="5"/>
      <c r="SHL306" s="5"/>
      <c r="SHM306" s="5"/>
      <c r="SHN306" s="5"/>
      <c r="SHO306" s="5"/>
      <c r="SHP306" s="5"/>
      <c r="SHQ306" s="5"/>
      <c r="SHR306" s="5"/>
      <c r="SHS306" s="5"/>
      <c r="SHT306" s="5"/>
      <c r="SHU306" s="5"/>
      <c r="SHV306" s="5"/>
      <c r="SHW306" s="5"/>
      <c r="SHX306" s="5"/>
      <c r="SHY306" s="5"/>
      <c r="SHZ306" s="5"/>
      <c r="SIA306" s="5"/>
      <c r="SIB306" s="5"/>
      <c r="SIC306" s="5"/>
      <c r="SID306" s="5"/>
      <c r="SIE306" s="5"/>
      <c r="SIF306" s="5"/>
      <c r="SIG306" s="5"/>
      <c r="SIH306" s="5"/>
      <c r="SII306" s="5"/>
      <c r="SIJ306" s="5"/>
      <c r="SIK306" s="5"/>
      <c r="SIL306" s="5"/>
      <c r="SIM306" s="5"/>
      <c r="SIN306" s="5"/>
      <c r="SIO306" s="5"/>
      <c r="SIP306" s="5"/>
      <c r="SIQ306" s="5"/>
      <c r="SIR306" s="5"/>
      <c r="SIS306" s="5"/>
      <c r="SIT306" s="5"/>
      <c r="SIU306" s="5"/>
      <c r="SIV306" s="5"/>
      <c r="SIW306" s="5"/>
      <c r="SIX306" s="5"/>
      <c r="SIY306" s="5"/>
      <c r="SIZ306" s="5"/>
      <c r="SJA306" s="5"/>
      <c r="SJB306" s="5"/>
      <c r="SJC306" s="5"/>
      <c r="SJD306" s="5"/>
      <c r="SJE306" s="5"/>
      <c r="SJF306" s="5"/>
      <c r="SJG306" s="5"/>
      <c r="SJH306" s="5"/>
      <c r="SJI306" s="5"/>
      <c r="SJJ306" s="5"/>
      <c r="SJK306" s="5"/>
      <c r="SJL306" s="5"/>
      <c r="SJM306" s="5"/>
      <c r="SJN306" s="5"/>
      <c r="SJO306" s="5"/>
      <c r="SJP306" s="5"/>
      <c r="SJQ306" s="5"/>
      <c r="SJR306" s="5"/>
      <c r="SJS306" s="5"/>
      <c r="SJT306" s="5"/>
      <c r="SJU306" s="5"/>
      <c r="SJV306" s="5"/>
      <c r="SJW306" s="5"/>
      <c r="SJX306" s="5"/>
      <c r="SJY306" s="5"/>
      <c r="SJZ306" s="5"/>
      <c r="SKA306" s="5"/>
      <c r="SKB306" s="5"/>
      <c r="SKC306" s="5"/>
      <c r="SKD306" s="5"/>
      <c r="SKE306" s="5"/>
      <c r="SKF306" s="5"/>
      <c r="SKG306" s="5"/>
      <c r="SKH306" s="5"/>
      <c r="SKI306" s="5"/>
      <c r="SKJ306" s="5"/>
      <c r="SKK306" s="5"/>
      <c r="SKL306" s="5"/>
      <c r="SKM306" s="5"/>
      <c r="SKN306" s="5"/>
      <c r="SKO306" s="5"/>
      <c r="SKP306" s="5"/>
      <c r="SKQ306" s="5"/>
      <c r="SKR306" s="5"/>
      <c r="SKS306" s="5"/>
      <c r="SKT306" s="5"/>
      <c r="SKU306" s="5"/>
      <c r="SKV306" s="5"/>
      <c r="SKW306" s="5"/>
      <c r="SKX306" s="5"/>
      <c r="SKY306" s="5"/>
      <c r="SKZ306" s="5"/>
      <c r="SLA306" s="5"/>
      <c r="SLB306" s="5"/>
      <c r="SLC306" s="5"/>
      <c r="SLD306" s="5"/>
      <c r="SLE306" s="5"/>
      <c r="SLF306" s="5"/>
      <c r="SLG306" s="5"/>
      <c r="SLH306" s="5"/>
      <c r="SLI306" s="5"/>
      <c r="SLJ306" s="5"/>
      <c r="SLK306" s="5"/>
      <c r="SLL306" s="5"/>
      <c r="SLM306" s="5"/>
      <c r="SLN306" s="5"/>
      <c r="SLO306" s="5"/>
      <c r="SLP306" s="5"/>
      <c r="SLQ306" s="5"/>
      <c r="SLR306" s="5"/>
      <c r="SLS306" s="5"/>
      <c r="SLT306" s="5"/>
      <c r="SLU306" s="5"/>
      <c r="SLV306" s="5"/>
      <c r="SLW306" s="5"/>
      <c r="SLX306" s="5"/>
      <c r="SLY306" s="5"/>
      <c r="SLZ306" s="5"/>
      <c r="SMA306" s="5"/>
      <c r="SMB306" s="5"/>
      <c r="SMC306" s="5"/>
      <c r="SMD306" s="5"/>
      <c r="SME306" s="5"/>
      <c r="SMF306" s="5"/>
      <c r="SMG306" s="5"/>
      <c r="SMH306" s="5"/>
      <c r="SMI306" s="5"/>
      <c r="SMJ306" s="5"/>
      <c r="SMK306" s="5"/>
      <c r="SML306" s="5"/>
      <c r="SMM306" s="5"/>
      <c r="SMN306" s="5"/>
      <c r="SMO306" s="5"/>
      <c r="SMP306" s="5"/>
      <c r="SMQ306" s="5"/>
      <c r="SMR306" s="5"/>
      <c r="SMS306" s="5"/>
      <c r="SMT306" s="5"/>
      <c r="SMU306" s="5"/>
      <c r="SMV306" s="5"/>
      <c r="SMW306" s="5"/>
      <c r="SMX306" s="5"/>
      <c r="SMY306" s="5"/>
      <c r="SMZ306" s="5"/>
      <c r="SNA306" s="5"/>
      <c r="SNB306" s="5"/>
      <c r="SNC306" s="5"/>
      <c r="SND306" s="5"/>
      <c r="SNE306" s="5"/>
      <c r="SNF306" s="5"/>
      <c r="SNG306" s="5"/>
      <c r="SNH306" s="5"/>
      <c r="SNI306" s="5"/>
      <c r="SNJ306" s="5"/>
      <c r="SNK306" s="5"/>
      <c r="SNL306" s="5"/>
      <c r="SNM306" s="5"/>
      <c r="SNN306" s="5"/>
      <c r="SNO306" s="5"/>
      <c r="SNP306" s="5"/>
      <c r="SNQ306" s="5"/>
      <c r="SNR306" s="5"/>
      <c r="SNS306" s="5"/>
      <c r="SNT306" s="5"/>
      <c r="SNU306" s="5"/>
      <c r="SNV306" s="5"/>
      <c r="SNW306" s="5"/>
      <c r="SNX306" s="5"/>
      <c r="SNY306" s="5"/>
      <c r="SNZ306" s="5"/>
      <c r="SOA306" s="5"/>
      <c r="SOB306" s="5"/>
      <c r="SOC306" s="5"/>
      <c r="SOD306" s="5"/>
      <c r="SOE306" s="5"/>
      <c r="SOF306" s="5"/>
      <c r="SOG306" s="5"/>
      <c r="SOH306" s="5"/>
      <c r="SOI306" s="5"/>
      <c r="SOJ306" s="5"/>
      <c r="SOK306" s="5"/>
      <c r="SOL306" s="5"/>
      <c r="SOM306" s="5"/>
      <c r="SON306" s="5"/>
      <c r="SOO306" s="5"/>
      <c r="SOP306" s="5"/>
      <c r="SOQ306" s="5"/>
      <c r="SOR306" s="5"/>
      <c r="SOS306" s="5"/>
      <c r="SOT306" s="5"/>
      <c r="SOU306" s="5"/>
      <c r="SOV306" s="5"/>
      <c r="SOW306" s="5"/>
      <c r="SOX306" s="5"/>
      <c r="SOY306" s="5"/>
      <c r="SOZ306" s="5"/>
      <c r="SPA306" s="5"/>
      <c r="SPB306" s="5"/>
      <c r="SPC306" s="5"/>
      <c r="SPD306" s="5"/>
      <c r="SPE306" s="5"/>
      <c r="SPF306" s="5"/>
      <c r="SPG306" s="5"/>
      <c r="SPH306" s="5"/>
      <c r="SPI306" s="5"/>
      <c r="SPJ306" s="5"/>
      <c r="SPK306" s="5"/>
      <c r="SPL306" s="5"/>
      <c r="SPM306" s="5"/>
      <c r="SPN306" s="5"/>
      <c r="SPO306" s="5"/>
      <c r="SPP306" s="5"/>
      <c r="SPQ306" s="5"/>
      <c r="SPR306" s="5"/>
      <c r="SPS306" s="5"/>
      <c r="SPT306" s="5"/>
      <c r="SPU306" s="5"/>
      <c r="SPV306" s="5"/>
      <c r="SPW306" s="5"/>
      <c r="SPX306" s="5"/>
      <c r="SPY306" s="5"/>
      <c r="SPZ306" s="5"/>
      <c r="SQA306" s="5"/>
      <c r="SQB306" s="5"/>
      <c r="SQC306" s="5"/>
      <c r="SQD306" s="5"/>
      <c r="SQE306" s="5"/>
      <c r="SQF306" s="5"/>
      <c r="SQG306" s="5"/>
      <c r="SQH306" s="5"/>
      <c r="SQI306" s="5"/>
      <c r="SQJ306" s="5"/>
      <c r="SQK306" s="5"/>
      <c r="SQL306" s="5"/>
      <c r="SQM306" s="5"/>
      <c r="SQN306" s="5"/>
      <c r="SQO306" s="5"/>
      <c r="SQP306" s="5"/>
      <c r="SQQ306" s="5"/>
      <c r="SQR306" s="5"/>
      <c r="SQS306" s="5"/>
      <c r="SQT306" s="5"/>
      <c r="SQU306" s="5"/>
      <c r="SQV306" s="5"/>
      <c r="SQW306" s="5"/>
      <c r="SQX306" s="5"/>
      <c r="SQY306" s="5"/>
      <c r="SQZ306" s="5"/>
      <c r="SRA306" s="5"/>
      <c r="SRB306" s="5"/>
      <c r="SRC306" s="5"/>
      <c r="SRD306" s="5"/>
      <c r="SRE306" s="5"/>
      <c r="SRF306" s="5"/>
      <c r="SRG306" s="5"/>
      <c r="SRH306" s="5"/>
      <c r="SRI306" s="5"/>
      <c r="SRJ306" s="5"/>
      <c r="SRK306" s="5"/>
      <c r="SRL306" s="5"/>
      <c r="SRM306" s="5"/>
      <c r="SRN306" s="5"/>
      <c r="SRO306" s="5"/>
      <c r="SRP306" s="5"/>
      <c r="SRQ306" s="5"/>
      <c r="SRR306" s="5"/>
      <c r="SRS306" s="5"/>
      <c r="SRT306" s="5"/>
      <c r="SRU306" s="5"/>
      <c r="SRV306" s="5"/>
      <c r="SRW306" s="5"/>
      <c r="SRX306" s="5"/>
      <c r="SRY306" s="5"/>
      <c r="SRZ306" s="5"/>
      <c r="SSA306" s="5"/>
      <c r="SSB306" s="5"/>
      <c r="SSC306" s="5"/>
      <c r="SSD306" s="5"/>
      <c r="SSE306" s="5"/>
      <c r="SSF306" s="5"/>
      <c r="SSG306" s="5"/>
      <c r="SSH306" s="5"/>
      <c r="SSI306" s="5"/>
      <c r="SSJ306" s="5"/>
      <c r="SSK306" s="5"/>
      <c r="SSL306" s="5"/>
      <c r="SSM306" s="5"/>
      <c r="SSN306" s="5"/>
      <c r="SSO306" s="5"/>
      <c r="SSP306" s="5"/>
      <c r="SSQ306" s="5"/>
      <c r="SSR306" s="5"/>
      <c r="SSS306" s="5"/>
      <c r="SST306" s="5"/>
      <c r="SSU306" s="5"/>
      <c r="SSV306" s="5"/>
      <c r="SSW306" s="5"/>
      <c r="SSX306" s="5"/>
      <c r="SSY306" s="5"/>
      <c r="SSZ306" s="5"/>
      <c r="STA306" s="5"/>
      <c r="STB306" s="5"/>
      <c r="STC306" s="5"/>
      <c r="STD306" s="5"/>
      <c r="STE306" s="5"/>
      <c r="STF306" s="5"/>
      <c r="STG306" s="5"/>
      <c r="STH306" s="5"/>
      <c r="STI306" s="5"/>
      <c r="STJ306" s="5"/>
      <c r="STK306" s="5"/>
      <c r="STL306" s="5"/>
      <c r="STM306" s="5"/>
      <c r="STN306" s="5"/>
      <c r="STO306" s="5"/>
      <c r="STP306" s="5"/>
      <c r="STQ306" s="5"/>
      <c r="STR306" s="5"/>
      <c r="STS306" s="5"/>
      <c r="STT306" s="5"/>
      <c r="STU306" s="5"/>
      <c r="STV306" s="5"/>
      <c r="STW306" s="5"/>
      <c r="STX306" s="5"/>
      <c r="STY306" s="5"/>
      <c r="STZ306" s="5"/>
      <c r="SUA306" s="5"/>
      <c r="SUB306" s="5"/>
      <c r="SUC306" s="5"/>
      <c r="SUD306" s="5"/>
      <c r="SUE306" s="5"/>
      <c r="SUF306" s="5"/>
      <c r="SUG306" s="5"/>
      <c r="SUH306" s="5"/>
      <c r="SUI306" s="5"/>
      <c r="SUJ306" s="5"/>
      <c r="SUK306" s="5"/>
      <c r="SUL306" s="5"/>
      <c r="SUM306" s="5"/>
      <c r="SUN306" s="5"/>
      <c r="SUO306" s="5"/>
      <c r="SUP306" s="5"/>
      <c r="SUQ306" s="5"/>
      <c r="SUR306" s="5"/>
      <c r="SUS306" s="5"/>
      <c r="SUT306" s="5"/>
      <c r="SUU306" s="5"/>
      <c r="SUV306" s="5"/>
      <c r="SUW306" s="5"/>
      <c r="SUX306" s="5"/>
      <c r="SUY306" s="5"/>
      <c r="SUZ306" s="5"/>
      <c r="SVA306" s="5"/>
      <c r="SVB306" s="5"/>
      <c r="SVC306" s="5"/>
      <c r="SVD306" s="5"/>
      <c r="SVE306" s="5"/>
      <c r="SVF306" s="5"/>
      <c r="SVG306" s="5"/>
      <c r="SVH306" s="5"/>
      <c r="SVI306" s="5"/>
      <c r="SVJ306" s="5"/>
      <c r="SVK306" s="5"/>
      <c r="SVL306" s="5"/>
      <c r="SVM306" s="5"/>
      <c r="SVN306" s="5"/>
      <c r="SVO306" s="5"/>
      <c r="SVP306" s="5"/>
      <c r="SVQ306" s="5"/>
      <c r="SVR306" s="5"/>
      <c r="SVS306" s="5"/>
      <c r="SVT306" s="5"/>
      <c r="SVU306" s="5"/>
      <c r="SVV306" s="5"/>
      <c r="SVW306" s="5"/>
      <c r="SVX306" s="5"/>
      <c r="SVY306" s="5"/>
      <c r="SVZ306" s="5"/>
      <c r="SWA306" s="5"/>
      <c r="SWB306" s="5"/>
      <c r="SWC306" s="5"/>
      <c r="SWD306" s="5"/>
      <c r="SWE306" s="5"/>
      <c r="SWF306" s="5"/>
      <c r="SWG306" s="5"/>
      <c r="SWH306" s="5"/>
      <c r="SWI306" s="5"/>
      <c r="SWJ306" s="5"/>
      <c r="SWK306" s="5"/>
      <c r="SWL306" s="5"/>
      <c r="SWM306" s="5"/>
      <c r="SWN306" s="5"/>
      <c r="SWO306" s="5"/>
      <c r="SWP306" s="5"/>
      <c r="SWQ306" s="5"/>
      <c r="SWR306" s="5"/>
      <c r="SWS306" s="5"/>
      <c r="SWT306" s="5"/>
      <c r="SWU306" s="5"/>
      <c r="SWV306" s="5"/>
      <c r="SWW306" s="5"/>
      <c r="SWX306" s="5"/>
      <c r="SWY306" s="5"/>
      <c r="SWZ306" s="5"/>
      <c r="SXA306" s="5"/>
      <c r="SXB306" s="5"/>
      <c r="SXC306" s="5"/>
      <c r="SXD306" s="5"/>
      <c r="SXE306" s="5"/>
      <c r="SXF306" s="5"/>
      <c r="SXG306" s="5"/>
      <c r="SXH306" s="5"/>
      <c r="SXI306" s="5"/>
      <c r="SXJ306" s="5"/>
      <c r="SXK306" s="5"/>
      <c r="SXL306" s="5"/>
      <c r="SXM306" s="5"/>
      <c r="SXN306" s="5"/>
      <c r="SXO306" s="5"/>
      <c r="SXP306" s="5"/>
      <c r="SXQ306" s="5"/>
      <c r="SXR306" s="5"/>
      <c r="SXS306" s="5"/>
      <c r="SXT306" s="5"/>
      <c r="SXU306" s="5"/>
      <c r="SXV306" s="5"/>
      <c r="SXW306" s="5"/>
      <c r="SXX306" s="5"/>
      <c r="SXY306" s="5"/>
      <c r="SXZ306" s="5"/>
      <c r="SYA306" s="5"/>
      <c r="SYB306" s="5"/>
      <c r="SYC306" s="5"/>
      <c r="SYD306" s="5"/>
      <c r="SYE306" s="5"/>
      <c r="SYF306" s="5"/>
      <c r="SYG306" s="5"/>
      <c r="SYH306" s="5"/>
      <c r="SYI306" s="5"/>
      <c r="SYJ306" s="5"/>
      <c r="SYK306" s="5"/>
      <c r="SYL306" s="5"/>
      <c r="SYM306" s="5"/>
      <c r="SYN306" s="5"/>
      <c r="SYO306" s="5"/>
      <c r="SYP306" s="5"/>
      <c r="SYQ306" s="5"/>
      <c r="SYR306" s="5"/>
      <c r="SYS306" s="5"/>
      <c r="SYT306" s="5"/>
      <c r="SYU306" s="5"/>
      <c r="SYV306" s="5"/>
      <c r="SYW306" s="5"/>
      <c r="SYX306" s="5"/>
      <c r="SYY306" s="5"/>
      <c r="SYZ306" s="5"/>
      <c r="SZA306" s="5"/>
      <c r="SZB306" s="5"/>
      <c r="SZC306" s="5"/>
      <c r="SZD306" s="5"/>
      <c r="SZE306" s="5"/>
      <c r="SZF306" s="5"/>
      <c r="SZG306" s="5"/>
      <c r="SZH306" s="5"/>
      <c r="SZI306" s="5"/>
      <c r="SZJ306" s="5"/>
      <c r="SZK306" s="5"/>
      <c r="SZL306" s="5"/>
      <c r="SZM306" s="5"/>
      <c r="SZN306" s="5"/>
      <c r="SZO306" s="5"/>
      <c r="SZP306" s="5"/>
      <c r="SZQ306" s="5"/>
      <c r="SZR306" s="5"/>
      <c r="SZS306" s="5"/>
      <c r="SZT306" s="5"/>
      <c r="SZU306" s="5"/>
      <c r="SZV306" s="5"/>
      <c r="SZW306" s="5"/>
      <c r="SZX306" s="5"/>
      <c r="SZY306" s="5"/>
      <c r="SZZ306" s="5"/>
      <c r="TAA306" s="5"/>
      <c r="TAB306" s="5"/>
      <c r="TAC306" s="5"/>
      <c r="TAD306" s="5"/>
      <c r="TAE306" s="5"/>
      <c r="TAF306" s="5"/>
      <c r="TAG306" s="5"/>
      <c r="TAH306" s="5"/>
      <c r="TAI306" s="5"/>
      <c r="TAJ306" s="5"/>
      <c r="TAK306" s="5"/>
      <c r="TAL306" s="5"/>
      <c r="TAM306" s="5"/>
      <c r="TAN306" s="5"/>
      <c r="TAO306" s="5"/>
      <c r="TAP306" s="5"/>
      <c r="TAQ306" s="5"/>
      <c r="TAR306" s="5"/>
      <c r="TAS306" s="5"/>
      <c r="TAT306" s="5"/>
      <c r="TAU306" s="5"/>
      <c r="TAV306" s="5"/>
      <c r="TAW306" s="5"/>
      <c r="TAX306" s="5"/>
      <c r="TAY306" s="5"/>
      <c r="TAZ306" s="5"/>
      <c r="TBA306" s="5"/>
      <c r="TBB306" s="5"/>
      <c r="TBC306" s="5"/>
      <c r="TBD306" s="5"/>
      <c r="TBE306" s="5"/>
      <c r="TBF306" s="5"/>
      <c r="TBG306" s="5"/>
      <c r="TBH306" s="5"/>
      <c r="TBI306" s="5"/>
      <c r="TBJ306" s="5"/>
      <c r="TBK306" s="5"/>
      <c r="TBL306" s="5"/>
      <c r="TBM306" s="5"/>
      <c r="TBN306" s="5"/>
      <c r="TBO306" s="5"/>
      <c r="TBP306" s="5"/>
      <c r="TBQ306" s="5"/>
      <c r="TBR306" s="5"/>
      <c r="TBS306" s="5"/>
      <c r="TBT306" s="5"/>
      <c r="TBU306" s="5"/>
      <c r="TBV306" s="5"/>
      <c r="TBW306" s="5"/>
      <c r="TBX306" s="5"/>
      <c r="TBY306" s="5"/>
      <c r="TBZ306" s="5"/>
      <c r="TCA306" s="5"/>
      <c r="TCB306" s="5"/>
      <c r="TCC306" s="5"/>
      <c r="TCD306" s="5"/>
      <c r="TCE306" s="5"/>
      <c r="TCF306" s="5"/>
      <c r="TCG306" s="5"/>
      <c r="TCH306" s="5"/>
      <c r="TCI306" s="5"/>
      <c r="TCJ306" s="5"/>
      <c r="TCK306" s="5"/>
      <c r="TCL306" s="5"/>
      <c r="TCM306" s="5"/>
      <c r="TCN306" s="5"/>
      <c r="TCO306" s="5"/>
      <c r="TCP306" s="5"/>
      <c r="TCQ306" s="5"/>
      <c r="TCR306" s="5"/>
      <c r="TCS306" s="5"/>
      <c r="TCT306" s="5"/>
      <c r="TCU306" s="5"/>
      <c r="TCV306" s="5"/>
      <c r="TCW306" s="5"/>
      <c r="TCX306" s="5"/>
      <c r="TCY306" s="5"/>
      <c r="TCZ306" s="5"/>
      <c r="TDA306" s="5"/>
      <c r="TDB306" s="5"/>
      <c r="TDC306" s="5"/>
      <c r="TDD306" s="5"/>
      <c r="TDE306" s="5"/>
      <c r="TDF306" s="5"/>
      <c r="TDG306" s="5"/>
      <c r="TDH306" s="5"/>
      <c r="TDI306" s="5"/>
      <c r="TDJ306" s="5"/>
      <c r="TDK306" s="5"/>
      <c r="TDL306" s="5"/>
      <c r="TDM306" s="5"/>
      <c r="TDN306" s="5"/>
      <c r="TDO306" s="5"/>
      <c r="TDP306" s="5"/>
      <c r="TDQ306" s="5"/>
      <c r="TDR306" s="5"/>
      <c r="TDS306" s="5"/>
      <c r="TDT306" s="5"/>
      <c r="TDU306" s="5"/>
      <c r="TDV306" s="5"/>
      <c r="TDW306" s="5"/>
      <c r="TDX306" s="5"/>
      <c r="TDY306" s="5"/>
      <c r="TDZ306" s="5"/>
      <c r="TEA306" s="5"/>
      <c r="TEB306" s="5"/>
      <c r="TEC306" s="5"/>
      <c r="TED306" s="5"/>
      <c r="TEE306" s="5"/>
      <c r="TEF306" s="5"/>
      <c r="TEG306" s="5"/>
      <c r="TEH306" s="5"/>
      <c r="TEI306" s="5"/>
      <c r="TEJ306" s="5"/>
      <c r="TEK306" s="5"/>
      <c r="TEL306" s="5"/>
      <c r="TEM306" s="5"/>
      <c r="TEN306" s="5"/>
      <c r="TEO306" s="5"/>
      <c r="TEP306" s="5"/>
      <c r="TEQ306" s="5"/>
      <c r="TER306" s="5"/>
      <c r="TES306" s="5"/>
      <c r="TET306" s="5"/>
      <c r="TEU306" s="5"/>
      <c r="TEV306" s="5"/>
      <c r="TEW306" s="5"/>
      <c r="TEX306" s="5"/>
      <c r="TEY306" s="5"/>
      <c r="TEZ306" s="5"/>
      <c r="TFA306" s="5"/>
      <c r="TFB306" s="5"/>
      <c r="TFC306" s="5"/>
      <c r="TFD306" s="5"/>
      <c r="TFE306" s="5"/>
      <c r="TFF306" s="5"/>
      <c r="TFG306" s="5"/>
      <c r="TFH306" s="5"/>
      <c r="TFI306" s="5"/>
      <c r="TFJ306" s="5"/>
      <c r="TFK306" s="5"/>
      <c r="TFL306" s="5"/>
      <c r="TFM306" s="5"/>
      <c r="TFN306" s="5"/>
      <c r="TFO306" s="5"/>
      <c r="TFP306" s="5"/>
      <c r="TFQ306" s="5"/>
      <c r="TFR306" s="5"/>
      <c r="TFS306" s="5"/>
      <c r="TFT306" s="5"/>
      <c r="TFU306" s="5"/>
      <c r="TFV306" s="5"/>
      <c r="TFW306" s="5"/>
      <c r="TFX306" s="5"/>
      <c r="TFY306" s="5"/>
      <c r="TFZ306" s="5"/>
      <c r="TGA306" s="5"/>
      <c r="TGB306" s="5"/>
      <c r="TGC306" s="5"/>
      <c r="TGD306" s="5"/>
      <c r="TGE306" s="5"/>
      <c r="TGF306" s="5"/>
      <c r="TGG306" s="5"/>
      <c r="TGH306" s="5"/>
      <c r="TGI306" s="5"/>
      <c r="TGJ306" s="5"/>
      <c r="TGK306" s="5"/>
      <c r="TGL306" s="5"/>
      <c r="TGM306" s="5"/>
      <c r="TGN306" s="5"/>
      <c r="TGO306" s="5"/>
      <c r="TGP306" s="5"/>
      <c r="TGQ306" s="5"/>
      <c r="TGR306" s="5"/>
      <c r="TGS306" s="5"/>
      <c r="TGT306" s="5"/>
      <c r="TGU306" s="5"/>
      <c r="TGV306" s="5"/>
      <c r="TGW306" s="5"/>
      <c r="TGX306" s="5"/>
      <c r="TGY306" s="5"/>
      <c r="TGZ306" s="5"/>
      <c r="THA306" s="5"/>
      <c r="THB306" s="5"/>
      <c r="THC306" s="5"/>
      <c r="THD306" s="5"/>
      <c r="THE306" s="5"/>
      <c r="THF306" s="5"/>
      <c r="THG306" s="5"/>
      <c r="THH306" s="5"/>
      <c r="THI306" s="5"/>
      <c r="THJ306" s="5"/>
      <c r="THK306" s="5"/>
      <c r="THL306" s="5"/>
      <c r="THM306" s="5"/>
      <c r="THN306" s="5"/>
      <c r="THO306" s="5"/>
      <c r="THP306" s="5"/>
      <c r="THQ306" s="5"/>
      <c r="THR306" s="5"/>
      <c r="THS306" s="5"/>
      <c r="THT306" s="5"/>
      <c r="THU306" s="5"/>
      <c r="THV306" s="5"/>
      <c r="THW306" s="5"/>
      <c r="THX306" s="5"/>
      <c r="THY306" s="5"/>
      <c r="THZ306" s="5"/>
      <c r="TIA306" s="5"/>
      <c r="TIB306" s="5"/>
      <c r="TIC306" s="5"/>
      <c r="TID306" s="5"/>
      <c r="TIE306" s="5"/>
      <c r="TIF306" s="5"/>
      <c r="TIG306" s="5"/>
      <c r="TIH306" s="5"/>
      <c r="TII306" s="5"/>
      <c r="TIJ306" s="5"/>
      <c r="TIK306" s="5"/>
      <c r="TIL306" s="5"/>
      <c r="TIM306" s="5"/>
      <c r="TIN306" s="5"/>
      <c r="TIO306" s="5"/>
      <c r="TIP306" s="5"/>
      <c r="TIQ306" s="5"/>
      <c r="TIR306" s="5"/>
      <c r="TIS306" s="5"/>
      <c r="TIT306" s="5"/>
      <c r="TIU306" s="5"/>
      <c r="TIV306" s="5"/>
      <c r="TIW306" s="5"/>
      <c r="TIX306" s="5"/>
      <c r="TIY306" s="5"/>
      <c r="TIZ306" s="5"/>
      <c r="TJA306" s="5"/>
      <c r="TJB306" s="5"/>
      <c r="TJC306" s="5"/>
      <c r="TJD306" s="5"/>
      <c r="TJE306" s="5"/>
      <c r="TJF306" s="5"/>
      <c r="TJG306" s="5"/>
      <c r="TJH306" s="5"/>
      <c r="TJI306" s="5"/>
      <c r="TJJ306" s="5"/>
      <c r="TJK306" s="5"/>
      <c r="TJL306" s="5"/>
      <c r="TJM306" s="5"/>
      <c r="TJN306" s="5"/>
      <c r="TJO306" s="5"/>
      <c r="TJP306" s="5"/>
      <c r="TJQ306" s="5"/>
      <c r="TJR306" s="5"/>
      <c r="TJS306" s="5"/>
      <c r="TJT306" s="5"/>
      <c r="TJU306" s="5"/>
      <c r="TJV306" s="5"/>
      <c r="TJW306" s="5"/>
      <c r="TJX306" s="5"/>
      <c r="TJY306" s="5"/>
      <c r="TJZ306" s="5"/>
      <c r="TKA306" s="5"/>
      <c r="TKB306" s="5"/>
      <c r="TKC306" s="5"/>
      <c r="TKD306" s="5"/>
      <c r="TKE306" s="5"/>
      <c r="TKF306" s="5"/>
      <c r="TKG306" s="5"/>
      <c r="TKH306" s="5"/>
      <c r="TKI306" s="5"/>
      <c r="TKJ306" s="5"/>
      <c r="TKK306" s="5"/>
      <c r="TKL306" s="5"/>
      <c r="TKM306" s="5"/>
      <c r="TKN306" s="5"/>
      <c r="TKO306" s="5"/>
      <c r="TKP306" s="5"/>
      <c r="TKQ306" s="5"/>
      <c r="TKR306" s="5"/>
      <c r="TKS306" s="5"/>
      <c r="TKT306" s="5"/>
      <c r="TKU306" s="5"/>
      <c r="TKV306" s="5"/>
      <c r="TKW306" s="5"/>
      <c r="TKX306" s="5"/>
      <c r="TKY306" s="5"/>
      <c r="TKZ306" s="5"/>
      <c r="TLA306" s="5"/>
      <c r="TLB306" s="5"/>
      <c r="TLC306" s="5"/>
      <c r="TLD306" s="5"/>
      <c r="TLE306" s="5"/>
      <c r="TLF306" s="5"/>
      <c r="TLG306" s="5"/>
      <c r="TLH306" s="5"/>
      <c r="TLI306" s="5"/>
      <c r="TLJ306" s="5"/>
      <c r="TLK306" s="5"/>
      <c r="TLL306" s="5"/>
      <c r="TLM306" s="5"/>
      <c r="TLN306" s="5"/>
      <c r="TLO306" s="5"/>
      <c r="TLP306" s="5"/>
      <c r="TLQ306" s="5"/>
      <c r="TLR306" s="5"/>
      <c r="TLS306" s="5"/>
      <c r="TLT306" s="5"/>
      <c r="TLU306" s="5"/>
      <c r="TLV306" s="5"/>
      <c r="TLW306" s="5"/>
      <c r="TLX306" s="5"/>
      <c r="TLY306" s="5"/>
      <c r="TLZ306" s="5"/>
      <c r="TMA306" s="5"/>
      <c r="TMB306" s="5"/>
      <c r="TMC306" s="5"/>
      <c r="TMD306" s="5"/>
      <c r="TME306" s="5"/>
      <c r="TMF306" s="5"/>
      <c r="TMG306" s="5"/>
      <c r="TMH306" s="5"/>
      <c r="TMI306" s="5"/>
      <c r="TMJ306" s="5"/>
      <c r="TMK306" s="5"/>
      <c r="TML306" s="5"/>
      <c r="TMM306" s="5"/>
      <c r="TMN306" s="5"/>
      <c r="TMO306" s="5"/>
      <c r="TMP306" s="5"/>
      <c r="TMQ306" s="5"/>
      <c r="TMR306" s="5"/>
      <c r="TMS306" s="5"/>
      <c r="TMT306" s="5"/>
      <c r="TMU306" s="5"/>
      <c r="TMV306" s="5"/>
      <c r="TMW306" s="5"/>
      <c r="TMX306" s="5"/>
      <c r="TMY306" s="5"/>
      <c r="TMZ306" s="5"/>
      <c r="TNA306" s="5"/>
      <c r="TNB306" s="5"/>
      <c r="TNC306" s="5"/>
      <c r="TND306" s="5"/>
      <c r="TNE306" s="5"/>
      <c r="TNF306" s="5"/>
      <c r="TNG306" s="5"/>
      <c r="TNH306" s="5"/>
      <c r="TNI306" s="5"/>
      <c r="TNJ306" s="5"/>
      <c r="TNK306" s="5"/>
      <c r="TNL306" s="5"/>
      <c r="TNM306" s="5"/>
      <c r="TNN306" s="5"/>
      <c r="TNO306" s="5"/>
      <c r="TNP306" s="5"/>
      <c r="TNQ306" s="5"/>
      <c r="TNR306" s="5"/>
      <c r="TNS306" s="5"/>
      <c r="TNT306" s="5"/>
      <c r="TNU306" s="5"/>
      <c r="TNV306" s="5"/>
      <c r="TNW306" s="5"/>
      <c r="TNX306" s="5"/>
      <c r="TNY306" s="5"/>
      <c r="TNZ306" s="5"/>
      <c r="TOA306" s="5"/>
      <c r="TOB306" s="5"/>
      <c r="TOC306" s="5"/>
      <c r="TOD306" s="5"/>
      <c r="TOE306" s="5"/>
      <c r="TOF306" s="5"/>
      <c r="TOG306" s="5"/>
      <c r="TOH306" s="5"/>
      <c r="TOI306" s="5"/>
      <c r="TOJ306" s="5"/>
      <c r="TOK306" s="5"/>
      <c r="TOL306" s="5"/>
      <c r="TOM306" s="5"/>
      <c r="TON306" s="5"/>
      <c r="TOO306" s="5"/>
      <c r="TOP306" s="5"/>
      <c r="TOQ306" s="5"/>
      <c r="TOR306" s="5"/>
      <c r="TOS306" s="5"/>
      <c r="TOT306" s="5"/>
      <c r="TOU306" s="5"/>
      <c r="TOV306" s="5"/>
      <c r="TOW306" s="5"/>
      <c r="TOX306" s="5"/>
      <c r="TOY306" s="5"/>
      <c r="TOZ306" s="5"/>
      <c r="TPA306" s="5"/>
      <c r="TPB306" s="5"/>
      <c r="TPC306" s="5"/>
      <c r="TPD306" s="5"/>
      <c r="TPE306" s="5"/>
      <c r="TPF306" s="5"/>
      <c r="TPG306" s="5"/>
      <c r="TPH306" s="5"/>
      <c r="TPI306" s="5"/>
      <c r="TPJ306" s="5"/>
      <c r="TPK306" s="5"/>
      <c r="TPL306" s="5"/>
      <c r="TPM306" s="5"/>
      <c r="TPN306" s="5"/>
      <c r="TPO306" s="5"/>
      <c r="TPP306" s="5"/>
      <c r="TPQ306" s="5"/>
      <c r="TPR306" s="5"/>
      <c r="TPS306" s="5"/>
      <c r="TPT306" s="5"/>
      <c r="TPU306" s="5"/>
      <c r="TPV306" s="5"/>
      <c r="TPW306" s="5"/>
      <c r="TPX306" s="5"/>
      <c r="TPY306" s="5"/>
      <c r="TPZ306" s="5"/>
      <c r="TQA306" s="5"/>
      <c r="TQB306" s="5"/>
      <c r="TQC306" s="5"/>
      <c r="TQD306" s="5"/>
      <c r="TQE306" s="5"/>
      <c r="TQF306" s="5"/>
      <c r="TQG306" s="5"/>
      <c r="TQH306" s="5"/>
      <c r="TQI306" s="5"/>
      <c r="TQJ306" s="5"/>
      <c r="TQK306" s="5"/>
      <c r="TQL306" s="5"/>
      <c r="TQM306" s="5"/>
      <c r="TQN306" s="5"/>
      <c r="TQO306" s="5"/>
      <c r="TQP306" s="5"/>
      <c r="TQQ306" s="5"/>
      <c r="TQR306" s="5"/>
      <c r="TQS306" s="5"/>
      <c r="TQT306" s="5"/>
      <c r="TQU306" s="5"/>
      <c r="TQV306" s="5"/>
      <c r="TQW306" s="5"/>
      <c r="TQX306" s="5"/>
      <c r="TQY306" s="5"/>
      <c r="TQZ306" s="5"/>
      <c r="TRA306" s="5"/>
      <c r="TRB306" s="5"/>
      <c r="TRC306" s="5"/>
      <c r="TRD306" s="5"/>
      <c r="TRE306" s="5"/>
      <c r="TRF306" s="5"/>
      <c r="TRG306" s="5"/>
      <c r="TRH306" s="5"/>
      <c r="TRI306" s="5"/>
      <c r="TRJ306" s="5"/>
      <c r="TRK306" s="5"/>
      <c r="TRL306" s="5"/>
      <c r="TRM306" s="5"/>
      <c r="TRN306" s="5"/>
      <c r="TRO306" s="5"/>
      <c r="TRP306" s="5"/>
      <c r="TRQ306" s="5"/>
      <c r="TRR306" s="5"/>
      <c r="TRS306" s="5"/>
      <c r="TRT306" s="5"/>
      <c r="TRU306" s="5"/>
      <c r="TRV306" s="5"/>
      <c r="TRW306" s="5"/>
      <c r="TRX306" s="5"/>
      <c r="TRY306" s="5"/>
      <c r="TRZ306" s="5"/>
      <c r="TSA306" s="5"/>
      <c r="TSB306" s="5"/>
      <c r="TSC306" s="5"/>
      <c r="TSD306" s="5"/>
      <c r="TSE306" s="5"/>
      <c r="TSF306" s="5"/>
      <c r="TSG306" s="5"/>
      <c r="TSH306" s="5"/>
      <c r="TSI306" s="5"/>
      <c r="TSJ306" s="5"/>
      <c r="TSK306" s="5"/>
      <c r="TSL306" s="5"/>
      <c r="TSM306" s="5"/>
      <c r="TSN306" s="5"/>
      <c r="TSO306" s="5"/>
      <c r="TSP306" s="5"/>
      <c r="TSQ306" s="5"/>
      <c r="TSR306" s="5"/>
      <c r="TSS306" s="5"/>
      <c r="TST306" s="5"/>
      <c r="TSU306" s="5"/>
      <c r="TSV306" s="5"/>
      <c r="TSW306" s="5"/>
      <c r="TSX306" s="5"/>
      <c r="TSY306" s="5"/>
      <c r="TSZ306" s="5"/>
      <c r="TTA306" s="5"/>
      <c r="TTB306" s="5"/>
      <c r="TTC306" s="5"/>
      <c r="TTD306" s="5"/>
      <c r="TTE306" s="5"/>
      <c r="TTF306" s="5"/>
      <c r="TTG306" s="5"/>
      <c r="TTH306" s="5"/>
      <c r="TTI306" s="5"/>
      <c r="TTJ306" s="5"/>
      <c r="TTK306" s="5"/>
      <c r="TTL306" s="5"/>
      <c r="TTM306" s="5"/>
      <c r="TTN306" s="5"/>
      <c r="TTO306" s="5"/>
      <c r="TTP306" s="5"/>
      <c r="TTQ306" s="5"/>
      <c r="TTR306" s="5"/>
      <c r="TTS306" s="5"/>
      <c r="TTT306" s="5"/>
      <c r="TTU306" s="5"/>
      <c r="TTV306" s="5"/>
      <c r="TTW306" s="5"/>
      <c r="TTX306" s="5"/>
      <c r="TTY306" s="5"/>
      <c r="TTZ306" s="5"/>
      <c r="TUA306" s="5"/>
      <c r="TUB306" s="5"/>
      <c r="TUC306" s="5"/>
      <c r="TUD306" s="5"/>
      <c r="TUE306" s="5"/>
      <c r="TUF306" s="5"/>
      <c r="TUG306" s="5"/>
      <c r="TUH306" s="5"/>
      <c r="TUI306" s="5"/>
      <c r="TUJ306" s="5"/>
      <c r="TUK306" s="5"/>
      <c r="TUL306" s="5"/>
      <c r="TUM306" s="5"/>
      <c r="TUN306" s="5"/>
      <c r="TUO306" s="5"/>
      <c r="TUP306" s="5"/>
      <c r="TUQ306" s="5"/>
      <c r="TUR306" s="5"/>
      <c r="TUS306" s="5"/>
      <c r="TUT306" s="5"/>
      <c r="TUU306" s="5"/>
      <c r="TUV306" s="5"/>
      <c r="TUW306" s="5"/>
      <c r="TUX306" s="5"/>
      <c r="TUY306" s="5"/>
      <c r="TUZ306" s="5"/>
      <c r="TVA306" s="5"/>
      <c r="TVB306" s="5"/>
      <c r="TVC306" s="5"/>
      <c r="TVD306" s="5"/>
      <c r="TVE306" s="5"/>
      <c r="TVF306" s="5"/>
      <c r="TVG306" s="5"/>
      <c r="TVH306" s="5"/>
      <c r="TVI306" s="5"/>
      <c r="TVJ306" s="5"/>
      <c r="TVK306" s="5"/>
      <c r="TVL306" s="5"/>
      <c r="TVM306" s="5"/>
      <c r="TVN306" s="5"/>
      <c r="TVO306" s="5"/>
      <c r="TVP306" s="5"/>
      <c r="TVQ306" s="5"/>
      <c r="TVR306" s="5"/>
      <c r="TVS306" s="5"/>
      <c r="TVT306" s="5"/>
      <c r="TVU306" s="5"/>
      <c r="TVV306" s="5"/>
      <c r="TVW306" s="5"/>
      <c r="TVX306" s="5"/>
      <c r="TVY306" s="5"/>
      <c r="TVZ306" s="5"/>
      <c r="TWA306" s="5"/>
      <c r="TWB306" s="5"/>
      <c r="TWC306" s="5"/>
      <c r="TWD306" s="5"/>
      <c r="TWE306" s="5"/>
      <c r="TWF306" s="5"/>
      <c r="TWG306" s="5"/>
      <c r="TWH306" s="5"/>
      <c r="TWI306" s="5"/>
      <c r="TWJ306" s="5"/>
      <c r="TWK306" s="5"/>
      <c r="TWL306" s="5"/>
      <c r="TWM306" s="5"/>
      <c r="TWN306" s="5"/>
      <c r="TWO306" s="5"/>
      <c r="TWP306" s="5"/>
      <c r="TWQ306" s="5"/>
      <c r="TWR306" s="5"/>
      <c r="TWS306" s="5"/>
      <c r="TWT306" s="5"/>
      <c r="TWU306" s="5"/>
      <c r="TWV306" s="5"/>
      <c r="TWW306" s="5"/>
      <c r="TWX306" s="5"/>
      <c r="TWY306" s="5"/>
      <c r="TWZ306" s="5"/>
      <c r="TXA306" s="5"/>
      <c r="TXB306" s="5"/>
      <c r="TXC306" s="5"/>
      <c r="TXD306" s="5"/>
      <c r="TXE306" s="5"/>
      <c r="TXF306" s="5"/>
      <c r="TXG306" s="5"/>
      <c r="TXH306" s="5"/>
      <c r="TXI306" s="5"/>
      <c r="TXJ306" s="5"/>
      <c r="TXK306" s="5"/>
      <c r="TXL306" s="5"/>
      <c r="TXM306" s="5"/>
      <c r="TXN306" s="5"/>
      <c r="TXO306" s="5"/>
      <c r="TXP306" s="5"/>
      <c r="TXQ306" s="5"/>
      <c r="TXR306" s="5"/>
      <c r="TXS306" s="5"/>
      <c r="TXT306" s="5"/>
      <c r="TXU306" s="5"/>
      <c r="TXV306" s="5"/>
      <c r="TXW306" s="5"/>
      <c r="TXX306" s="5"/>
      <c r="TXY306" s="5"/>
      <c r="TXZ306" s="5"/>
      <c r="TYA306" s="5"/>
      <c r="TYB306" s="5"/>
      <c r="TYC306" s="5"/>
      <c r="TYD306" s="5"/>
      <c r="TYE306" s="5"/>
      <c r="TYF306" s="5"/>
      <c r="TYG306" s="5"/>
      <c r="TYH306" s="5"/>
      <c r="TYI306" s="5"/>
      <c r="TYJ306" s="5"/>
      <c r="TYK306" s="5"/>
      <c r="TYL306" s="5"/>
      <c r="TYM306" s="5"/>
      <c r="TYN306" s="5"/>
      <c r="TYO306" s="5"/>
      <c r="TYP306" s="5"/>
      <c r="TYQ306" s="5"/>
      <c r="TYR306" s="5"/>
      <c r="TYS306" s="5"/>
      <c r="TYT306" s="5"/>
      <c r="TYU306" s="5"/>
      <c r="TYV306" s="5"/>
      <c r="TYW306" s="5"/>
      <c r="TYX306" s="5"/>
      <c r="TYY306" s="5"/>
      <c r="TYZ306" s="5"/>
      <c r="TZA306" s="5"/>
      <c r="TZB306" s="5"/>
      <c r="TZC306" s="5"/>
      <c r="TZD306" s="5"/>
      <c r="TZE306" s="5"/>
      <c r="TZF306" s="5"/>
      <c r="TZG306" s="5"/>
      <c r="TZH306" s="5"/>
      <c r="TZI306" s="5"/>
      <c r="TZJ306" s="5"/>
      <c r="TZK306" s="5"/>
      <c r="TZL306" s="5"/>
      <c r="TZM306" s="5"/>
      <c r="TZN306" s="5"/>
      <c r="TZO306" s="5"/>
      <c r="TZP306" s="5"/>
      <c r="TZQ306" s="5"/>
      <c r="TZR306" s="5"/>
      <c r="TZS306" s="5"/>
      <c r="TZT306" s="5"/>
      <c r="TZU306" s="5"/>
      <c r="TZV306" s="5"/>
      <c r="TZW306" s="5"/>
      <c r="TZX306" s="5"/>
      <c r="TZY306" s="5"/>
      <c r="TZZ306" s="5"/>
      <c r="UAA306" s="5"/>
      <c r="UAB306" s="5"/>
      <c r="UAC306" s="5"/>
      <c r="UAD306" s="5"/>
      <c r="UAE306" s="5"/>
      <c r="UAF306" s="5"/>
      <c r="UAG306" s="5"/>
      <c r="UAH306" s="5"/>
      <c r="UAI306" s="5"/>
      <c r="UAJ306" s="5"/>
      <c r="UAK306" s="5"/>
      <c r="UAL306" s="5"/>
      <c r="UAM306" s="5"/>
      <c r="UAN306" s="5"/>
      <c r="UAO306" s="5"/>
      <c r="UAP306" s="5"/>
      <c r="UAQ306" s="5"/>
      <c r="UAR306" s="5"/>
      <c r="UAS306" s="5"/>
      <c r="UAT306" s="5"/>
      <c r="UAU306" s="5"/>
      <c r="UAV306" s="5"/>
      <c r="UAW306" s="5"/>
      <c r="UAX306" s="5"/>
      <c r="UAY306" s="5"/>
      <c r="UAZ306" s="5"/>
      <c r="UBA306" s="5"/>
      <c r="UBB306" s="5"/>
      <c r="UBC306" s="5"/>
      <c r="UBD306" s="5"/>
      <c r="UBE306" s="5"/>
      <c r="UBF306" s="5"/>
      <c r="UBG306" s="5"/>
      <c r="UBH306" s="5"/>
      <c r="UBI306" s="5"/>
      <c r="UBJ306" s="5"/>
      <c r="UBK306" s="5"/>
      <c r="UBL306" s="5"/>
      <c r="UBM306" s="5"/>
      <c r="UBN306" s="5"/>
      <c r="UBO306" s="5"/>
      <c r="UBP306" s="5"/>
      <c r="UBQ306" s="5"/>
      <c r="UBR306" s="5"/>
      <c r="UBS306" s="5"/>
      <c r="UBT306" s="5"/>
      <c r="UBU306" s="5"/>
      <c r="UBV306" s="5"/>
      <c r="UBW306" s="5"/>
      <c r="UBX306" s="5"/>
      <c r="UBY306" s="5"/>
      <c r="UBZ306" s="5"/>
      <c r="UCA306" s="5"/>
      <c r="UCB306" s="5"/>
      <c r="UCC306" s="5"/>
      <c r="UCD306" s="5"/>
      <c r="UCE306" s="5"/>
      <c r="UCF306" s="5"/>
      <c r="UCG306" s="5"/>
      <c r="UCH306" s="5"/>
      <c r="UCI306" s="5"/>
      <c r="UCJ306" s="5"/>
      <c r="UCK306" s="5"/>
      <c r="UCL306" s="5"/>
      <c r="UCM306" s="5"/>
      <c r="UCN306" s="5"/>
      <c r="UCO306" s="5"/>
      <c r="UCP306" s="5"/>
      <c r="UCQ306" s="5"/>
      <c r="UCR306" s="5"/>
      <c r="UCS306" s="5"/>
      <c r="UCT306" s="5"/>
      <c r="UCU306" s="5"/>
      <c r="UCV306" s="5"/>
      <c r="UCW306" s="5"/>
      <c r="UCX306" s="5"/>
      <c r="UCY306" s="5"/>
      <c r="UCZ306" s="5"/>
      <c r="UDA306" s="5"/>
      <c r="UDB306" s="5"/>
      <c r="UDC306" s="5"/>
      <c r="UDD306" s="5"/>
      <c r="UDE306" s="5"/>
      <c r="UDF306" s="5"/>
      <c r="UDG306" s="5"/>
      <c r="UDH306" s="5"/>
      <c r="UDI306" s="5"/>
      <c r="UDJ306" s="5"/>
      <c r="UDK306" s="5"/>
      <c r="UDL306" s="5"/>
      <c r="UDM306" s="5"/>
      <c r="UDN306" s="5"/>
      <c r="UDO306" s="5"/>
      <c r="UDP306" s="5"/>
      <c r="UDQ306" s="5"/>
      <c r="UDR306" s="5"/>
      <c r="UDS306" s="5"/>
      <c r="UDT306" s="5"/>
      <c r="UDU306" s="5"/>
      <c r="UDV306" s="5"/>
      <c r="UDW306" s="5"/>
      <c r="UDX306" s="5"/>
      <c r="UDY306" s="5"/>
      <c r="UDZ306" s="5"/>
      <c r="UEA306" s="5"/>
      <c r="UEB306" s="5"/>
      <c r="UEC306" s="5"/>
      <c r="UED306" s="5"/>
      <c r="UEE306" s="5"/>
      <c r="UEF306" s="5"/>
      <c r="UEG306" s="5"/>
      <c r="UEH306" s="5"/>
      <c r="UEI306" s="5"/>
      <c r="UEJ306" s="5"/>
      <c r="UEK306" s="5"/>
      <c r="UEL306" s="5"/>
      <c r="UEM306" s="5"/>
      <c r="UEN306" s="5"/>
      <c r="UEO306" s="5"/>
      <c r="UEP306" s="5"/>
      <c r="UEQ306" s="5"/>
      <c r="UER306" s="5"/>
      <c r="UES306" s="5"/>
      <c r="UET306" s="5"/>
      <c r="UEU306" s="5"/>
      <c r="UEV306" s="5"/>
      <c r="UEW306" s="5"/>
      <c r="UEX306" s="5"/>
      <c r="UEY306" s="5"/>
      <c r="UEZ306" s="5"/>
      <c r="UFA306" s="5"/>
      <c r="UFB306" s="5"/>
      <c r="UFC306" s="5"/>
      <c r="UFD306" s="5"/>
      <c r="UFE306" s="5"/>
      <c r="UFF306" s="5"/>
      <c r="UFG306" s="5"/>
      <c r="UFH306" s="5"/>
      <c r="UFI306" s="5"/>
      <c r="UFJ306" s="5"/>
      <c r="UFK306" s="5"/>
      <c r="UFL306" s="5"/>
      <c r="UFM306" s="5"/>
      <c r="UFN306" s="5"/>
      <c r="UFO306" s="5"/>
      <c r="UFP306" s="5"/>
      <c r="UFQ306" s="5"/>
      <c r="UFR306" s="5"/>
      <c r="UFS306" s="5"/>
      <c r="UFT306" s="5"/>
      <c r="UFU306" s="5"/>
      <c r="UFV306" s="5"/>
      <c r="UFW306" s="5"/>
      <c r="UFX306" s="5"/>
      <c r="UFY306" s="5"/>
      <c r="UFZ306" s="5"/>
      <c r="UGA306" s="5"/>
      <c r="UGB306" s="5"/>
      <c r="UGC306" s="5"/>
      <c r="UGD306" s="5"/>
      <c r="UGE306" s="5"/>
      <c r="UGF306" s="5"/>
      <c r="UGG306" s="5"/>
      <c r="UGH306" s="5"/>
      <c r="UGI306" s="5"/>
      <c r="UGJ306" s="5"/>
      <c r="UGK306" s="5"/>
      <c r="UGL306" s="5"/>
      <c r="UGM306" s="5"/>
      <c r="UGN306" s="5"/>
      <c r="UGO306" s="5"/>
      <c r="UGP306" s="5"/>
      <c r="UGQ306" s="5"/>
      <c r="UGR306" s="5"/>
      <c r="UGS306" s="5"/>
      <c r="UGT306" s="5"/>
      <c r="UGU306" s="5"/>
      <c r="UGV306" s="5"/>
      <c r="UGW306" s="5"/>
      <c r="UGX306" s="5"/>
      <c r="UGY306" s="5"/>
      <c r="UGZ306" s="5"/>
      <c r="UHA306" s="5"/>
      <c r="UHB306" s="5"/>
      <c r="UHC306" s="5"/>
      <c r="UHD306" s="5"/>
      <c r="UHE306" s="5"/>
      <c r="UHF306" s="5"/>
      <c r="UHG306" s="5"/>
      <c r="UHH306" s="5"/>
      <c r="UHI306" s="5"/>
      <c r="UHJ306" s="5"/>
      <c r="UHK306" s="5"/>
      <c r="UHL306" s="5"/>
      <c r="UHM306" s="5"/>
      <c r="UHN306" s="5"/>
      <c r="UHO306" s="5"/>
      <c r="UHP306" s="5"/>
      <c r="UHQ306" s="5"/>
      <c r="UHR306" s="5"/>
      <c r="UHS306" s="5"/>
      <c r="UHT306" s="5"/>
      <c r="UHU306" s="5"/>
      <c r="UHV306" s="5"/>
      <c r="UHW306" s="5"/>
      <c r="UHX306" s="5"/>
      <c r="UHY306" s="5"/>
      <c r="UHZ306" s="5"/>
      <c r="UIA306" s="5"/>
      <c r="UIB306" s="5"/>
      <c r="UIC306" s="5"/>
      <c r="UID306" s="5"/>
      <c r="UIE306" s="5"/>
      <c r="UIF306" s="5"/>
      <c r="UIG306" s="5"/>
      <c r="UIH306" s="5"/>
      <c r="UII306" s="5"/>
      <c r="UIJ306" s="5"/>
      <c r="UIK306" s="5"/>
      <c r="UIL306" s="5"/>
      <c r="UIM306" s="5"/>
      <c r="UIN306" s="5"/>
      <c r="UIO306" s="5"/>
      <c r="UIP306" s="5"/>
      <c r="UIQ306" s="5"/>
      <c r="UIR306" s="5"/>
      <c r="UIS306" s="5"/>
      <c r="UIT306" s="5"/>
      <c r="UIU306" s="5"/>
      <c r="UIV306" s="5"/>
      <c r="UIW306" s="5"/>
      <c r="UIX306" s="5"/>
      <c r="UIY306" s="5"/>
      <c r="UIZ306" s="5"/>
      <c r="UJA306" s="5"/>
      <c r="UJB306" s="5"/>
      <c r="UJC306" s="5"/>
      <c r="UJD306" s="5"/>
      <c r="UJE306" s="5"/>
      <c r="UJF306" s="5"/>
      <c r="UJG306" s="5"/>
      <c r="UJH306" s="5"/>
      <c r="UJI306" s="5"/>
      <c r="UJJ306" s="5"/>
      <c r="UJK306" s="5"/>
      <c r="UJL306" s="5"/>
      <c r="UJM306" s="5"/>
      <c r="UJN306" s="5"/>
      <c r="UJO306" s="5"/>
      <c r="UJP306" s="5"/>
      <c r="UJQ306" s="5"/>
      <c r="UJR306" s="5"/>
      <c r="UJS306" s="5"/>
      <c r="UJT306" s="5"/>
      <c r="UJU306" s="5"/>
      <c r="UJV306" s="5"/>
      <c r="UJW306" s="5"/>
      <c r="UJX306" s="5"/>
      <c r="UJY306" s="5"/>
      <c r="UJZ306" s="5"/>
      <c r="UKA306" s="5"/>
      <c r="UKB306" s="5"/>
      <c r="UKC306" s="5"/>
      <c r="UKD306" s="5"/>
      <c r="UKE306" s="5"/>
      <c r="UKF306" s="5"/>
      <c r="UKG306" s="5"/>
      <c r="UKH306" s="5"/>
      <c r="UKI306" s="5"/>
      <c r="UKJ306" s="5"/>
      <c r="UKK306" s="5"/>
      <c r="UKL306" s="5"/>
      <c r="UKM306" s="5"/>
      <c r="UKN306" s="5"/>
      <c r="UKO306" s="5"/>
      <c r="UKP306" s="5"/>
      <c r="UKQ306" s="5"/>
      <c r="UKR306" s="5"/>
      <c r="UKS306" s="5"/>
      <c r="UKT306" s="5"/>
      <c r="UKU306" s="5"/>
      <c r="UKV306" s="5"/>
      <c r="UKW306" s="5"/>
      <c r="UKX306" s="5"/>
      <c r="UKY306" s="5"/>
      <c r="UKZ306" s="5"/>
      <c r="ULA306" s="5"/>
      <c r="ULB306" s="5"/>
      <c r="ULC306" s="5"/>
      <c r="ULD306" s="5"/>
      <c r="ULE306" s="5"/>
      <c r="ULF306" s="5"/>
      <c r="ULG306" s="5"/>
      <c r="ULH306" s="5"/>
      <c r="ULI306" s="5"/>
      <c r="ULJ306" s="5"/>
      <c r="ULK306" s="5"/>
      <c r="ULL306" s="5"/>
      <c r="ULM306" s="5"/>
      <c r="ULN306" s="5"/>
      <c r="ULO306" s="5"/>
      <c r="ULP306" s="5"/>
      <c r="ULQ306" s="5"/>
      <c r="ULR306" s="5"/>
      <c r="ULS306" s="5"/>
      <c r="ULT306" s="5"/>
      <c r="ULU306" s="5"/>
      <c r="ULV306" s="5"/>
      <c r="ULW306" s="5"/>
      <c r="ULX306" s="5"/>
      <c r="ULY306" s="5"/>
      <c r="ULZ306" s="5"/>
      <c r="UMA306" s="5"/>
      <c r="UMB306" s="5"/>
      <c r="UMC306" s="5"/>
      <c r="UMD306" s="5"/>
      <c r="UME306" s="5"/>
      <c r="UMF306" s="5"/>
      <c r="UMG306" s="5"/>
      <c r="UMH306" s="5"/>
      <c r="UMI306" s="5"/>
      <c r="UMJ306" s="5"/>
      <c r="UMK306" s="5"/>
      <c r="UML306" s="5"/>
      <c r="UMM306" s="5"/>
      <c r="UMN306" s="5"/>
      <c r="UMO306" s="5"/>
      <c r="UMP306" s="5"/>
      <c r="UMQ306" s="5"/>
      <c r="UMR306" s="5"/>
      <c r="UMS306" s="5"/>
      <c r="UMT306" s="5"/>
      <c r="UMU306" s="5"/>
      <c r="UMV306" s="5"/>
      <c r="UMW306" s="5"/>
      <c r="UMX306" s="5"/>
      <c r="UMY306" s="5"/>
      <c r="UMZ306" s="5"/>
      <c r="UNA306" s="5"/>
      <c r="UNB306" s="5"/>
      <c r="UNC306" s="5"/>
      <c r="UND306" s="5"/>
      <c r="UNE306" s="5"/>
      <c r="UNF306" s="5"/>
      <c r="UNG306" s="5"/>
      <c r="UNH306" s="5"/>
      <c r="UNI306" s="5"/>
      <c r="UNJ306" s="5"/>
      <c r="UNK306" s="5"/>
      <c r="UNL306" s="5"/>
      <c r="UNM306" s="5"/>
      <c r="UNN306" s="5"/>
      <c r="UNO306" s="5"/>
      <c r="UNP306" s="5"/>
      <c r="UNQ306" s="5"/>
      <c r="UNR306" s="5"/>
      <c r="UNS306" s="5"/>
      <c r="UNT306" s="5"/>
      <c r="UNU306" s="5"/>
      <c r="UNV306" s="5"/>
      <c r="UNW306" s="5"/>
      <c r="UNX306" s="5"/>
      <c r="UNY306" s="5"/>
      <c r="UNZ306" s="5"/>
      <c r="UOA306" s="5"/>
      <c r="UOB306" s="5"/>
      <c r="UOC306" s="5"/>
      <c r="UOD306" s="5"/>
      <c r="UOE306" s="5"/>
      <c r="UOF306" s="5"/>
      <c r="UOG306" s="5"/>
      <c r="UOH306" s="5"/>
      <c r="UOI306" s="5"/>
      <c r="UOJ306" s="5"/>
      <c r="UOK306" s="5"/>
      <c r="UOL306" s="5"/>
      <c r="UOM306" s="5"/>
      <c r="UON306" s="5"/>
      <c r="UOO306" s="5"/>
      <c r="UOP306" s="5"/>
      <c r="UOQ306" s="5"/>
      <c r="UOR306" s="5"/>
      <c r="UOS306" s="5"/>
      <c r="UOT306" s="5"/>
      <c r="UOU306" s="5"/>
      <c r="UOV306" s="5"/>
      <c r="UOW306" s="5"/>
      <c r="UOX306" s="5"/>
      <c r="UOY306" s="5"/>
      <c r="UOZ306" s="5"/>
      <c r="UPA306" s="5"/>
      <c r="UPB306" s="5"/>
      <c r="UPC306" s="5"/>
      <c r="UPD306" s="5"/>
      <c r="UPE306" s="5"/>
      <c r="UPF306" s="5"/>
      <c r="UPG306" s="5"/>
      <c r="UPH306" s="5"/>
      <c r="UPI306" s="5"/>
      <c r="UPJ306" s="5"/>
      <c r="UPK306" s="5"/>
      <c r="UPL306" s="5"/>
      <c r="UPM306" s="5"/>
      <c r="UPN306" s="5"/>
      <c r="UPO306" s="5"/>
      <c r="UPP306" s="5"/>
      <c r="UPQ306" s="5"/>
      <c r="UPR306" s="5"/>
      <c r="UPS306" s="5"/>
      <c r="UPT306" s="5"/>
      <c r="UPU306" s="5"/>
      <c r="UPV306" s="5"/>
      <c r="UPW306" s="5"/>
      <c r="UPX306" s="5"/>
      <c r="UPY306" s="5"/>
      <c r="UPZ306" s="5"/>
      <c r="UQA306" s="5"/>
      <c r="UQB306" s="5"/>
      <c r="UQC306" s="5"/>
      <c r="UQD306" s="5"/>
      <c r="UQE306" s="5"/>
      <c r="UQF306" s="5"/>
      <c r="UQG306" s="5"/>
      <c r="UQH306" s="5"/>
      <c r="UQI306" s="5"/>
      <c r="UQJ306" s="5"/>
      <c r="UQK306" s="5"/>
      <c r="UQL306" s="5"/>
      <c r="UQM306" s="5"/>
      <c r="UQN306" s="5"/>
      <c r="UQO306" s="5"/>
      <c r="UQP306" s="5"/>
      <c r="UQQ306" s="5"/>
      <c r="UQR306" s="5"/>
      <c r="UQS306" s="5"/>
      <c r="UQT306" s="5"/>
      <c r="UQU306" s="5"/>
      <c r="UQV306" s="5"/>
      <c r="UQW306" s="5"/>
      <c r="UQX306" s="5"/>
      <c r="UQY306" s="5"/>
      <c r="UQZ306" s="5"/>
      <c r="URA306" s="5"/>
      <c r="URB306" s="5"/>
      <c r="URC306" s="5"/>
      <c r="URD306" s="5"/>
      <c r="URE306" s="5"/>
      <c r="URF306" s="5"/>
      <c r="URG306" s="5"/>
      <c r="URH306" s="5"/>
      <c r="URI306" s="5"/>
      <c r="URJ306" s="5"/>
      <c r="URK306" s="5"/>
      <c r="URL306" s="5"/>
      <c r="URM306" s="5"/>
      <c r="URN306" s="5"/>
      <c r="URO306" s="5"/>
      <c r="URP306" s="5"/>
      <c r="URQ306" s="5"/>
      <c r="URR306" s="5"/>
      <c r="URS306" s="5"/>
      <c r="URT306" s="5"/>
      <c r="URU306" s="5"/>
      <c r="URV306" s="5"/>
      <c r="URW306" s="5"/>
      <c r="URX306" s="5"/>
      <c r="URY306" s="5"/>
      <c r="URZ306" s="5"/>
      <c r="USA306" s="5"/>
      <c r="USB306" s="5"/>
      <c r="USC306" s="5"/>
      <c r="USD306" s="5"/>
      <c r="USE306" s="5"/>
      <c r="USF306" s="5"/>
      <c r="USG306" s="5"/>
      <c r="USH306" s="5"/>
      <c r="USI306" s="5"/>
      <c r="USJ306" s="5"/>
      <c r="USK306" s="5"/>
      <c r="USL306" s="5"/>
      <c r="USM306" s="5"/>
      <c r="USN306" s="5"/>
      <c r="USO306" s="5"/>
      <c r="USP306" s="5"/>
      <c r="USQ306" s="5"/>
      <c r="USR306" s="5"/>
      <c r="USS306" s="5"/>
      <c r="UST306" s="5"/>
      <c r="USU306" s="5"/>
      <c r="USV306" s="5"/>
      <c r="USW306" s="5"/>
      <c r="USX306" s="5"/>
      <c r="USY306" s="5"/>
      <c r="USZ306" s="5"/>
      <c r="UTA306" s="5"/>
      <c r="UTB306" s="5"/>
      <c r="UTC306" s="5"/>
      <c r="UTD306" s="5"/>
      <c r="UTE306" s="5"/>
      <c r="UTF306" s="5"/>
      <c r="UTG306" s="5"/>
      <c r="UTH306" s="5"/>
      <c r="UTI306" s="5"/>
      <c r="UTJ306" s="5"/>
      <c r="UTK306" s="5"/>
      <c r="UTL306" s="5"/>
      <c r="UTM306" s="5"/>
      <c r="UTN306" s="5"/>
      <c r="UTO306" s="5"/>
      <c r="UTP306" s="5"/>
      <c r="UTQ306" s="5"/>
      <c r="UTR306" s="5"/>
      <c r="UTS306" s="5"/>
      <c r="UTT306" s="5"/>
      <c r="UTU306" s="5"/>
      <c r="UTV306" s="5"/>
      <c r="UTW306" s="5"/>
      <c r="UTX306" s="5"/>
      <c r="UTY306" s="5"/>
      <c r="UTZ306" s="5"/>
      <c r="UUA306" s="5"/>
      <c r="UUB306" s="5"/>
      <c r="UUC306" s="5"/>
      <c r="UUD306" s="5"/>
      <c r="UUE306" s="5"/>
      <c r="UUF306" s="5"/>
      <c r="UUG306" s="5"/>
      <c r="UUH306" s="5"/>
      <c r="UUI306" s="5"/>
      <c r="UUJ306" s="5"/>
      <c r="UUK306" s="5"/>
      <c r="UUL306" s="5"/>
      <c r="UUM306" s="5"/>
      <c r="UUN306" s="5"/>
      <c r="UUO306" s="5"/>
      <c r="UUP306" s="5"/>
      <c r="UUQ306" s="5"/>
      <c r="UUR306" s="5"/>
      <c r="UUS306" s="5"/>
      <c r="UUT306" s="5"/>
      <c r="UUU306" s="5"/>
      <c r="UUV306" s="5"/>
      <c r="UUW306" s="5"/>
      <c r="UUX306" s="5"/>
      <c r="UUY306" s="5"/>
      <c r="UUZ306" s="5"/>
      <c r="UVA306" s="5"/>
      <c r="UVB306" s="5"/>
      <c r="UVC306" s="5"/>
      <c r="UVD306" s="5"/>
      <c r="UVE306" s="5"/>
      <c r="UVF306" s="5"/>
      <c r="UVG306" s="5"/>
      <c r="UVH306" s="5"/>
      <c r="UVI306" s="5"/>
      <c r="UVJ306" s="5"/>
      <c r="UVK306" s="5"/>
      <c r="UVL306" s="5"/>
      <c r="UVM306" s="5"/>
      <c r="UVN306" s="5"/>
      <c r="UVO306" s="5"/>
      <c r="UVP306" s="5"/>
      <c r="UVQ306" s="5"/>
      <c r="UVR306" s="5"/>
      <c r="UVS306" s="5"/>
      <c r="UVT306" s="5"/>
      <c r="UVU306" s="5"/>
      <c r="UVV306" s="5"/>
      <c r="UVW306" s="5"/>
      <c r="UVX306" s="5"/>
      <c r="UVY306" s="5"/>
      <c r="UVZ306" s="5"/>
      <c r="UWA306" s="5"/>
      <c r="UWB306" s="5"/>
      <c r="UWC306" s="5"/>
      <c r="UWD306" s="5"/>
      <c r="UWE306" s="5"/>
      <c r="UWF306" s="5"/>
      <c r="UWG306" s="5"/>
      <c r="UWH306" s="5"/>
      <c r="UWI306" s="5"/>
      <c r="UWJ306" s="5"/>
      <c r="UWK306" s="5"/>
      <c r="UWL306" s="5"/>
      <c r="UWM306" s="5"/>
      <c r="UWN306" s="5"/>
      <c r="UWO306" s="5"/>
      <c r="UWP306" s="5"/>
      <c r="UWQ306" s="5"/>
      <c r="UWR306" s="5"/>
      <c r="UWS306" s="5"/>
      <c r="UWT306" s="5"/>
      <c r="UWU306" s="5"/>
      <c r="UWV306" s="5"/>
      <c r="UWW306" s="5"/>
      <c r="UWX306" s="5"/>
      <c r="UWY306" s="5"/>
      <c r="UWZ306" s="5"/>
      <c r="UXA306" s="5"/>
      <c r="UXB306" s="5"/>
      <c r="UXC306" s="5"/>
      <c r="UXD306" s="5"/>
      <c r="UXE306" s="5"/>
      <c r="UXF306" s="5"/>
      <c r="UXG306" s="5"/>
      <c r="UXH306" s="5"/>
      <c r="UXI306" s="5"/>
      <c r="UXJ306" s="5"/>
      <c r="UXK306" s="5"/>
      <c r="UXL306" s="5"/>
      <c r="UXM306" s="5"/>
      <c r="UXN306" s="5"/>
      <c r="UXO306" s="5"/>
      <c r="UXP306" s="5"/>
      <c r="UXQ306" s="5"/>
      <c r="UXR306" s="5"/>
      <c r="UXS306" s="5"/>
      <c r="UXT306" s="5"/>
      <c r="UXU306" s="5"/>
      <c r="UXV306" s="5"/>
      <c r="UXW306" s="5"/>
      <c r="UXX306" s="5"/>
      <c r="UXY306" s="5"/>
      <c r="UXZ306" s="5"/>
      <c r="UYA306" s="5"/>
      <c r="UYB306" s="5"/>
      <c r="UYC306" s="5"/>
      <c r="UYD306" s="5"/>
      <c r="UYE306" s="5"/>
      <c r="UYF306" s="5"/>
      <c r="UYG306" s="5"/>
      <c r="UYH306" s="5"/>
      <c r="UYI306" s="5"/>
      <c r="UYJ306" s="5"/>
      <c r="UYK306" s="5"/>
      <c r="UYL306" s="5"/>
      <c r="UYM306" s="5"/>
      <c r="UYN306" s="5"/>
      <c r="UYO306" s="5"/>
      <c r="UYP306" s="5"/>
      <c r="UYQ306" s="5"/>
      <c r="UYR306" s="5"/>
      <c r="UYS306" s="5"/>
      <c r="UYT306" s="5"/>
      <c r="UYU306" s="5"/>
      <c r="UYV306" s="5"/>
      <c r="UYW306" s="5"/>
      <c r="UYX306" s="5"/>
      <c r="UYY306" s="5"/>
      <c r="UYZ306" s="5"/>
      <c r="UZA306" s="5"/>
      <c r="UZB306" s="5"/>
      <c r="UZC306" s="5"/>
      <c r="UZD306" s="5"/>
      <c r="UZE306" s="5"/>
      <c r="UZF306" s="5"/>
      <c r="UZG306" s="5"/>
      <c r="UZH306" s="5"/>
      <c r="UZI306" s="5"/>
      <c r="UZJ306" s="5"/>
      <c r="UZK306" s="5"/>
      <c r="UZL306" s="5"/>
      <c r="UZM306" s="5"/>
      <c r="UZN306" s="5"/>
      <c r="UZO306" s="5"/>
      <c r="UZP306" s="5"/>
      <c r="UZQ306" s="5"/>
      <c r="UZR306" s="5"/>
      <c r="UZS306" s="5"/>
      <c r="UZT306" s="5"/>
      <c r="UZU306" s="5"/>
      <c r="UZV306" s="5"/>
      <c r="UZW306" s="5"/>
      <c r="UZX306" s="5"/>
      <c r="UZY306" s="5"/>
      <c r="UZZ306" s="5"/>
      <c r="VAA306" s="5"/>
      <c r="VAB306" s="5"/>
      <c r="VAC306" s="5"/>
      <c r="VAD306" s="5"/>
      <c r="VAE306" s="5"/>
      <c r="VAF306" s="5"/>
      <c r="VAG306" s="5"/>
      <c r="VAH306" s="5"/>
      <c r="VAI306" s="5"/>
      <c r="VAJ306" s="5"/>
      <c r="VAK306" s="5"/>
      <c r="VAL306" s="5"/>
      <c r="VAM306" s="5"/>
      <c r="VAN306" s="5"/>
      <c r="VAO306" s="5"/>
      <c r="VAP306" s="5"/>
      <c r="VAQ306" s="5"/>
      <c r="VAR306" s="5"/>
      <c r="VAS306" s="5"/>
      <c r="VAT306" s="5"/>
      <c r="VAU306" s="5"/>
      <c r="VAV306" s="5"/>
      <c r="VAW306" s="5"/>
      <c r="VAX306" s="5"/>
      <c r="VAY306" s="5"/>
      <c r="VAZ306" s="5"/>
      <c r="VBA306" s="5"/>
      <c r="VBB306" s="5"/>
      <c r="VBC306" s="5"/>
      <c r="VBD306" s="5"/>
      <c r="VBE306" s="5"/>
      <c r="VBF306" s="5"/>
      <c r="VBG306" s="5"/>
      <c r="VBH306" s="5"/>
      <c r="VBI306" s="5"/>
      <c r="VBJ306" s="5"/>
      <c r="VBK306" s="5"/>
      <c r="VBL306" s="5"/>
      <c r="VBM306" s="5"/>
      <c r="VBN306" s="5"/>
      <c r="VBO306" s="5"/>
      <c r="VBP306" s="5"/>
      <c r="VBQ306" s="5"/>
      <c r="VBR306" s="5"/>
      <c r="VBS306" s="5"/>
      <c r="VBT306" s="5"/>
      <c r="VBU306" s="5"/>
      <c r="VBV306" s="5"/>
      <c r="VBW306" s="5"/>
      <c r="VBX306" s="5"/>
      <c r="VBY306" s="5"/>
      <c r="VBZ306" s="5"/>
      <c r="VCA306" s="5"/>
      <c r="VCB306" s="5"/>
      <c r="VCC306" s="5"/>
      <c r="VCD306" s="5"/>
      <c r="VCE306" s="5"/>
      <c r="VCF306" s="5"/>
      <c r="VCG306" s="5"/>
      <c r="VCH306" s="5"/>
      <c r="VCI306" s="5"/>
      <c r="VCJ306" s="5"/>
      <c r="VCK306" s="5"/>
      <c r="VCL306" s="5"/>
      <c r="VCM306" s="5"/>
      <c r="VCN306" s="5"/>
      <c r="VCO306" s="5"/>
      <c r="VCP306" s="5"/>
      <c r="VCQ306" s="5"/>
      <c r="VCR306" s="5"/>
      <c r="VCS306" s="5"/>
      <c r="VCT306" s="5"/>
      <c r="VCU306" s="5"/>
      <c r="VCV306" s="5"/>
      <c r="VCW306" s="5"/>
      <c r="VCX306" s="5"/>
      <c r="VCY306" s="5"/>
      <c r="VCZ306" s="5"/>
      <c r="VDA306" s="5"/>
      <c r="VDB306" s="5"/>
      <c r="VDC306" s="5"/>
      <c r="VDD306" s="5"/>
      <c r="VDE306" s="5"/>
      <c r="VDF306" s="5"/>
      <c r="VDG306" s="5"/>
      <c r="VDH306" s="5"/>
      <c r="VDI306" s="5"/>
      <c r="VDJ306" s="5"/>
      <c r="VDK306" s="5"/>
      <c r="VDL306" s="5"/>
      <c r="VDM306" s="5"/>
      <c r="VDN306" s="5"/>
      <c r="VDO306" s="5"/>
      <c r="VDP306" s="5"/>
      <c r="VDQ306" s="5"/>
      <c r="VDR306" s="5"/>
      <c r="VDS306" s="5"/>
      <c r="VDT306" s="5"/>
      <c r="VDU306" s="5"/>
      <c r="VDV306" s="5"/>
      <c r="VDW306" s="5"/>
      <c r="VDX306" s="5"/>
      <c r="VDY306" s="5"/>
      <c r="VDZ306" s="5"/>
      <c r="VEA306" s="5"/>
      <c r="VEB306" s="5"/>
      <c r="VEC306" s="5"/>
      <c r="VED306" s="5"/>
      <c r="VEE306" s="5"/>
      <c r="VEF306" s="5"/>
      <c r="VEG306" s="5"/>
      <c r="VEH306" s="5"/>
      <c r="VEI306" s="5"/>
      <c r="VEJ306" s="5"/>
      <c r="VEK306" s="5"/>
      <c r="VEL306" s="5"/>
      <c r="VEM306" s="5"/>
      <c r="VEN306" s="5"/>
      <c r="VEO306" s="5"/>
      <c r="VEP306" s="5"/>
      <c r="VEQ306" s="5"/>
      <c r="VER306" s="5"/>
      <c r="VES306" s="5"/>
      <c r="VET306" s="5"/>
      <c r="VEU306" s="5"/>
      <c r="VEV306" s="5"/>
      <c r="VEW306" s="5"/>
      <c r="VEX306" s="5"/>
      <c r="VEY306" s="5"/>
      <c r="VEZ306" s="5"/>
      <c r="VFA306" s="5"/>
      <c r="VFB306" s="5"/>
      <c r="VFC306" s="5"/>
      <c r="VFD306" s="5"/>
      <c r="VFE306" s="5"/>
      <c r="VFF306" s="5"/>
      <c r="VFG306" s="5"/>
      <c r="VFH306" s="5"/>
      <c r="VFI306" s="5"/>
      <c r="VFJ306" s="5"/>
      <c r="VFK306" s="5"/>
      <c r="VFL306" s="5"/>
      <c r="VFM306" s="5"/>
      <c r="VFN306" s="5"/>
      <c r="VFO306" s="5"/>
      <c r="VFP306" s="5"/>
      <c r="VFQ306" s="5"/>
      <c r="VFR306" s="5"/>
      <c r="VFS306" s="5"/>
      <c r="VFT306" s="5"/>
      <c r="VFU306" s="5"/>
      <c r="VFV306" s="5"/>
      <c r="VFW306" s="5"/>
      <c r="VFX306" s="5"/>
      <c r="VFY306" s="5"/>
      <c r="VFZ306" s="5"/>
      <c r="VGA306" s="5"/>
      <c r="VGB306" s="5"/>
      <c r="VGC306" s="5"/>
      <c r="VGD306" s="5"/>
      <c r="VGE306" s="5"/>
      <c r="VGF306" s="5"/>
      <c r="VGG306" s="5"/>
      <c r="VGH306" s="5"/>
      <c r="VGI306" s="5"/>
      <c r="VGJ306" s="5"/>
      <c r="VGK306" s="5"/>
      <c r="VGL306" s="5"/>
      <c r="VGM306" s="5"/>
      <c r="VGN306" s="5"/>
      <c r="VGO306" s="5"/>
      <c r="VGP306" s="5"/>
      <c r="VGQ306" s="5"/>
      <c r="VGR306" s="5"/>
      <c r="VGS306" s="5"/>
      <c r="VGT306" s="5"/>
      <c r="VGU306" s="5"/>
      <c r="VGV306" s="5"/>
      <c r="VGW306" s="5"/>
      <c r="VGX306" s="5"/>
      <c r="VGY306" s="5"/>
      <c r="VGZ306" s="5"/>
      <c r="VHA306" s="5"/>
      <c r="VHB306" s="5"/>
      <c r="VHC306" s="5"/>
      <c r="VHD306" s="5"/>
      <c r="VHE306" s="5"/>
      <c r="VHF306" s="5"/>
      <c r="VHG306" s="5"/>
      <c r="VHH306" s="5"/>
      <c r="VHI306" s="5"/>
      <c r="VHJ306" s="5"/>
      <c r="VHK306" s="5"/>
      <c r="VHL306" s="5"/>
      <c r="VHM306" s="5"/>
      <c r="VHN306" s="5"/>
      <c r="VHO306" s="5"/>
      <c r="VHP306" s="5"/>
      <c r="VHQ306" s="5"/>
      <c r="VHR306" s="5"/>
      <c r="VHS306" s="5"/>
      <c r="VHT306" s="5"/>
      <c r="VHU306" s="5"/>
      <c r="VHV306" s="5"/>
      <c r="VHW306" s="5"/>
      <c r="VHX306" s="5"/>
      <c r="VHY306" s="5"/>
      <c r="VHZ306" s="5"/>
      <c r="VIA306" s="5"/>
      <c r="VIB306" s="5"/>
      <c r="VIC306" s="5"/>
      <c r="VID306" s="5"/>
      <c r="VIE306" s="5"/>
      <c r="VIF306" s="5"/>
      <c r="VIG306" s="5"/>
      <c r="VIH306" s="5"/>
      <c r="VII306" s="5"/>
      <c r="VIJ306" s="5"/>
      <c r="VIK306" s="5"/>
      <c r="VIL306" s="5"/>
      <c r="VIM306" s="5"/>
      <c r="VIN306" s="5"/>
      <c r="VIO306" s="5"/>
      <c r="VIP306" s="5"/>
      <c r="VIQ306" s="5"/>
      <c r="VIR306" s="5"/>
      <c r="VIS306" s="5"/>
      <c r="VIT306" s="5"/>
      <c r="VIU306" s="5"/>
      <c r="VIV306" s="5"/>
      <c r="VIW306" s="5"/>
      <c r="VIX306" s="5"/>
      <c r="VIY306" s="5"/>
      <c r="VIZ306" s="5"/>
      <c r="VJA306" s="5"/>
      <c r="VJB306" s="5"/>
      <c r="VJC306" s="5"/>
      <c r="VJD306" s="5"/>
      <c r="VJE306" s="5"/>
      <c r="VJF306" s="5"/>
      <c r="VJG306" s="5"/>
      <c r="VJH306" s="5"/>
      <c r="VJI306" s="5"/>
      <c r="VJJ306" s="5"/>
      <c r="VJK306" s="5"/>
      <c r="VJL306" s="5"/>
      <c r="VJM306" s="5"/>
      <c r="VJN306" s="5"/>
      <c r="VJO306" s="5"/>
      <c r="VJP306" s="5"/>
      <c r="VJQ306" s="5"/>
      <c r="VJR306" s="5"/>
      <c r="VJS306" s="5"/>
      <c r="VJT306" s="5"/>
      <c r="VJU306" s="5"/>
      <c r="VJV306" s="5"/>
      <c r="VJW306" s="5"/>
      <c r="VJX306" s="5"/>
      <c r="VJY306" s="5"/>
      <c r="VJZ306" s="5"/>
      <c r="VKA306" s="5"/>
      <c r="VKB306" s="5"/>
      <c r="VKC306" s="5"/>
      <c r="VKD306" s="5"/>
      <c r="VKE306" s="5"/>
      <c r="VKF306" s="5"/>
      <c r="VKG306" s="5"/>
      <c r="VKH306" s="5"/>
      <c r="VKI306" s="5"/>
      <c r="VKJ306" s="5"/>
      <c r="VKK306" s="5"/>
      <c r="VKL306" s="5"/>
      <c r="VKM306" s="5"/>
      <c r="VKN306" s="5"/>
      <c r="VKO306" s="5"/>
      <c r="VKP306" s="5"/>
      <c r="VKQ306" s="5"/>
      <c r="VKR306" s="5"/>
      <c r="VKS306" s="5"/>
      <c r="VKT306" s="5"/>
      <c r="VKU306" s="5"/>
      <c r="VKV306" s="5"/>
      <c r="VKW306" s="5"/>
      <c r="VKX306" s="5"/>
      <c r="VKY306" s="5"/>
      <c r="VKZ306" s="5"/>
      <c r="VLA306" s="5"/>
      <c r="VLB306" s="5"/>
      <c r="VLC306" s="5"/>
      <c r="VLD306" s="5"/>
      <c r="VLE306" s="5"/>
      <c r="VLF306" s="5"/>
      <c r="VLG306" s="5"/>
      <c r="VLH306" s="5"/>
      <c r="VLI306" s="5"/>
      <c r="VLJ306" s="5"/>
      <c r="VLK306" s="5"/>
      <c r="VLL306" s="5"/>
      <c r="VLM306" s="5"/>
      <c r="VLN306" s="5"/>
      <c r="VLO306" s="5"/>
      <c r="VLP306" s="5"/>
      <c r="VLQ306" s="5"/>
      <c r="VLR306" s="5"/>
      <c r="VLS306" s="5"/>
      <c r="VLT306" s="5"/>
      <c r="VLU306" s="5"/>
      <c r="VLV306" s="5"/>
      <c r="VLW306" s="5"/>
      <c r="VLX306" s="5"/>
      <c r="VLY306" s="5"/>
      <c r="VLZ306" s="5"/>
      <c r="VMA306" s="5"/>
      <c r="VMB306" s="5"/>
      <c r="VMC306" s="5"/>
      <c r="VMD306" s="5"/>
      <c r="VME306" s="5"/>
      <c r="VMF306" s="5"/>
      <c r="VMG306" s="5"/>
      <c r="VMH306" s="5"/>
      <c r="VMI306" s="5"/>
      <c r="VMJ306" s="5"/>
      <c r="VMK306" s="5"/>
      <c r="VML306" s="5"/>
      <c r="VMM306" s="5"/>
      <c r="VMN306" s="5"/>
      <c r="VMO306" s="5"/>
      <c r="VMP306" s="5"/>
      <c r="VMQ306" s="5"/>
      <c r="VMR306" s="5"/>
      <c r="VMS306" s="5"/>
      <c r="VMT306" s="5"/>
      <c r="VMU306" s="5"/>
      <c r="VMV306" s="5"/>
      <c r="VMW306" s="5"/>
      <c r="VMX306" s="5"/>
      <c r="VMY306" s="5"/>
      <c r="VMZ306" s="5"/>
      <c r="VNA306" s="5"/>
      <c r="VNB306" s="5"/>
      <c r="VNC306" s="5"/>
      <c r="VND306" s="5"/>
      <c r="VNE306" s="5"/>
      <c r="VNF306" s="5"/>
      <c r="VNG306" s="5"/>
      <c r="VNH306" s="5"/>
      <c r="VNI306" s="5"/>
      <c r="VNJ306" s="5"/>
      <c r="VNK306" s="5"/>
      <c r="VNL306" s="5"/>
      <c r="VNM306" s="5"/>
      <c r="VNN306" s="5"/>
      <c r="VNO306" s="5"/>
      <c r="VNP306" s="5"/>
      <c r="VNQ306" s="5"/>
      <c r="VNR306" s="5"/>
      <c r="VNS306" s="5"/>
      <c r="VNT306" s="5"/>
      <c r="VNU306" s="5"/>
      <c r="VNV306" s="5"/>
      <c r="VNW306" s="5"/>
      <c r="VNX306" s="5"/>
      <c r="VNY306" s="5"/>
      <c r="VNZ306" s="5"/>
      <c r="VOA306" s="5"/>
      <c r="VOB306" s="5"/>
      <c r="VOC306" s="5"/>
      <c r="VOD306" s="5"/>
      <c r="VOE306" s="5"/>
      <c r="VOF306" s="5"/>
      <c r="VOG306" s="5"/>
      <c r="VOH306" s="5"/>
      <c r="VOI306" s="5"/>
      <c r="VOJ306" s="5"/>
      <c r="VOK306" s="5"/>
      <c r="VOL306" s="5"/>
      <c r="VOM306" s="5"/>
      <c r="VON306" s="5"/>
      <c r="VOO306" s="5"/>
      <c r="VOP306" s="5"/>
      <c r="VOQ306" s="5"/>
      <c r="VOR306" s="5"/>
      <c r="VOS306" s="5"/>
      <c r="VOT306" s="5"/>
      <c r="VOU306" s="5"/>
      <c r="VOV306" s="5"/>
      <c r="VOW306" s="5"/>
      <c r="VOX306" s="5"/>
      <c r="VOY306" s="5"/>
      <c r="VOZ306" s="5"/>
      <c r="VPA306" s="5"/>
      <c r="VPB306" s="5"/>
      <c r="VPC306" s="5"/>
      <c r="VPD306" s="5"/>
      <c r="VPE306" s="5"/>
      <c r="VPF306" s="5"/>
      <c r="VPG306" s="5"/>
      <c r="VPH306" s="5"/>
      <c r="VPI306" s="5"/>
      <c r="VPJ306" s="5"/>
      <c r="VPK306" s="5"/>
      <c r="VPL306" s="5"/>
      <c r="VPM306" s="5"/>
      <c r="VPN306" s="5"/>
      <c r="VPO306" s="5"/>
      <c r="VPP306" s="5"/>
      <c r="VPQ306" s="5"/>
      <c r="VPR306" s="5"/>
      <c r="VPS306" s="5"/>
      <c r="VPT306" s="5"/>
      <c r="VPU306" s="5"/>
      <c r="VPV306" s="5"/>
      <c r="VPW306" s="5"/>
      <c r="VPX306" s="5"/>
      <c r="VPY306" s="5"/>
      <c r="VPZ306" s="5"/>
      <c r="VQA306" s="5"/>
      <c r="VQB306" s="5"/>
      <c r="VQC306" s="5"/>
      <c r="VQD306" s="5"/>
      <c r="VQE306" s="5"/>
      <c r="VQF306" s="5"/>
      <c r="VQG306" s="5"/>
      <c r="VQH306" s="5"/>
      <c r="VQI306" s="5"/>
      <c r="VQJ306" s="5"/>
      <c r="VQK306" s="5"/>
      <c r="VQL306" s="5"/>
      <c r="VQM306" s="5"/>
      <c r="VQN306" s="5"/>
      <c r="VQO306" s="5"/>
      <c r="VQP306" s="5"/>
      <c r="VQQ306" s="5"/>
      <c r="VQR306" s="5"/>
      <c r="VQS306" s="5"/>
      <c r="VQT306" s="5"/>
      <c r="VQU306" s="5"/>
      <c r="VQV306" s="5"/>
      <c r="VQW306" s="5"/>
      <c r="VQX306" s="5"/>
      <c r="VQY306" s="5"/>
      <c r="VQZ306" s="5"/>
      <c r="VRA306" s="5"/>
      <c r="VRB306" s="5"/>
      <c r="VRC306" s="5"/>
      <c r="VRD306" s="5"/>
      <c r="VRE306" s="5"/>
      <c r="VRF306" s="5"/>
      <c r="VRG306" s="5"/>
      <c r="VRH306" s="5"/>
      <c r="VRI306" s="5"/>
      <c r="VRJ306" s="5"/>
      <c r="VRK306" s="5"/>
      <c r="VRL306" s="5"/>
      <c r="VRM306" s="5"/>
      <c r="VRN306" s="5"/>
      <c r="VRO306" s="5"/>
      <c r="VRP306" s="5"/>
      <c r="VRQ306" s="5"/>
      <c r="VRR306" s="5"/>
      <c r="VRS306" s="5"/>
      <c r="VRT306" s="5"/>
      <c r="VRU306" s="5"/>
      <c r="VRV306" s="5"/>
      <c r="VRW306" s="5"/>
      <c r="VRX306" s="5"/>
      <c r="VRY306" s="5"/>
      <c r="VRZ306" s="5"/>
      <c r="VSA306" s="5"/>
      <c r="VSB306" s="5"/>
      <c r="VSC306" s="5"/>
      <c r="VSD306" s="5"/>
      <c r="VSE306" s="5"/>
      <c r="VSF306" s="5"/>
      <c r="VSG306" s="5"/>
      <c r="VSH306" s="5"/>
      <c r="VSI306" s="5"/>
      <c r="VSJ306" s="5"/>
      <c r="VSK306" s="5"/>
      <c r="VSL306" s="5"/>
      <c r="VSM306" s="5"/>
      <c r="VSN306" s="5"/>
      <c r="VSO306" s="5"/>
      <c r="VSP306" s="5"/>
      <c r="VSQ306" s="5"/>
      <c r="VSR306" s="5"/>
      <c r="VSS306" s="5"/>
      <c r="VST306" s="5"/>
      <c r="VSU306" s="5"/>
      <c r="VSV306" s="5"/>
      <c r="VSW306" s="5"/>
      <c r="VSX306" s="5"/>
      <c r="VSY306" s="5"/>
      <c r="VSZ306" s="5"/>
      <c r="VTA306" s="5"/>
      <c r="VTB306" s="5"/>
      <c r="VTC306" s="5"/>
      <c r="VTD306" s="5"/>
      <c r="VTE306" s="5"/>
      <c r="VTF306" s="5"/>
      <c r="VTG306" s="5"/>
      <c r="VTH306" s="5"/>
      <c r="VTI306" s="5"/>
      <c r="VTJ306" s="5"/>
      <c r="VTK306" s="5"/>
      <c r="VTL306" s="5"/>
      <c r="VTM306" s="5"/>
      <c r="VTN306" s="5"/>
      <c r="VTO306" s="5"/>
      <c r="VTP306" s="5"/>
      <c r="VTQ306" s="5"/>
      <c r="VTR306" s="5"/>
      <c r="VTS306" s="5"/>
      <c r="VTT306" s="5"/>
      <c r="VTU306" s="5"/>
      <c r="VTV306" s="5"/>
      <c r="VTW306" s="5"/>
      <c r="VTX306" s="5"/>
      <c r="VTY306" s="5"/>
      <c r="VTZ306" s="5"/>
      <c r="VUA306" s="5"/>
      <c r="VUB306" s="5"/>
      <c r="VUC306" s="5"/>
      <c r="VUD306" s="5"/>
      <c r="VUE306" s="5"/>
      <c r="VUF306" s="5"/>
      <c r="VUG306" s="5"/>
      <c r="VUH306" s="5"/>
      <c r="VUI306" s="5"/>
      <c r="VUJ306" s="5"/>
      <c r="VUK306" s="5"/>
      <c r="VUL306" s="5"/>
      <c r="VUM306" s="5"/>
      <c r="VUN306" s="5"/>
      <c r="VUO306" s="5"/>
      <c r="VUP306" s="5"/>
      <c r="VUQ306" s="5"/>
      <c r="VUR306" s="5"/>
      <c r="VUS306" s="5"/>
      <c r="VUT306" s="5"/>
      <c r="VUU306" s="5"/>
      <c r="VUV306" s="5"/>
      <c r="VUW306" s="5"/>
      <c r="VUX306" s="5"/>
      <c r="VUY306" s="5"/>
      <c r="VUZ306" s="5"/>
      <c r="VVA306" s="5"/>
      <c r="VVB306" s="5"/>
      <c r="VVC306" s="5"/>
      <c r="VVD306" s="5"/>
      <c r="VVE306" s="5"/>
      <c r="VVF306" s="5"/>
      <c r="VVG306" s="5"/>
      <c r="VVH306" s="5"/>
      <c r="VVI306" s="5"/>
      <c r="VVJ306" s="5"/>
      <c r="VVK306" s="5"/>
      <c r="VVL306" s="5"/>
      <c r="VVM306" s="5"/>
      <c r="VVN306" s="5"/>
      <c r="VVO306" s="5"/>
      <c r="VVP306" s="5"/>
      <c r="VVQ306" s="5"/>
      <c r="VVR306" s="5"/>
      <c r="VVS306" s="5"/>
      <c r="VVT306" s="5"/>
      <c r="VVU306" s="5"/>
      <c r="VVV306" s="5"/>
      <c r="VVW306" s="5"/>
      <c r="VVX306" s="5"/>
      <c r="VVY306" s="5"/>
      <c r="VVZ306" s="5"/>
      <c r="VWA306" s="5"/>
      <c r="VWB306" s="5"/>
      <c r="VWC306" s="5"/>
      <c r="VWD306" s="5"/>
      <c r="VWE306" s="5"/>
      <c r="VWF306" s="5"/>
      <c r="VWG306" s="5"/>
      <c r="VWH306" s="5"/>
      <c r="VWI306" s="5"/>
      <c r="VWJ306" s="5"/>
      <c r="VWK306" s="5"/>
      <c r="VWL306" s="5"/>
      <c r="VWM306" s="5"/>
      <c r="VWN306" s="5"/>
      <c r="VWO306" s="5"/>
      <c r="VWP306" s="5"/>
      <c r="VWQ306" s="5"/>
      <c r="VWR306" s="5"/>
      <c r="VWS306" s="5"/>
      <c r="VWT306" s="5"/>
      <c r="VWU306" s="5"/>
      <c r="VWV306" s="5"/>
      <c r="VWW306" s="5"/>
      <c r="VWX306" s="5"/>
      <c r="VWY306" s="5"/>
      <c r="VWZ306" s="5"/>
      <c r="VXA306" s="5"/>
      <c r="VXB306" s="5"/>
      <c r="VXC306" s="5"/>
      <c r="VXD306" s="5"/>
      <c r="VXE306" s="5"/>
      <c r="VXF306" s="5"/>
      <c r="VXG306" s="5"/>
      <c r="VXH306" s="5"/>
      <c r="VXI306" s="5"/>
      <c r="VXJ306" s="5"/>
      <c r="VXK306" s="5"/>
      <c r="VXL306" s="5"/>
      <c r="VXM306" s="5"/>
      <c r="VXN306" s="5"/>
      <c r="VXO306" s="5"/>
      <c r="VXP306" s="5"/>
      <c r="VXQ306" s="5"/>
      <c r="VXR306" s="5"/>
      <c r="VXS306" s="5"/>
      <c r="VXT306" s="5"/>
      <c r="VXU306" s="5"/>
      <c r="VXV306" s="5"/>
      <c r="VXW306" s="5"/>
      <c r="VXX306" s="5"/>
      <c r="VXY306" s="5"/>
      <c r="VXZ306" s="5"/>
      <c r="VYA306" s="5"/>
      <c r="VYB306" s="5"/>
      <c r="VYC306" s="5"/>
      <c r="VYD306" s="5"/>
      <c r="VYE306" s="5"/>
      <c r="VYF306" s="5"/>
      <c r="VYG306" s="5"/>
      <c r="VYH306" s="5"/>
      <c r="VYI306" s="5"/>
      <c r="VYJ306" s="5"/>
      <c r="VYK306" s="5"/>
      <c r="VYL306" s="5"/>
      <c r="VYM306" s="5"/>
      <c r="VYN306" s="5"/>
      <c r="VYO306" s="5"/>
      <c r="VYP306" s="5"/>
      <c r="VYQ306" s="5"/>
      <c r="VYR306" s="5"/>
      <c r="VYS306" s="5"/>
      <c r="VYT306" s="5"/>
      <c r="VYU306" s="5"/>
      <c r="VYV306" s="5"/>
      <c r="VYW306" s="5"/>
      <c r="VYX306" s="5"/>
      <c r="VYY306" s="5"/>
      <c r="VYZ306" s="5"/>
      <c r="VZA306" s="5"/>
      <c r="VZB306" s="5"/>
      <c r="VZC306" s="5"/>
      <c r="VZD306" s="5"/>
      <c r="VZE306" s="5"/>
      <c r="VZF306" s="5"/>
      <c r="VZG306" s="5"/>
      <c r="VZH306" s="5"/>
      <c r="VZI306" s="5"/>
      <c r="VZJ306" s="5"/>
      <c r="VZK306" s="5"/>
      <c r="VZL306" s="5"/>
      <c r="VZM306" s="5"/>
      <c r="VZN306" s="5"/>
      <c r="VZO306" s="5"/>
      <c r="VZP306" s="5"/>
      <c r="VZQ306" s="5"/>
      <c r="VZR306" s="5"/>
      <c r="VZS306" s="5"/>
      <c r="VZT306" s="5"/>
      <c r="VZU306" s="5"/>
      <c r="VZV306" s="5"/>
      <c r="VZW306" s="5"/>
      <c r="VZX306" s="5"/>
      <c r="VZY306" s="5"/>
      <c r="VZZ306" s="5"/>
      <c r="WAA306" s="5"/>
      <c r="WAB306" s="5"/>
      <c r="WAC306" s="5"/>
      <c r="WAD306" s="5"/>
      <c r="WAE306" s="5"/>
      <c r="WAF306" s="5"/>
      <c r="WAG306" s="5"/>
      <c r="WAH306" s="5"/>
      <c r="WAI306" s="5"/>
      <c r="WAJ306" s="5"/>
      <c r="WAK306" s="5"/>
      <c r="WAL306" s="5"/>
      <c r="WAM306" s="5"/>
      <c r="WAN306" s="5"/>
      <c r="WAO306" s="5"/>
      <c r="WAP306" s="5"/>
      <c r="WAQ306" s="5"/>
      <c r="WAR306" s="5"/>
      <c r="WAS306" s="5"/>
      <c r="WAT306" s="5"/>
      <c r="WAU306" s="5"/>
      <c r="WAV306" s="5"/>
      <c r="WAW306" s="5"/>
      <c r="WAX306" s="5"/>
      <c r="WAY306" s="5"/>
      <c r="WAZ306" s="5"/>
      <c r="WBA306" s="5"/>
      <c r="WBB306" s="5"/>
      <c r="WBC306" s="5"/>
      <c r="WBD306" s="5"/>
      <c r="WBE306" s="5"/>
      <c r="WBF306" s="5"/>
      <c r="WBG306" s="5"/>
      <c r="WBH306" s="5"/>
      <c r="WBI306" s="5"/>
      <c r="WBJ306" s="5"/>
      <c r="WBK306" s="5"/>
      <c r="WBL306" s="5"/>
      <c r="WBM306" s="5"/>
      <c r="WBN306" s="5"/>
      <c r="WBO306" s="5"/>
      <c r="WBP306" s="5"/>
      <c r="WBQ306" s="5"/>
      <c r="WBR306" s="5"/>
      <c r="WBS306" s="5"/>
      <c r="WBT306" s="5"/>
      <c r="WBU306" s="5"/>
      <c r="WBV306" s="5"/>
      <c r="WBW306" s="5"/>
      <c r="WBX306" s="5"/>
      <c r="WBY306" s="5"/>
      <c r="WBZ306" s="5"/>
      <c r="WCA306" s="5"/>
      <c r="WCB306" s="5"/>
      <c r="WCC306" s="5"/>
      <c r="WCD306" s="5"/>
      <c r="WCE306" s="5"/>
      <c r="WCF306" s="5"/>
      <c r="WCG306" s="5"/>
      <c r="WCH306" s="5"/>
      <c r="WCI306" s="5"/>
      <c r="WCJ306" s="5"/>
      <c r="WCK306" s="5"/>
      <c r="WCL306" s="5"/>
      <c r="WCM306" s="5"/>
      <c r="WCN306" s="5"/>
      <c r="WCO306" s="5"/>
      <c r="WCP306" s="5"/>
      <c r="WCQ306" s="5"/>
      <c r="WCR306" s="5"/>
      <c r="WCS306" s="5"/>
      <c r="WCT306" s="5"/>
      <c r="WCU306" s="5"/>
      <c r="WCV306" s="5"/>
      <c r="WCW306" s="5"/>
      <c r="WCX306" s="5"/>
      <c r="WCY306" s="5"/>
      <c r="WCZ306" s="5"/>
      <c r="WDA306" s="5"/>
      <c r="WDB306" s="5"/>
      <c r="WDC306" s="5"/>
      <c r="WDD306" s="5"/>
      <c r="WDE306" s="5"/>
      <c r="WDF306" s="5"/>
      <c r="WDG306" s="5"/>
      <c r="WDH306" s="5"/>
      <c r="WDI306" s="5"/>
      <c r="WDJ306" s="5"/>
      <c r="WDK306" s="5"/>
      <c r="WDL306" s="5"/>
      <c r="WDM306" s="5"/>
      <c r="WDN306" s="5"/>
      <c r="WDO306" s="5"/>
      <c r="WDP306" s="5"/>
      <c r="WDQ306" s="5"/>
      <c r="WDR306" s="5"/>
      <c r="WDS306" s="5"/>
      <c r="WDT306" s="5"/>
      <c r="WDU306" s="5"/>
      <c r="WDV306" s="5"/>
      <c r="WDW306" s="5"/>
      <c r="WDX306" s="5"/>
      <c r="WDY306" s="5"/>
      <c r="WDZ306" s="5"/>
      <c r="WEA306" s="5"/>
      <c r="WEB306" s="5"/>
      <c r="WEC306" s="5"/>
      <c r="WED306" s="5"/>
      <c r="WEE306" s="5"/>
      <c r="WEF306" s="5"/>
      <c r="WEG306" s="5"/>
      <c r="WEH306" s="5"/>
      <c r="WEI306" s="5"/>
      <c r="WEJ306" s="5"/>
      <c r="WEK306" s="5"/>
      <c r="WEL306" s="5"/>
      <c r="WEM306" s="5"/>
      <c r="WEN306" s="5"/>
      <c r="WEO306" s="5"/>
      <c r="WEP306" s="5"/>
      <c r="WEQ306" s="5"/>
      <c r="WER306" s="5"/>
      <c r="WES306" s="5"/>
      <c r="WET306" s="5"/>
      <c r="WEU306" s="5"/>
      <c r="WEV306" s="5"/>
      <c r="WEW306" s="5"/>
      <c r="WEX306" s="5"/>
      <c r="WEY306" s="5"/>
      <c r="WEZ306" s="5"/>
      <c r="WFA306" s="5"/>
      <c r="WFB306" s="5"/>
      <c r="WFC306" s="5"/>
      <c r="WFD306" s="5"/>
      <c r="WFE306" s="5"/>
      <c r="WFF306" s="5"/>
      <c r="WFG306" s="5"/>
      <c r="WFH306" s="5"/>
      <c r="WFI306" s="5"/>
      <c r="WFJ306" s="5"/>
      <c r="WFK306" s="5"/>
      <c r="WFL306" s="5"/>
      <c r="WFM306" s="5"/>
      <c r="WFN306" s="5"/>
      <c r="WFO306" s="5"/>
      <c r="WFP306" s="5"/>
      <c r="WFQ306" s="5"/>
      <c r="WFR306" s="5"/>
      <c r="WFS306" s="5"/>
      <c r="WFT306" s="5"/>
      <c r="WFU306" s="5"/>
      <c r="WFV306" s="5"/>
      <c r="WFW306" s="5"/>
      <c r="WFX306" s="5"/>
      <c r="WFY306" s="5"/>
      <c r="WFZ306" s="5"/>
      <c r="WGA306" s="5"/>
      <c r="WGB306" s="5"/>
      <c r="WGC306" s="5"/>
      <c r="WGD306" s="5"/>
      <c r="WGE306" s="5"/>
      <c r="WGF306" s="5"/>
      <c r="WGG306" s="5"/>
      <c r="WGH306" s="5"/>
      <c r="WGI306" s="5"/>
      <c r="WGJ306" s="5"/>
      <c r="WGK306" s="5"/>
      <c r="WGL306" s="5"/>
      <c r="WGM306" s="5"/>
      <c r="WGN306" s="5"/>
      <c r="WGO306" s="5"/>
      <c r="WGP306" s="5"/>
      <c r="WGQ306" s="5"/>
      <c r="WGR306" s="5"/>
      <c r="WGS306" s="5"/>
      <c r="WGT306" s="5"/>
      <c r="WGU306" s="5"/>
      <c r="WGV306" s="5"/>
      <c r="WGW306" s="5"/>
      <c r="WGX306" s="5"/>
      <c r="WGY306" s="5"/>
      <c r="WGZ306" s="5"/>
      <c r="WHA306" s="5"/>
      <c r="WHB306" s="5"/>
      <c r="WHC306" s="5"/>
      <c r="WHD306" s="5"/>
      <c r="WHE306" s="5"/>
      <c r="WHF306" s="5"/>
      <c r="WHG306" s="5"/>
      <c r="WHH306" s="5"/>
      <c r="WHI306" s="5"/>
      <c r="WHJ306" s="5"/>
      <c r="WHK306" s="5"/>
      <c r="WHL306" s="5"/>
      <c r="WHM306" s="5"/>
      <c r="WHN306" s="5"/>
      <c r="WHO306" s="5"/>
      <c r="WHP306" s="5"/>
      <c r="WHQ306" s="5"/>
      <c r="WHR306" s="5"/>
      <c r="WHS306" s="5"/>
      <c r="WHT306" s="5"/>
      <c r="WHU306" s="5"/>
      <c r="WHV306" s="5"/>
      <c r="WHW306" s="5"/>
      <c r="WHX306" s="5"/>
      <c r="WHY306" s="5"/>
      <c r="WHZ306" s="5"/>
      <c r="WIA306" s="5"/>
      <c r="WIB306" s="5"/>
      <c r="WIC306" s="5"/>
      <c r="WID306" s="5"/>
      <c r="WIE306" s="5"/>
      <c r="WIF306" s="5"/>
      <c r="WIG306" s="5"/>
      <c r="WIH306" s="5"/>
      <c r="WII306" s="5"/>
      <c r="WIJ306" s="5"/>
      <c r="WIK306" s="5"/>
      <c r="WIL306" s="5"/>
      <c r="WIM306" s="5"/>
      <c r="WIN306" s="5"/>
      <c r="WIO306" s="5"/>
      <c r="WIP306" s="5"/>
      <c r="WIQ306" s="5"/>
      <c r="WIR306" s="5"/>
      <c r="WIS306" s="5"/>
      <c r="WIT306" s="5"/>
      <c r="WIU306" s="5"/>
      <c r="WIV306" s="5"/>
      <c r="WIW306" s="5"/>
      <c r="WIX306" s="5"/>
      <c r="WIY306" s="5"/>
      <c r="WIZ306" s="5"/>
      <c r="WJA306" s="5"/>
      <c r="WJB306" s="5"/>
      <c r="WJC306" s="5"/>
      <c r="WJD306" s="5"/>
      <c r="WJE306" s="5"/>
      <c r="WJF306" s="5"/>
      <c r="WJG306" s="5"/>
      <c r="WJH306" s="5"/>
      <c r="WJI306" s="5"/>
      <c r="WJJ306" s="5"/>
      <c r="WJK306" s="5"/>
      <c r="WJL306" s="5"/>
      <c r="WJM306" s="5"/>
      <c r="WJN306" s="5"/>
      <c r="WJO306" s="5"/>
      <c r="WJP306" s="5"/>
      <c r="WJQ306" s="5"/>
      <c r="WJR306" s="5"/>
      <c r="WJS306" s="5"/>
      <c r="WJT306" s="5"/>
      <c r="WJU306" s="5"/>
      <c r="WJV306" s="5"/>
      <c r="WJW306" s="5"/>
      <c r="WJX306" s="5"/>
      <c r="WJY306" s="5"/>
      <c r="WJZ306" s="5"/>
      <c r="WKA306" s="5"/>
      <c r="WKB306" s="5"/>
      <c r="WKC306" s="5"/>
      <c r="WKD306" s="5"/>
      <c r="WKE306" s="5"/>
      <c r="WKF306" s="5"/>
      <c r="WKG306" s="5"/>
      <c r="WKH306" s="5"/>
      <c r="WKI306" s="5"/>
      <c r="WKJ306" s="5"/>
      <c r="WKK306" s="5"/>
      <c r="WKL306" s="5"/>
      <c r="WKM306" s="5"/>
      <c r="WKN306" s="5"/>
      <c r="WKO306" s="5"/>
      <c r="WKP306" s="5"/>
      <c r="WKQ306" s="5"/>
      <c r="WKR306" s="5"/>
      <c r="WKS306" s="5"/>
      <c r="WKT306" s="5"/>
      <c r="WKU306" s="5"/>
      <c r="WKV306" s="5"/>
      <c r="WKW306" s="5"/>
      <c r="WKX306" s="5"/>
      <c r="WKY306" s="5"/>
      <c r="WKZ306" s="5"/>
      <c r="WLA306" s="5"/>
      <c r="WLB306" s="5"/>
      <c r="WLC306" s="5"/>
      <c r="WLD306" s="5"/>
      <c r="WLE306" s="5"/>
      <c r="WLF306" s="5"/>
      <c r="WLG306" s="5"/>
      <c r="WLH306" s="5"/>
      <c r="WLI306" s="5"/>
      <c r="WLJ306" s="5"/>
      <c r="WLK306" s="5"/>
      <c r="WLL306" s="5"/>
      <c r="WLM306" s="5"/>
      <c r="WLN306" s="5"/>
      <c r="WLO306" s="5"/>
      <c r="WLP306" s="5"/>
      <c r="WLQ306" s="5"/>
      <c r="WLR306" s="5"/>
      <c r="WLS306" s="5"/>
      <c r="WLT306" s="5"/>
      <c r="WLU306" s="5"/>
      <c r="WLV306" s="5"/>
      <c r="WLW306" s="5"/>
      <c r="WLX306" s="5"/>
      <c r="WLY306" s="5"/>
      <c r="WLZ306" s="5"/>
      <c r="WMA306" s="5"/>
      <c r="WMB306" s="5"/>
      <c r="WMC306" s="5"/>
      <c r="WMD306" s="5"/>
      <c r="WME306" s="5"/>
      <c r="WMF306" s="5"/>
      <c r="WMG306" s="5"/>
      <c r="WMH306" s="5"/>
      <c r="WMI306" s="5"/>
      <c r="WMJ306" s="5"/>
      <c r="WMK306" s="5"/>
      <c r="WML306" s="5"/>
      <c r="WMM306" s="5"/>
      <c r="WMN306" s="5"/>
      <c r="WMO306" s="5"/>
      <c r="WMP306" s="5"/>
      <c r="WMQ306" s="5"/>
      <c r="WMR306" s="5"/>
      <c r="WMS306" s="5"/>
      <c r="WMT306" s="5"/>
      <c r="WMU306" s="5"/>
      <c r="WMV306" s="5"/>
      <c r="WMW306" s="5"/>
      <c r="WMX306" s="5"/>
      <c r="WMY306" s="5"/>
      <c r="WMZ306" s="5"/>
      <c r="WNA306" s="5"/>
      <c r="WNB306" s="5"/>
      <c r="WNC306" s="5"/>
      <c r="WND306" s="5"/>
      <c r="WNE306" s="5"/>
      <c r="WNF306" s="5"/>
      <c r="WNG306" s="5"/>
      <c r="WNH306" s="5"/>
      <c r="WNI306" s="5"/>
      <c r="WNJ306" s="5"/>
      <c r="WNK306" s="5"/>
      <c r="WNL306" s="5"/>
      <c r="WNM306" s="5"/>
      <c r="WNN306" s="5"/>
      <c r="WNO306" s="5"/>
      <c r="WNP306" s="5"/>
      <c r="WNQ306" s="5"/>
      <c r="WNR306" s="5"/>
      <c r="WNS306" s="5"/>
      <c r="WNT306" s="5"/>
      <c r="WNU306" s="5"/>
      <c r="WNV306" s="5"/>
      <c r="WNW306" s="5"/>
      <c r="WNX306" s="5"/>
      <c r="WNY306" s="5"/>
      <c r="WNZ306" s="5"/>
      <c r="WOA306" s="5"/>
      <c r="WOB306" s="5"/>
      <c r="WOC306" s="5"/>
      <c r="WOD306" s="5"/>
      <c r="WOE306" s="5"/>
      <c r="WOF306" s="5"/>
      <c r="WOG306" s="5"/>
      <c r="WOH306" s="5"/>
      <c r="WOI306" s="5"/>
      <c r="WOJ306" s="5"/>
      <c r="WOK306" s="5"/>
      <c r="WOL306" s="5"/>
      <c r="WOM306" s="5"/>
      <c r="WON306" s="5"/>
      <c r="WOO306" s="5"/>
      <c r="WOP306" s="5"/>
      <c r="WOQ306" s="5"/>
      <c r="WOR306" s="5"/>
      <c r="WOS306" s="5"/>
      <c r="WOT306" s="5"/>
      <c r="WOU306" s="5"/>
      <c r="WOV306" s="5"/>
      <c r="WOW306" s="5"/>
      <c r="WOX306" s="5"/>
      <c r="WOY306" s="5"/>
      <c r="WOZ306" s="5"/>
      <c r="WPA306" s="5"/>
      <c r="WPB306" s="5"/>
      <c r="WPC306" s="5"/>
      <c r="WPD306" s="5"/>
      <c r="WPE306" s="5"/>
      <c r="WPF306" s="5"/>
      <c r="WPG306" s="5"/>
      <c r="WPH306" s="5"/>
      <c r="WPI306" s="5"/>
      <c r="WPJ306" s="5"/>
      <c r="WPK306" s="5"/>
      <c r="WPL306" s="5"/>
      <c r="WPM306" s="5"/>
      <c r="WPN306" s="5"/>
      <c r="WPO306" s="5"/>
      <c r="WPP306" s="5"/>
      <c r="WPQ306" s="5"/>
      <c r="WPR306" s="5"/>
      <c r="WPS306" s="5"/>
      <c r="WPT306" s="5"/>
      <c r="WPU306" s="5"/>
      <c r="WPV306" s="5"/>
      <c r="WPW306" s="5"/>
      <c r="WPX306" s="5"/>
      <c r="WPY306" s="5"/>
      <c r="WPZ306" s="5"/>
      <c r="WQA306" s="5"/>
      <c r="WQB306" s="5"/>
      <c r="WQC306" s="5"/>
      <c r="WQD306" s="5"/>
      <c r="WQE306" s="5"/>
      <c r="WQF306" s="5"/>
      <c r="WQG306" s="5"/>
      <c r="WQH306" s="5"/>
      <c r="WQI306" s="5"/>
      <c r="WQJ306" s="5"/>
      <c r="WQK306" s="5"/>
      <c r="WQL306" s="5"/>
      <c r="WQM306" s="5"/>
      <c r="WQN306" s="5"/>
      <c r="WQO306" s="5"/>
      <c r="WQP306" s="5"/>
      <c r="WQQ306" s="5"/>
      <c r="WQR306" s="5"/>
      <c r="WQS306" s="5"/>
      <c r="WQT306" s="5"/>
      <c r="WQU306" s="5"/>
      <c r="WQV306" s="5"/>
      <c r="WQW306" s="5"/>
      <c r="WQX306" s="5"/>
      <c r="WQY306" s="5"/>
      <c r="WQZ306" s="5"/>
      <c r="WRA306" s="5"/>
      <c r="WRB306" s="5"/>
      <c r="WRC306" s="5"/>
      <c r="WRD306" s="5"/>
      <c r="WRE306" s="5"/>
      <c r="WRF306" s="5"/>
      <c r="WRG306" s="5"/>
      <c r="WRH306" s="5"/>
      <c r="WRI306" s="5"/>
      <c r="WRJ306" s="5"/>
      <c r="WRK306" s="5"/>
      <c r="WRL306" s="5"/>
      <c r="WRM306" s="5"/>
      <c r="WRN306" s="5"/>
      <c r="WRO306" s="5"/>
      <c r="WRP306" s="5"/>
      <c r="WRQ306" s="5"/>
      <c r="WRR306" s="5"/>
      <c r="WRS306" s="5"/>
      <c r="WRT306" s="5"/>
      <c r="WRU306" s="5"/>
      <c r="WRV306" s="5"/>
      <c r="WRW306" s="5"/>
      <c r="WRX306" s="5"/>
      <c r="WRY306" s="5"/>
      <c r="WRZ306" s="5"/>
      <c r="WSA306" s="5"/>
      <c r="WSB306" s="5"/>
      <c r="WSC306" s="5"/>
      <c r="WSD306" s="5"/>
      <c r="WSE306" s="5"/>
      <c r="WSF306" s="5"/>
      <c r="WSG306" s="5"/>
      <c r="WSH306" s="5"/>
      <c r="WSI306" s="5"/>
      <c r="WSJ306" s="5"/>
      <c r="WSK306" s="5"/>
      <c r="WSL306" s="5"/>
      <c r="WSM306" s="5"/>
      <c r="WSN306" s="5"/>
      <c r="WSO306" s="5"/>
      <c r="WSP306" s="5"/>
      <c r="WSQ306" s="5"/>
      <c r="WSR306" s="5"/>
      <c r="WSS306" s="5"/>
      <c r="WST306" s="5"/>
      <c r="WSU306" s="5"/>
      <c r="WSV306" s="5"/>
      <c r="WSW306" s="5"/>
      <c r="WSX306" s="5"/>
      <c r="WSY306" s="5"/>
      <c r="WSZ306" s="5"/>
      <c r="WTA306" s="5"/>
      <c r="WTB306" s="5"/>
      <c r="WTC306" s="5"/>
      <c r="WTD306" s="5"/>
      <c r="WTE306" s="5"/>
      <c r="WTF306" s="5"/>
      <c r="WTG306" s="5"/>
      <c r="WTH306" s="5"/>
      <c r="WTI306" s="5"/>
      <c r="WTJ306" s="5"/>
      <c r="WTK306" s="5"/>
      <c r="WTL306" s="5"/>
      <c r="WTM306" s="5"/>
      <c r="WTN306" s="5"/>
      <c r="WTO306" s="5"/>
      <c r="WTP306" s="5"/>
      <c r="WTQ306" s="5"/>
      <c r="WTR306" s="5"/>
      <c r="WTS306" s="5"/>
      <c r="WTT306" s="5"/>
      <c r="WTU306" s="5"/>
      <c r="WTV306" s="5"/>
      <c r="WTW306" s="5"/>
      <c r="WTX306" s="5"/>
      <c r="WTY306" s="5"/>
      <c r="WTZ306" s="5"/>
      <c r="WUA306" s="5"/>
      <c r="WUB306" s="5"/>
      <c r="WUC306" s="5"/>
      <c r="WUD306" s="5"/>
      <c r="WUE306" s="5"/>
      <c r="WUF306" s="5"/>
      <c r="WUG306" s="5"/>
      <c r="WUH306" s="5"/>
      <c r="WUI306" s="5"/>
      <c r="WUJ306" s="5"/>
      <c r="WUK306" s="5"/>
      <c r="WUL306" s="5"/>
      <c r="WUM306" s="5"/>
      <c r="WUN306" s="5"/>
      <c r="WUO306" s="5"/>
      <c r="WUP306" s="5"/>
      <c r="WUQ306" s="5"/>
      <c r="WUR306" s="5"/>
      <c r="WUS306" s="5"/>
      <c r="WUT306" s="5"/>
      <c r="WUU306" s="5"/>
      <c r="WUV306" s="5"/>
      <c r="WUW306" s="5"/>
      <c r="WUX306" s="5"/>
      <c r="WUY306" s="5"/>
      <c r="WUZ306" s="5"/>
      <c r="WVA306" s="5"/>
      <c r="WVB306" s="5"/>
      <c r="WVC306" s="5"/>
      <c r="WVD306" s="5"/>
      <c r="WVE306" s="5"/>
      <c r="WVF306" s="5"/>
      <c r="WVG306" s="5"/>
      <c r="WVH306" s="5"/>
      <c r="WVI306" s="5"/>
      <c r="WVJ306" s="5"/>
      <c r="WVK306" s="5"/>
      <c r="WVL306" s="5"/>
      <c r="WVM306" s="5"/>
      <c r="WVN306" s="5"/>
      <c r="WVO306" s="5"/>
      <c r="WVP306" s="5"/>
      <c r="WVQ306" s="5"/>
      <c r="WVR306" s="5"/>
      <c r="WVS306" s="5"/>
      <c r="WVT306" s="5"/>
      <c r="WVU306" s="5"/>
      <c r="WVV306" s="5"/>
      <c r="WVW306" s="5"/>
      <c r="WVX306" s="5"/>
      <c r="WVY306" s="5"/>
      <c r="WVZ306" s="5"/>
      <c r="WWA306" s="5"/>
      <c r="WWB306" s="5"/>
      <c r="WWC306" s="5"/>
      <c r="WWD306" s="5"/>
      <c r="WWE306" s="5"/>
      <c r="WWF306" s="5"/>
      <c r="WWG306" s="5"/>
      <c r="WWH306" s="5"/>
      <c r="WWI306" s="5"/>
      <c r="WWJ306" s="5"/>
      <c r="WWK306" s="5"/>
      <c r="WWL306" s="5"/>
      <c r="WWM306" s="5"/>
      <c r="WWN306" s="5"/>
      <c r="WWO306" s="5"/>
      <c r="WWP306" s="5"/>
      <c r="WWQ306" s="5"/>
      <c r="WWR306" s="5"/>
      <c r="WWS306" s="5"/>
      <c r="WWT306" s="5"/>
      <c r="WWU306" s="5"/>
      <c r="WWV306" s="5"/>
      <c r="WWW306" s="5"/>
      <c r="WWX306" s="5"/>
      <c r="WWY306" s="5"/>
      <c r="WWZ306" s="5"/>
      <c r="WXA306" s="5"/>
      <c r="WXB306" s="5"/>
      <c r="WXC306" s="5"/>
      <c r="WXD306" s="5"/>
      <c r="WXE306" s="5"/>
      <c r="WXF306" s="5"/>
      <c r="WXG306" s="5"/>
      <c r="WXH306" s="5"/>
      <c r="WXI306" s="5"/>
      <c r="WXJ306" s="5"/>
      <c r="WXK306" s="5"/>
      <c r="WXL306" s="5"/>
      <c r="WXM306" s="5"/>
      <c r="WXN306" s="5"/>
      <c r="WXO306" s="5"/>
      <c r="WXP306" s="5"/>
      <c r="WXQ306" s="5"/>
      <c r="WXR306" s="5"/>
      <c r="WXS306" s="5"/>
      <c r="WXT306" s="5"/>
      <c r="WXU306" s="5"/>
      <c r="WXV306" s="5"/>
      <c r="WXW306" s="5"/>
      <c r="WXX306" s="5"/>
      <c r="WXY306" s="5"/>
      <c r="WXZ306" s="5"/>
      <c r="WYA306" s="5"/>
      <c r="WYB306" s="5"/>
      <c r="WYC306" s="5"/>
    </row>
    <row r="307" spans="1:16201" ht="13.5" customHeight="1">
      <c r="A307" s="9" t="str">
        <f>HYPERLINK("http://kyu.snu.ac.kr/sdhj/index.jsp?type=hj/GK14739_00IH_0001_0005b.jpg","1861_수현내면_0005b")</f>
        <v>1861_수현내면_0005b</v>
      </c>
      <c r="B307" s="4">
        <v>1861</v>
      </c>
      <c r="C307" s="4" t="s">
        <v>4001</v>
      </c>
      <c r="D307" s="4" t="s">
        <v>4002</v>
      </c>
      <c r="E307" s="4">
        <v>306</v>
      </c>
      <c r="F307" s="5">
        <v>1</v>
      </c>
      <c r="G307" s="5" t="s">
        <v>72</v>
      </c>
      <c r="H307" s="5" t="s">
        <v>73</v>
      </c>
      <c r="I307" s="5">
        <v>10</v>
      </c>
      <c r="L307" s="5">
        <v>3</v>
      </c>
      <c r="M307" s="4" t="s">
        <v>1463</v>
      </c>
      <c r="N307" s="4" t="s">
        <v>1464</v>
      </c>
      <c r="T307" s="5" t="s">
        <v>4152</v>
      </c>
      <c r="U307" s="5" t="s">
        <v>159</v>
      </c>
      <c r="V307" s="5" t="s">
        <v>160</v>
      </c>
      <c r="Y307" s="5" t="s">
        <v>1492</v>
      </c>
      <c r="Z307" s="5" t="s">
        <v>4159</v>
      </c>
      <c r="AD307" s="5" t="s">
        <v>336</v>
      </c>
      <c r="AE307" s="5" t="s">
        <v>337</v>
      </c>
    </row>
    <row r="308" spans="1:16201" ht="13.5" customHeight="1">
      <c r="A308" s="9" t="str">
        <f>HYPERLINK("http://kyu.snu.ac.kr/sdhj/index.jsp?type=hj/GK14739_00IH_0001_0006a.jpg","1861_수현내면_0006a")</f>
        <v>1861_수현내면_0006a</v>
      </c>
      <c r="B308" s="4">
        <v>1861</v>
      </c>
      <c r="C308" s="4" t="s">
        <v>4001</v>
      </c>
      <c r="D308" s="4" t="s">
        <v>4002</v>
      </c>
      <c r="E308" s="4">
        <v>307</v>
      </c>
      <c r="F308" s="5">
        <v>1</v>
      </c>
      <c r="G308" s="5" t="s">
        <v>72</v>
      </c>
      <c r="H308" s="5" t="s">
        <v>73</v>
      </c>
      <c r="I308" s="5">
        <v>10</v>
      </c>
      <c r="L308" s="5">
        <v>4</v>
      </c>
      <c r="M308" s="4" t="s">
        <v>1493</v>
      </c>
      <c r="N308" s="4" t="s">
        <v>1494</v>
      </c>
      <c r="O308" s="5" t="s">
        <v>14</v>
      </c>
      <c r="P308" s="5" t="s">
        <v>15</v>
      </c>
      <c r="T308" s="5" t="s">
        <v>4148</v>
      </c>
      <c r="U308" s="5" t="s">
        <v>101</v>
      </c>
      <c r="V308" s="5" t="s">
        <v>102</v>
      </c>
      <c r="W308" s="5" t="s">
        <v>103</v>
      </c>
      <c r="X308" s="5" t="s">
        <v>104</v>
      </c>
      <c r="Y308" s="5" t="s">
        <v>1495</v>
      </c>
      <c r="Z308" s="5" t="s">
        <v>1496</v>
      </c>
      <c r="AC308" s="5">
        <v>30</v>
      </c>
      <c r="AD308" s="5" t="s">
        <v>414</v>
      </c>
      <c r="AE308" s="5" t="s">
        <v>415</v>
      </c>
      <c r="AJ308" s="5" t="s">
        <v>35</v>
      </c>
      <c r="AK308" s="5" t="s">
        <v>36</v>
      </c>
      <c r="AL308" s="5" t="s">
        <v>97</v>
      </c>
      <c r="AM308" s="5" t="s">
        <v>98</v>
      </c>
      <c r="AT308" s="5" t="s">
        <v>111</v>
      </c>
      <c r="AU308" s="5" t="s">
        <v>112</v>
      </c>
      <c r="AV308" s="5" t="s">
        <v>1497</v>
      </c>
      <c r="AW308" s="5" t="s">
        <v>1498</v>
      </c>
      <c r="BG308" s="5" t="s">
        <v>111</v>
      </c>
      <c r="BH308" s="5" t="s">
        <v>112</v>
      </c>
      <c r="BI308" s="5" t="s">
        <v>1499</v>
      </c>
      <c r="BJ308" s="5" t="s">
        <v>1500</v>
      </c>
      <c r="BK308" s="5" t="s">
        <v>111</v>
      </c>
      <c r="BL308" s="5" t="s">
        <v>112</v>
      </c>
      <c r="BM308" s="5" t="s">
        <v>577</v>
      </c>
      <c r="BN308" s="5" t="s">
        <v>578</v>
      </c>
      <c r="BO308" s="5" t="s">
        <v>101</v>
      </c>
      <c r="BP308" s="5" t="s">
        <v>102</v>
      </c>
      <c r="BQ308" s="5" t="s">
        <v>3836</v>
      </c>
      <c r="BR308" s="5" t="s">
        <v>4160</v>
      </c>
      <c r="BS308" s="5" t="s">
        <v>1501</v>
      </c>
      <c r="BT308" s="5" t="s">
        <v>1502</v>
      </c>
    </row>
    <row r="309" spans="1:16201" ht="13.5" customHeight="1">
      <c r="A309" s="9" t="str">
        <f>HYPERLINK("http://kyu.snu.ac.kr/sdhj/index.jsp?type=hj/GK14739_00IH_0001_0006a.jpg","1861_수현내면_0006a")</f>
        <v>1861_수현내면_0006a</v>
      </c>
      <c r="B309" s="4">
        <v>1861</v>
      </c>
      <c r="C309" s="4" t="s">
        <v>4001</v>
      </c>
      <c r="D309" s="4" t="s">
        <v>4002</v>
      </c>
      <c r="E309" s="4">
        <v>308</v>
      </c>
      <c r="F309" s="5">
        <v>1</v>
      </c>
      <c r="G309" s="5" t="s">
        <v>72</v>
      </c>
      <c r="H309" s="5" t="s">
        <v>73</v>
      </c>
      <c r="I309" s="5">
        <v>10</v>
      </c>
      <c r="L309" s="5">
        <v>4</v>
      </c>
      <c r="M309" s="4" t="s">
        <v>1493</v>
      </c>
      <c r="N309" s="4" t="s">
        <v>1494</v>
      </c>
      <c r="S309" s="5" t="s">
        <v>123</v>
      </c>
      <c r="T309" s="5" t="s">
        <v>124</v>
      </c>
      <c r="W309" s="5" t="s">
        <v>144</v>
      </c>
      <c r="X309" s="5" t="s">
        <v>4161</v>
      </c>
      <c r="Y309" s="5" t="s">
        <v>126</v>
      </c>
      <c r="Z309" s="5" t="s">
        <v>127</v>
      </c>
      <c r="AC309" s="5">
        <v>27</v>
      </c>
      <c r="AD309" s="5" t="s">
        <v>491</v>
      </c>
      <c r="AE309" s="5" t="s">
        <v>492</v>
      </c>
      <c r="AJ309" s="5" t="s">
        <v>84</v>
      </c>
      <c r="AK309" s="5" t="s">
        <v>85</v>
      </c>
      <c r="AL309" s="5" t="s">
        <v>1503</v>
      </c>
      <c r="AM309" s="5" t="s">
        <v>1504</v>
      </c>
      <c r="AT309" s="5" t="s">
        <v>111</v>
      </c>
      <c r="AU309" s="5" t="s">
        <v>112</v>
      </c>
      <c r="AV309" s="5" t="s">
        <v>1505</v>
      </c>
      <c r="AW309" s="5" t="s">
        <v>1506</v>
      </c>
      <c r="BG309" s="5" t="s">
        <v>111</v>
      </c>
      <c r="BH309" s="5" t="s">
        <v>112</v>
      </c>
      <c r="BI309" s="5" t="s">
        <v>1507</v>
      </c>
      <c r="BJ309" s="5" t="s">
        <v>1508</v>
      </c>
      <c r="BK309" s="5" t="s">
        <v>111</v>
      </c>
      <c r="BL309" s="5" t="s">
        <v>112</v>
      </c>
      <c r="BM309" s="5" t="s">
        <v>1509</v>
      </c>
      <c r="BN309" s="5" t="s">
        <v>1510</v>
      </c>
      <c r="BO309" s="5" t="s">
        <v>111</v>
      </c>
      <c r="BP309" s="5" t="s">
        <v>112</v>
      </c>
      <c r="BQ309" s="5" t="s">
        <v>1511</v>
      </c>
      <c r="BR309" s="5" t="s">
        <v>1512</v>
      </c>
      <c r="BS309" s="5" t="s">
        <v>1513</v>
      </c>
      <c r="BT309" s="5" t="s">
        <v>1514</v>
      </c>
    </row>
    <row r="310" spans="1:16201" ht="13.5" customHeight="1">
      <c r="A310" s="9" t="str">
        <f>HYPERLINK("http://kyu.snu.ac.kr/sdhj/index.jsp?type=hj/GK14739_00IH_0001_0006a.jpg","1861_수현내면_0006a")</f>
        <v>1861_수현내면_0006a</v>
      </c>
      <c r="B310" s="4">
        <v>1861</v>
      </c>
      <c r="C310" s="4" t="s">
        <v>3972</v>
      </c>
      <c r="D310" s="4" t="s">
        <v>3973</v>
      </c>
      <c r="E310" s="4">
        <v>309</v>
      </c>
      <c r="F310" s="5">
        <v>1</v>
      </c>
      <c r="G310" s="5" t="s">
        <v>72</v>
      </c>
      <c r="H310" s="5" t="s">
        <v>73</v>
      </c>
      <c r="I310" s="5">
        <v>10</v>
      </c>
      <c r="L310" s="5">
        <v>4</v>
      </c>
      <c r="M310" s="4" t="s">
        <v>1493</v>
      </c>
      <c r="N310" s="4" t="s">
        <v>1494</v>
      </c>
      <c r="S310" s="5" t="s">
        <v>142</v>
      </c>
      <c r="T310" s="5" t="s">
        <v>143</v>
      </c>
      <c r="W310" s="5" t="s">
        <v>144</v>
      </c>
      <c r="X310" s="5" t="s">
        <v>4161</v>
      </c>
      <c r="Y310" s="5" t="s">
        <v>126</v>
      </c>
      <c r="Z310" s="5" t="s">
        <v>127</v>
      </c>
      <c r="AC310" s="5">
        <v>53</v>
      </c>
      <c r="AD310" s="5" t="s">
        <v>851</v>
      </c>
      <c r="AE310" s="5" t="s">
        <v>852</v>
      </c>
    </row>
    <row r="311" spans="1:16201" ht="13.5" customHeight="1">
      <c r="A311" s="9" t="str">
        <f>HYPERLINK("http://kyu.snu.ac.kr/sdhj/index.jsp?type=hj/GK14739_00IH_0001_0006a.jpg","1861_수현내면_0006a")</f>
        <v>1861_수현내면_0006a</v>
      </c>
      <c r="B311" s="4">
        <v>1861</v>
      </c>
      <c r="C311" s="4" t="s">
        <v>4001</v>
      </c>
      <c r="D311" s="4" t="s">
        <v>4002</v>
      </c>
      <c r="E311" s="4">
        <v>310</v>
      </c>
      <c r="F311" s="5">
        <v>1</v>
      </c>
      <c r="G311" s="5" t="s">
        <v>72</v>
      </c>
      <c r="H311" s="5" t="s">
        <v>73</v>
      </c>
      <c r="I311" s="5">
        <v>10</v>
      </c>
      <c r="L311" s="5">
        <v>4</v>
      </c>
      <c r="M311" s="4" t="s">
        <v>1493</v>
      </c>
      <c r="N311" s="4" t="s">
        <v>1494</v>
      </c>
      <c r="S311" s="5" t="s">
        <v>201</v>
      </c>
      <c r="T311" s="5" t="s">
        <v>202</v>
      </c>
      <c r="Y311" s="5" t="s">
        <v>1515</v>
      </c>
      <c r="Z311" s="5" t="s">
        <v>1516</v>
      </c>
      <c r="AC311" s="5">
        <v>27</v>
      </c>
      <c r="AD311" s="5" t="s">
        <v>491</v>
      </c>
      <c r="AE311" s="5" t="s">
        <v>492</v>
      </c>
    </row>
    <row r="312" spans="1:16201" ht="13.5" customHeight="1">
      <c r="A312" s="9" t="str">
        <f>HYPERLINK("http://kyu.snu.ac.kr/sdhj/index.jsp?type=hj/GK14739_00IH_0001_0006a.jpg","1861_수현내면_0006a")</f>
        <v>1861_수현내면_0006a</v>
      </c>
      <c r="B312" s="4">
        <v>1861</v>
      </c>
      <c r="C312" s="4" t="s">
        <v>4001</v>
      </c>
      <c r="D312" s="4" t="s">
        <v>4002</v>
      </c>
      <c r="E312" s="4">
        <v>311</v>
      </c>
      <c r="F312" s="5">
        <v>1</v>
      </c>
      <c r="G312" s="5" t="s">
        <v>72</v>
      </c>
      <c r="H312" s="5" t="s">
        <v>73</v>
      </c>
      <c r="I312" s="5">
        <v>10</v>
      </c>
      <c r="L312" s="5">
        <v>4</v>
      </c>
      <c r="M312" s="4" t="s">
        <v>1493</v>
      </c>
      <c r="N312" s="4" t="s">
        <v>1494</v>
      </c>
      <c r="S312" s="5" t="s">
        <v>207</v>
      </c>
      <c r="T312" s="5" t="s">
        <v>208</v>
      </c>
      <c r="W312" s="5" t="s">
        <v>449</v>
      </c>
      <c r="X312" s="5" t="s">
        <v>450</v>
      </c>
      <c r="Y312" s="5" t="s">
        <v>126</v>
      </c>
      <c r="Z312" s="5" t="s">
        <v>127</v>
      </c>
      <c r="AC312" s="5">
        <v>24</v>
      </c>
      <c r="AD312" s="5" t="s">
        <v>157</v>
      </c>
      <c r="AE312" s="5" t="s">
        <v>158</v>
      </c>
    </row>
    <row r="313" spans="1:16201" ht="13.5" customHeight="1">
      <c r="A313" s="9" t="str">
        <f>HYPERLINK("http://kyu.snu.ac.kr/sdhj/index.jsp?type=hj/GK14739_00IH_0001_0006a.jpg","1861_수현내면_0006a")</f>
        <v>1861_수현내면_0006a</v>
      </c>
      <c r="B313" s="4">
        <v>1861</v>
      </c>
      <c r="C313" s="4" t="s">
        <v>4001</v>
      </c>
      <c r="D313" s="4" t="s">
        <v>4002</v>
      </c>
      <c r="E313" s="4">
        <v>312</v>
      </c>
      <c r="F313" s="5">
        <v>1</v>
      </c>
      <c r="G313" s="5" t="s">
        <v>72</v>
      </c>
      <c r="H313" s="5" t="s">
        <v>73</v>
      </c>
      <c r="I313" s="5">
        <v>10</v>
      </c>
      <c r="L313" s="5">
        <v>4</v>
      </c>
      <c r="M313" s="4" t="s">
        <v>1493</v>
      </c>
      <c r="N313" s="4" t="s">
        <v>1494</v>
      </c>
      <c r="T313" s="5" t="s">
        <v>4152</v>
      </c>
      <c r="U313" s="5" t="s">
        <v>159</v>
      </c>
      <c r="V313" s="5" t="s">
        <v>160</v>
      </c>
      <c r="Y313" s="5" t="s">
        <v>1517</v>
      </c>
      <c r="Z313" s="5" t="s">
        <v>1518</v>
      </c>
      <c r="AD313" s="5" t="s">
        <v>163</v>
      </c>
      <c r="AE313" s="5" t="s">
        <v>164</v>
      </c>
    </row>
    <row r="314" spans="1:16201" ht="13.5" customHeight="1">
      <c r="A314" s="9" t="str">
        <f>HYPERLINK("http://kyu.snu.ac.kr/sdhj/index.jsp?type=hj/GK14739_00IH_0001_0006a.jpg","1861_수현내면_0006a")</f>
        <v>1861_수현내면_0006a</v>
      </c>
      <c r="B314" s="4">
        <v>1861</v>
      </c>
      <c r="C314" s="4" t="s">
        <v>4001</v>
      </c>
      <c r="D314" s="4" t="s">
        <v>4002</v>
      </c>
      <c r="E314" s="4">
        <v>313</v>
      </c>
      <c r="F314" s="5">
        <v>1</v>
      </c>
      <c r="G314" s="5" t="s">
        <v>72</v>
      </c>
      <c r="H314" s="5" t="s">
        <v>73</v>
      </c>
      <c r="I314" s="5">
        <v>10</v>
      </c>
      <c r="L314" s="5">
        <v>4</v>
      </c>
      <c r="M314" s="4" t="s">
        <v>1493</v>
      </c>
      <c r="N314" s="4" t="s">
        <v>1494</v>
      </c>
      <c r="T314" s="5" t="s">
        <v>4152</v>
      </c>
      <c r="U314" s="5" t="s">
        <v>159</v>
      </c>
      <c r="V314" s="5" t="s">
        <v>160</v>
      </c>
      <c r="Y314" s="5" t="s">
        <v>1519</v>
      </c>
      <c r="Z314" s="5" t="s">
        <v>1520</v>
      </c>
      <c r="AD314" s="5" t="s">
        <v>225</v>
      </c>
      <c r="AE314" s="5" t="s">
        <v>226</v>
      </c>
    </row>
    <row r="315" spans="1:16201" ht="13.5" customHeight="1">
      <c r="A315" s="9" t="str">
        <f>HYPERLINK("http://kyu.snu.ac.kr/sdhj/index.jsp?type=hj/GK14739_00IH_0001_0006a.jpg","1861_수현내면_0006a")</f>
        <v>1861_수현내면_0006a</v>
      </c>
      <c r="B315" s="4">
        <v>1861</v>
      </c>
      <c r="C315" s="4" t="s">
        <v>4001</v>
      </c>
      <c r="D315" s="4" t="s">
        <v>4002</v>
      </c>
      <c r="E315" s="4">
        <v>314</v>
      </c>
      <c r="F315" s="5">
        <v>1</v>
      </c>
      <c r="G315" s="5" t="s">
        <v>72</v>
      </c>
      <c r="H315" s="5" t="s">
        <v>73</v>
      </c>
      <c r="I315" s="5">
        <v>10</v>
      </c>
      <c r="L315" s="5">
        <v>5</v>
      </c>
      <c r="M315" s="4" t="s">
        <v>1521</v>
      </c>
      <c r="N315" s="4" t="s">
        <v>1522</v>
      </c>
      <c r="O315" s="5" t="s">
        <v>14</v>
      </c>
      <c r="P315" s="5" t="s">
        <v>15</v>
      </c>
      <c r="T315" s="5" t="s">
        <v>3891</v>
      </c>
      <c r="U315" s="5" t="s">
        <v>504</v>
      </c>
      <c r="V315" s="5" t="s">
        <v>505</v>
      </c>
      <c r="W315" s="5" t="s">
        <v>103</v>
      </c>
      <c r="X315" s="5" t="s">
        <v>104</v>
      </c>
      <c r="Y315" s="5" t="s">
        <v>126</v>
      </c>
      <c r="Z315" s="5" t="s">
        <v>127</v>
      </c>
      <c r="AC315" s="5">
        <v>38</v>
      </c>
      <c r="AD315" s="5" t="s">
        <v>225</v>
      </c>
      <c r="AE315" s="5" t="s">
        <v>226</v>
      </c>
      <c r="AJ315" s="5" t="s">
        <v>84</v>
      </c>
      <c r="AK315" s="5" t="s">
        <v>85</v>
      </c>
      <c r="AL315" s="5" t="s">
        <v>109</v>
      </c>
      <c r="AM315" s="5" t="s">
        <v>110</v>
      </c>
      <c r="AT315" s="5" t="s">
        <v>111</v>
      </c>
      <c r="AU315" s="5" t="s">
        <v>112</v>
      </c>
      <c r="AV315" s="5" t="s">
        <v>1523</v>
      </c>
      <c r="AW315" s="5" t="s">
        <v>1524</v>
      </c>
      <c r="BG315" s="5" t="s">
        <v>111</v>
      </c>
      <c r="BH315" s="5" t="s">
        <v>112</v>
      </c>
      <c r="BI315" s="5" t="s">
        <v>1525</v>
      </c>
      <c r="BJ315" s="5" t="s">
        <v>1526</v>
      </c>
      <c r="BK315" s="5" t="s">
        <v>111</v>
      </c>
      <c r="BL315" s="5" t="s">
        <v>112</v>
      </c>
      <c r="BM315" s="5" t="s">
        <v>249</v>
      </c>
      <c r="BN315" s="5" t="s">
        <v>250</v>
      </c>
      <c r="BO315" s="5" t="s">
        <v>111</v>
      </c>
      <c r="BP315" s="5" t="s">
        <v>112</v>
      </c>
      <c r="BQ315" s="5" t="s">
        <v>1527</v>
      </c>
      <c r="BR315" s="5" t="s">
        <v>1528</v>
      </c>
      <c r="BS315" s="5" t="s">
        <v>1131</v>
      </c>
      <c r="BT315" s="5" t="s">
        <v>1132</v>
      </c>
    </row>
    <row r="316" spans="1:16201" ht="13.5" customHeight="1">
      <c r="A316" s="9" t="str">
        <f>HYPERLINK("http://kyu.snu.ac.kr/sdhj/index.jsp?type=hj/GK14739_00IH_0001_0006a.jpg","1861_수현내면_0006a")</f>
        <v>1861_수현내면_0006a</v>
      </c>
      <c r="B316" s="4">
        <v>1861</v>
      </c>
      <c r="C316" s="4" t="s">
        <v>3829</v>
      </c>
      <c r="D316" s="4" t="s">
        <v>3846</v>
      </c>
      <c r="E316" s="4">
        <v>315</v>
      </c>
      <c r="F316" s="5">
        <v>1</v>
      </c>
      <c r="G316" s="5" t="s">
        <v>72</v>
      </c>
      <c r="H316" s="5" t="s">
        <v>73</v>
      </c>
      <c r="I316" s="5">
        <v>10</v>
      </c>
      <c r="L316" s="5">
        <v>5</v>
      </c>
      <c r="M316" s="4" t="s">
        <v>1521</v>
      </c>
      <c r="N316" s="4" t="s">
        <v>1522</v>
      </c>
      <c r="S316" s="5" t="s">
        <v>147</v>
      </c>
      <c r="T316" s="5" t="s">
        <v>148</v>
      </c>
      <c r="Y316" s="5" t="s">
        <v>1529</v>
      </c>
      <c r="Z316" s="5" t="s">
        <v>1530</v>
      </c>
      <c r="AC316" s="5">
        <v>19</v>
      </c>
      <c r="AD316" s="5" t="s">
        <v>410</v>
      </c>
      <c r="AE316" s="5" t="s">
        <v>411</v>
      </c>
    </row>
    <row r="317" spans="1:16201" ht="13.5" customHeight="1">
      <c r="A317" s="9" t="str">
        <f>HYPERLINK("http://kyu.snu.ac.kr/sdhj/index.jsp?type=hj/GK14739_00IH_0001_0006a.jpg","1861_수현내면_0006a")</f>
        <v>1861_수현내면_0006a</v>
      </c>
      <c r="B317" s="4">
        <v>1861</v>
      </c>
      <c r="C317" s="4" t="s">
        <v>3899</v>
      </c>
      <c r="D317" s="4" t="s">
        <v>3900</v>
      </c>
      <c r="E317" s="4">
        <v>316</v>
      </c>
      <c r="F317" s="5">
        <v>1</v>
      </c>
      <c r="G317" s="5" t="s">
        <v>72</v>
      </c>
      <c r="H317" s="5" t="s">
        <v>73</v>
      </c>
      <c r="I317" s="5">
        <v>10</v>
      </c>
      <c r="L317" s="5">
        <v>5</v>
      </c>
      <c r="M317" s="4" t="s">
        <v>1521</v>
      </c>
      <c r="N317" s="4" t="s">
        <v>1522</v>
      </c>
      <c r="T317" s="5" t="s">
        <v>3901</v>
      </c>
      <c r="U317" s="5" t="s">
        <v>165</v>
      </c>
      <c r="V317" s="5" t="s">
        <v>166</v>
      </c>
      <c r="Y317" s="5" t="s">
        <v>1531</v>
      </c>
      <c r="Z317" s="5" t="s">
        <v>1532</v>
      </c>
      <c r="AD317" s="5" t="s">
        <v>559</v>
      </c>
      <c r="AE317" s="5" t="s">
        <v>560</v>
      </c>
    </row>
    <row r="318" spans="1:16201" ht="13.5" customHeight="1">
      <c r="A318" s="9" t="str">
        <f>HYPERLINK("http://kyu.snu.ac.kr/sdhj/index.jsp?type=hj/GK14739_00IH_0001_0006a.jpg","1861_수현내면_0006a")</f>
        <v>1861_수현내면_0006a</v>
      </c>
      <c r="B318" s="4">
        <v>1861</v>
      </c>
      <c r="C318" s="4" t="s">
        <v>3899</v>
      </c>
      <c r="D318" s="4" t="s">
        <v>3900</v>
      </c>
      <c r="E318" s="4">
        <v>317</v>
      </c>
      <c r="F318" s="5">
        <v>1</v>
      </c>
      <c r="G318" s="5" t="s">
        <v>72</v>
      </c>
      <c r="H318" s="5" t="s">
        <v>73</v>
      </c>
      <c r="I318" s="5">
        <v>10</v>
      </c>
      <c r="L318" s="5">
        <v>5</v>
      </c>
      <c r="M318" s="4" t="s">
        <v>1521</v>
      </c>
      <c r="N318" s="4" t="s">
        <v>1522</v>
      </c>
      <c r="T318" s="5" t="s">
        <v>3901</v>
      </c>
      <c r="U318" s="5" t="s">
        <v>159</v>
      </c>
      <c r="V318" s="5" t="s">
        <v>160</v>
      </c>
      <c r="Y318" s="5" t="s">
        <v>1533</v>
      </c>
      <c r="Z318" s="5" t="s">
        <v>1534</v>
      </c>
      <c r="AD318" s="5" t="s">
        <v>410</v>
      </c>
      <c r="AE318" s="5" t="s">
        <v>411</v>
      </c>
    </row>
    <row r="319" spans="1:16201" ht="13.5" customHeight="1">
      <c r="A319" s="9" t="str">
        <f>HYPERLINK("http://kyu.snu.ac.kr/sdhj/index.jsp?type=hj/GK14739_00IH_0001_0006a.jpg","1861_수현내면_0006a")</f>
        <v>1861_수현내면_0006a</v>
      </c>
      <c r="B319" s="4">
        <v>1861</v>
      </c>
      <c r="C319" s="4" t="s">
        <v>3899</v>
      </c>
      <c r="D319" s="4" t="s">
        <v>3900</v>
      </c>
      <c r="E319" s="4">
        <v>318</v>
      </c>
      <c r="F319" s="5">
        <v>1</v>
      </c>
      <c r="G319" s="5" t="s">
        <v>72</v>
      </c>
      <c r="H319" s="5" t="s">
        <v>73</v>
      </c>
      <c r="I319" s="5">
        <v>11</v>
      </c>
      <c r="J319" s="5" t="s">
        <v>1535</v>
      </c>
      <c r="K319" s="5" t="s">
        <v>1536</v>
      </c>
      <c r="L319" s="5">
        <v>1</v>
      </c>
      <c r="M319" s="4" t="s">
        <v>1535</v>
      </c>
      <c r="N319" s="4" t="s">
        <v>1536</v>
      </c>
      <c r="T319" s="5" t="s">
        <v>4162</v>
      </c>
      <c r="U319" s="5" t="s">
        <v>1050</v>
      </c>
      <c r="V319" s="5" t="s">
        <v>1051</v>
      </c>
      <c r="W319" s="5" t="s">
        <v>125</v>
      </c>
      <c r="X319" s="5" t="s">
        <v>4163</v>
      </c>
      <c r="Y319" s="5" t="s">
        <v>1537</v>
      </c>
      <c r="Z319" s="5" t="s">
        <v>1538</v>
      </c>
      <c r="AC319" s="5">
        <v>39</v>
      </c>
      <c r="AD319" s="5" t="s">
        <v>336</v>
      </c>
      <c r="AE319" s="5" t="s">
        <v>337</v>
      </c>
      <c r="AJ319" s="5" t="s">
        <v>35</v>
      </c>
      <c r="AK319" s="5" t="s">
        <v>36</v>
      </c>
      <c r="AL319" s="5" t="s">
        <v>234</v>
      </c>
      <c r="AM319" s="5" t="s">
        <v>4164</v>
      </c>
      <c r="AT319" s="5" t="s">
        <v>1056</v>
      </c>
      <c r="AU319" s="5" t="s">
        <v>1057</v>
      </c>
      <c r="AV319" s="5" t="s">
        <v>1058</v>
      </c>
      <c r="AW319" s="5" t="s">
        <v>1059</v>
      </c>
      <c r="BG319" s="5" t="s">
        <v>1060</v>
      </c>
      <c r="BH319" s="5" t="s">
        <v>1061</v>
      </c>
      <c r="BI319" s="5" t="s">
        <v>1062</v>
      </c>
      <c r="BJ319" s="5" t="s">
        <v>1063</v>
      </c>
      <c r="BK319" s="5" t="s">
        <v>1539</v>
      </c>
      <c r="BL319" s="5" t="s">
        <v>1540</v>
      </c>
      <c r="BM319" s="5" t="s">
        <v>1541</v>
      </c>
      <c r="BN319" s="5" t="s">
        <v>1542</v>
      </c>
      <c r="BO319" s="5" t="s">
        <v>1056</v>
      </c>
      <c r="BP319" s="5" t="s">
        <v>1057</v>
      </c>
      <c r="BQ319" s="5" t="s">
        <v>1543</v>
      </c>
      <c r="BR319" s="5" t="s">
        <v>1544</v>
      </c>
      <c r="BS319" s="5" t="s">
        <v>97</v>
      </c>
      <c r="BT319" s="5" t="s">
        <v>98</v>
      </c>
    </row>
    <row r="320" spans="1:16201" ht="13.5" customHeight="1">
      <c r="A320" s="9" t="str">
        <f>HYPERLINK("http://kyu.snu.ac.kr/sdhj/index.jsp?type=hj/GK14739_00IH_0001_0006a.jpg","1861_수현내면_0006a")</f>
        <v>1861_수현내면_0006a</v>
      </c>
      <c r="B320" s="4">
        <v>1861</v>
      </c>
      <c r="C320" s="4" t="s">
        <v>4110</v>
      </c>
      <c r="D320" s="4" t="s">
        <v>4111</v>
      </c>
      <c r="E320" s="4">
        <v>319</v>
      </c>
      <c r="F320" s="5">
        <v>1</v>
      </c>
      <c r="G320" s="5" t="s">
        <v>72</v>
      </c>
      <c r="H320" s="5" t="s">
        <v>73</v>
      </c>
      <c r="I320" s="5">
        <v>11</v>
      </c>
      <c r="L320" s="5">
        <v>1</v>
      </c>
      <c r="M320" s="4" t="s">
        <v>1535</v>
      </c>
      <c r="N320" s="4" t="s">
        <v>1536</v>
      </c>
      <c r="S320" s="5" t="s">
        <v>123</v>
      </c>
      <c r="T320" s="5" t="s">
        <v>124</v>
      </c>
      <c r="W320" s="5" t="s">
        <v>144</v>
      </c>
      <c r="X320" s="5" t="s">
        <v>4165</v>
      </c>
      <c r="Y320" s="5" t="s">
        <v>22</v>
      </c>
      <c r="Z320" s="5" t="s">
        <v>23</v>
      </c>
      <c r="AC320" s="5">
        <v>37</v>
      </c>
      <c r="AD320" s="5" t="s">
        <v>346</v>
      </c>
      <c r="AE320" s="5" t="s">
        <v>347</v>
      </c>
      <c r="AJ320" s="5" t="s">
        <v>35</v>
      </c>
      <c r="AK320" s="5" t="s">
        <v>36</v>
      </c>
      <c r="AL320" s="5" t="s">
        <v>86</v>
      </c>
      <c r="AM320" s="5" t="s">
        <v>87</v>
      </c>
      <c r="AT320" s="5" t="s">
        <v>1122</v>
      </c>
      <c r="AU320" s="5" t="s">
        <v>1123</v>
      </c>
      <c r="AV320" s="5" t="s">
        <v>1545</v>
      </c>
      <c r="AW320" s="5" t="s">
        <v>1546</v>
      </c>
      <c r="BG320" s="5" t="s">
        <v>1122</v>
      </c>
      <c r="BH320" s="5" t="s">
        <v>1123</v>
      </c>
      <c r="BI320" s="5" t="s">
        <v>1547</v>
      </c>
      <c r="BJ320" s="5" t="s">
        <v>168</v>
      </c>
      <c r="BK320" s="5" t="s">
        <v>1122</v>
      </c>
      <c r="BL320" s="5" t="s">
        <v>1123</v>
      </c>
      <c r="BM320" s="5" t="s">
        <v>1548</v>
      </c>
      <c r="BN320" s="5" t="s">
        <v>1549</v>
      </c>
      <c r="BO320" s="5" t="s">
        <v>1539</v>
      </c>
      <c r="BP320" s="5" t="s">
        <v>1540</v>
      </c>
      <c r="BQ320" s="5" t="s">
        <v>1550</v>
      </c>
      <c r="BR320" s="5" t="s">
        <v>1551</v>
      </c>
      <c r="BS320" s="5" t="s">
        <v>86</v>
      </c>
      <c r="BT320" s="5" t="s">
        <v>87</v>
      </c>
    </row>
    <row r="321" spans="1:72" ht="13.5" customHeight="1">
      <c r="A321" s="9" t="str">
        <f>HYPERLINK("http://kyu.snu.ac.kr/sdhj/index.jsp?type=hj/GK14739_00IH_0001_0006a.jpg","1861_수현내면_0006a")</f>
        <v>1861_수현내면_0006a</v>
      </c>
      <c r="B321" s="4">
        <v>1861</v>
      </c>
      <c r="C321" s="4" t="s">
        <v>4166</v>
      </c>
      <c r="D321" s="4" t="s">
        <v>4167</v>
      </c>
      <c r="E321" s="4">
        <v>320</v>
      </c>
      <c r="F321" s="5">
        <v>1</v>
      </c>
      <c r="G321" s="5" t="s">
        <v>72</v>
      </c>
      <c r="H321" s="5" t="s">
        <v>73</v>
      </c>
      <c r="I321" s="5">
        <v>11</v>
      </c>
      <c r="L321" s="5">
        <v>1</v>
      </c>
      <c r="M321" s="4" t="s">
        <v>1535</v>
      </c>
      <c r="N321" s="4" t="s">
        <v>1536</v>
      </c>
      <c r="S321" s="5" t="s">
        <v>1552</v>
      </c>
      <c r="T321" s="5" t="s">
        <v>1553</v>
      </c>
      <c r="AC321" s="5">
        <v>38</v>
      </c>
      <c r="AD321" s="5" t="s">
        <v>217</v>
      </c>
      <c r="AE321" s="5" t="s">
        <v>218</v>
      </c>
    </row>
    <row r="322" spans="1:72" ht="13.5" customHeight="1">
      <c r="A322" s="9" t="str">
        <f>HYPERLINK("http://kyu.snu.ac.kr/sdhj/index.jsp?type=hj/GK14739_00IH_0001_0006a.jpg","1861_수현내면_0006a")</f>
        <v>1861_수현내면_0006a</v>
      </c>
      <c r="B322" s="4">
        <v>1861</v>
      </c>
      <c r="C322" s="4" t="s">
        <v>4168</v>
      </c>
      <c r="D322" s="4" t="s">
        <v>4169</v>
      </c>
      <c r="E322" s="4">
        <v>321</v>
      </c>
      <c r="F322" s="5">
        <v>1</v>
      </c>
      <c r="G322" s="5" t="s">
        <v>72</v>
      </c>
      <c r="H322" s="5" t="s">
        <v>73</v>
      </c>
      <c r="I322" s="5">
        <v>11</v>
      </c>
      <c r="L322" s="5">
        <v>1</v>
      </c>
      <c r="M322" s="4" t="s">
        <v>1535</v>
      </c>
      <c r="N322" s="4" t="s">
        <v>1536</v>
      </c>
      <c r="S322" s="5" t="s">
        <v>1143</v>
      </c>
      <c r="T322" s="5" t="s">
        <v>1144</v>
      </c>
      <c r="AC322" s="5">
        <v>19</v>
      </c>
      <c r="AD322" s="5" t="s">
        <v>593</v>
      </c>
      <c r="AE322" s="5" t="s">
        <v>594</v>
      </c>
    </row>
    <row r="323" spans="1:72" ht="13.5" customHeight="1">
      <c r="A323" s="9" t="str">
        <f>HYPERLINK("http://kyu.snu.ac.kr/sdhj/index.jsp?type=hj/GK14739_00IH_0001_0006a.jpg","1861_수현내면_0006a")</f>
        <v>1861_수현내면_0006a</v>
      </c>
      <c r="B323" s="4">
        <v>1861</v>
      </c>
      <c r="C323" s="4" t="s">
        <v>4168</v>
      </c>
      <c r="D323" s="4" t="s">
        <v>4169</v>
      </c>
      <c r="E323" s="4">
        <v>322</v>
      </c>
      <c r="F323" s="5">
        <v>1</v>
      </c>
      <c r="G323" s="5" t="s">
        <v>72</v>
      </c>
      <c r="H323" s="5" t="s">
        <v>73</v>
      </c>
      <c r="I323" s="5">
        <v>11</v>
      </c>
      <c r="L323" s="5">
        <v>2</v>
      </c>
      <c r="M323" s="4" t="s">
        <v>1554</v>
      </c>
      <c r="N323" s="4" t="s">
        <v>1555</v>
      </c>
      <c r="T323" s="5" t="s">
        <v>3960</v>
      </c>
      <c r="U323" s="5" t="s">
        <v>101</v>
      </c>
      <c r="V323" s="5" t="s">
        <v>102</v>
      </c>
      <c r="W323" s="5" t="s">
        <v>125</v>
      </c>
      <c r="X323" s="5" t="s">
        <v>4170</v>
      </c>
      <c r="Y323" s="5" t="s">
        <v>1556</v>
      </c>
      <c r="Z323" s="5" t="s">
        <v>1557</v>
      </c>
      <c r="AC323" s="5">
        <v>51</v>
      </c>
      <c r="AD323" s="5" t="s">
        <v>1024</v>
      </c>
      <c r="AE323" s="5" t="s">
        <v>1025</v>
      </c>
      <c r="AJ323" s="5" t="s">
        <v>35</v>
      </c>
      <c r="AK323" s="5" t="s">
        <v>36</v>
      </c>
      <c r="AL323" s="5" t="s">
        <v>1080</v>
      </c>
      <c r="AM323" s="5" t="s">
        <v>1081</v>
      </c>
      <c r="AT323" s="5" t="s">
        <v>111</v>
      </c>
      <c r="AU323" s="5" t="s">
        <v>112</v>
      </c>
      <c r="AV323" s="5" t="s">
        <v>1558</v>
      </c>
      <c r="AW323" s="5" t="s">
        <v>1559</v>
      </c>
      <c r="BG323" s="5" t="s">
        <v>111</v>
      </c>
      <c r="BH323" s="5" t="s">
        <v>112</v>
      </c>
      <c r="BI323" s="5" t="s">
        <v>1560</v>
      </c>
      <c r="BJ323" s="5" t="s">
        <v>4171</v>
      </c>
      <c r="BK323" s="5" t="s">
        <v>111</v>
      </c>
      <c r="BL323" s="5" t="s">
        <v>112</v>
      </c>
      <c r="BM323" s="5" t="s">
        <v>1561</v>
      </c>
      <c r="BN323" s="5" t="s">
        <v>1562</v>
      </c>
      <c r="BO323" s="5" t="s">
        <v>111</v>
      </c>
      <c r="BP323" s="5" t="s">
        <v>112</v>
      </c>
      <c r="BQ323" s="5" t="s">
        <v>1563</v>
      </c>
      <c r="BR323" s="5" t="s">
        <v>1564</v>
      </c>
      <c r="BS323" s="5" t="s">
        <v>97</v>
      </c>
      <c r="BT323" s="5" t="s">
        <v>98</v>
      </c>
    </row>
    <row r="324" spans="1:72" ht="13.5" customHeight="1">
      <c r="A324" s="9" t="str">
        <f>HYPERLINK("http://kyu.snu.ac.kr/sdhj/index.jsp?type=hj/GK14739_00IH_0001_0006a.jpg","1861_수현내면_0006a")</f>
        <v>1861_수현내면_0006a</v>
      </c>
      <c r="B324" s="4">
        <v>1861</v>
      </c>
      <c r="C324" s="4" t="s">
        <v>4172</v>
      </c>
      <c r="D324" s="4" t="s">
        <v>4173</v>
      </c>
      <c r="E324" s="4">
        <v>323</v>
      </c>
      <c r="F324" s="5">
        <v>1</v>
      </c>
      <c r="G324" s="5" t="s">
        <v>72</v>
      </c>
      <c r="H324" s="5" t="s">
        <v>73</v>
      </c>
      <c r="I324" s="5">
        <v>11</v>
      </c>
      <c r="L324" s="5">
        <v>2</v>
      </c>
      <c r="M324" s="4" t="s">
        <v>1554</v>
      </c>
      <c r="N324" s="4" t="s">
        <v>1555</v>
      </c>
      <c r="S324" s="5" t="s">
        <v>123</v>
      </c>
      <c r="T324" s="5" t="s">
        <v>124</v>
      </c>
      <c r="W324" s="5" t="s">
        <v>144</v>
      </c>
      <c r="X324" s="5" t="s">
        <v>4174</v>
      </c>
      <c r="Y324" s="5" t="s">
        <v>22</v>
      </c>
      <c r="Z324" s="5" t="s">
        <v>23</v>
      </c>
      <c r="AC324" s="5">
        <v>47</v>
      </c>
      <c r="AD324" s="5" t="s">
        <v>128</v>
      </c>
      <c r="AE324" s="5" t="s">
        <v>129</v>
      </c>
      <c r="AJ324" s="5" t="s">
        <v>84</v>
      </c>
      <c r="AK324" s="5" t="s">
        <v>85</v>
      </c>
      <c r="AL324" s="5" t="s">
        <v>853</v>
      </c>
      <c r="AM324" s="5" t="s">
        <v>854</v>
      </c>
      <c r="AT324" s="5" t="s">
        <v>101</v>
      </c>
      <c r="AU324" s="5" t="s">
        <v>102</v>
      </c>
      <c r="AV324" s="5" t="s">
        <v>1565</v>
      </c>
      <c r="AW324" s="5" t="s">
        <v>1566</v>
      </c>
      <c r="BG324" s="5" t="s">
        <v>111</v>
      </c>
      <c r="BH324" s="5" t="s">
        <v>112</v>
      </c>
      <c r="BI324" s="5" t="s">
        <v>1567</v>
      </c>
      <c r="BJ324" s="5" t="s">
        <v>1568</v>
      </c>
      <c r="BK324" s="5" t="s">
        <v>111</v>
      </c>
      <c r="BL324" s="5" t="s">
        <v>112</v>
      </c>
      <c r="BM324" s="5" t="s">
        <v>1569</v>
      </c>
      <c r="BN324" s="5" t="s">
        <v>1570</v>
      </c>
      <c r="BO324" s="5" t="s">
        <v>111</v>
      </c>
      <c r="BP324" s="5" t="s">
        <v>112</v>
      </c>
      <c r="BQ324" s="5" t="s">
        <v>1571</v>
      </c>
      <c r="BR324" s="5" t="s">
        <v>1572</v>
      </c>
      <c r="BS324" s="5" t="s">
        <v>447</v>
      </c>
      <c r="BT324" s="5" t="s">
        <v>448</v>
      </c>
    </row>
    <row r="325" spans="1:72" ht="13.5" customHeight="1">
      <c r="A325" s="9" t="str">
        <f>HYPERLINK("http://kyu.snu.ac.kr/sdhj/index.jsp?type=hj/GK14739_00IH_0001_0006a.jpg","1861_수현내면_0006a")</f>
        <v>1861_수현내면_0006a</v>
      </c>
      <c r="B325" s="4">
        <v>1861</v>
      </c>
      <c r="C325" s="4" t="s">
        <v>4175</v>
      </c>
      <c r="D325" s="4" t="s">
        <v>4176</v>
      </c>
      <c r="E325" s="4">
        <v>324</v>
      </c>
      <c r="F325" s="5">
        <v>1</v>
      </c>
      <c r="G325" s="5" t="s">
        <v>72</v>
      </c>
      <c r="H325" s="5" t="s">
        <v>73</v>
      </c>
      <c r="I325" s="5">
        <v>11</v>
      </c>
      <c r="L325" s="5">
        <v>2</v>
      </c>
      <c r="M325" s="4" t="s">
        <v>1554</v>
      </c>
      <c r="N325" s="4" t="s">
        <v>1555</v>
      </c>
      <c r="S325" s="5" t="s">
        <v>142</v>
      </c>
      <c r="T325" s="5" t="s">
        <v>143</v>
      </c>
      <c r="W325" s="5" t="s">
        <v>103</v>
      </c>
      <c r="X325" s="5" t="s">
        <v>104</v>
      </c>
      <c r="Y325" s="5" t="s">
        <v>126</v>
      </c>
      <c r="Z325" s="5" t="s">
        <v>127</v>
      </c>
      <c r="AC325" s="5">
        <v>69</v>
      </c>
      <c r="AD325" s="5" t="s">
        <v>311</v>
      </c>
      <c r="AE325" s="5" t="s">
        <v>312</v>
      </c>
    </row>
    <row r="326" spans="1:72" ht="13.5" customHeight="1">
      <c r="A326" s="9" t="str">
        <f>HYPERLINK("http://kyu.snu.ac.kr/sdhj/index.jsp?type=hj/GK14739_00IH_0001_0006a.jpg","1861_수현내면_0006a")</f>
        <v>1861_수현내면_0006a</v>
      </c>
      <c r="B326" s="4">
        <v>1861</v>
      </c>
      <c r="C326" s="4" t="s">
        <v>3894</v>
      </c>
      <c r="D326" s="4" t="s">
        <v>3895</v>
      </c>
      <c r="E326" s="4">
        <v>325</v>
      </c>
      <c r="F326" s="5">
        <v>1</v>
      </c>
      <c r="G326" s="5" t="s">
        <v>72</v>
      </c>
      <c r="H326" s="5" t="s">
        <v>73</v>
      </c>
      <c r="I326" s="5">
        <v>11</v>
      </c>
      <c r="L326" s="5">
        <v>2</v>
      </c>
      <c r="M326" s="4" t="s">
        <v>1554</v>
      </c>
      <c r="N326" s="4" t="s">
        <v>1555</v>
      </c>
      <c r="S326" s="5" t="s">
        <v>147</v>
      </c>
      <c r="T326" s="5" t="s">
        <v>148</v>
      </c>
      <c r="Y326" s="5" t="s">
        <v>1573</v>
      </c>
      <c r="Z326" s="5" t="s">
        <v>1574</v>
      </c>
      <c r="AC326" s="5">
        <v>13</v>
      </c>
      <c r="AD326" s="5" t="s">
        <v>1286</v>
      </c>
      <c r="AE326" s="5" t="s">
        <v>1287</v>
      </c>
    </row>
    <row r="327" spans="1:72" ht="13.5" customHeight="1">
      <c r="A327" s="9" t="str">
        <f>HYPERLINK("http://kyu.snu.ac.kr/sdhj/index.jsp?type=hj/GK14739_00IH_0001_0006a.jpg","1861_수현내면_0006a")</f>
        <v>1861_수현내면_0006a</v>
      </c>
      <c r="B327" s="4">
        <v>1861</v>
      </c>
      <c r="C327" s="4" t="s">
        <v>3894</v>
      </c>
      <c r="D327" s="4" t="s">
        <v>3895</v>
      </c>
      <c r="E327" s="4">
        <v>326</v>
      </c>
      <c r="F327" s="5">
        <v>1</v>
      </c>
      <c r="G327" s="5" t="s">
        <v>72</v>
      </c>
      <c r="H327" s="5" t="s">
        <v>73</v>
      </c>
      <c r="I327" s="5">
        <v>11</v>
      </c>
      <c r="L327" s="5">
        <v>2</v>
      </c>
      <c r="M327" s="4" t="s">
        <v>1554</v>
      </c>
      <c r="N327" s="4" t="s">
        <v>1555</v>
      </c>
      <c r="T327" s="5" t="s">
        <v>3966</v>
      </c>
      <c r="U327" s="5" t="s">
        <v>159</v>
      </c>
      <c r="V327" s="5" t="s">
        <v>160</v>
      </c>
      <c r="Y327" s="5" t="s">
        <v>1575</v>
      </c>
      <c r="Z327" s="5" t="s">
        <v>1576</v>
      </c>
      <c r="AD327" s="5" t="s">
        <v>128</v>
      </c>
      <c r="AE327" s="5" t="s">
        <v>129</v>
      </c>
    </row>
    <row r="328" spans="1:72" ht="13.5" customHeight="1">
      <c r="A328" s="9" t="str">
        <f>HYPERLINK("http://kyu.snu.ac.kr/sdhj/index.jsp?type=hj/GK14739_00IH_0001_0006a.jpg","1861_수현내면_0006a")</f>
        <v>1861_수현내면_0006a</v>
      </c>
      <c r="B328" s="4">
        <v>1861</v>
      </c>
      <c r="C328" s="4" t="s">
        <v>3894</v>
      </c>
      <c r="D328" s="4" t="s">
        <v>3895</v>
      </c>
      <c r="E328" s="4">
        <v>327</v>
      </c>
      <c r="F328" s="5">
        <v>1</v>
      </c>
      <c r="G328" s="5" t="s">
        <v>72</v>
      </c>
      <c r="H328" s="5" t="s">
        <v>73</v>
      </c>
      <c r="I328" s="5">
        <v>11</v>
      </c>
      <c r="L328" s="5">
        <v>2</v>
      </c>
      <c r="M328" s="4" t="s">
        <v>1554</v>
      </c>
      <c r="N328" s="4" t="s">
        <v>1555</v>
      </c>
      <c r="T328" s="5" t="s">
        <v>3966</v>
      </c>
      <c r="U328" s="5" t="s">
        <v>159</v>
      </c>
      <c r="V328" s="5" t="s">
        <v>160</v>
      </c>
      <c r="Y328" s="5" t="s">
        <v>1577</v>
      </c>
      <c r="Z328" s="5" t="s">
        <v>1578</v>
      </c>
      <c r="AD328" s="5" t="s">
        <v>346</v>
      </c>
      <c r="AE328" s="5" t="s">
        <v>347</v>
      </c>
    </row>
    <row r="329" spans="1:72" ht="13.5" customHeight="1">
      <c r="A329" s="9" t="str">
        <f>HYPERLINK("http://kyu.snu.ac.kr/sdhj/index.jsp?type=hj/GK14739_00IH_0001_0006a.jpg","1861_수현내면_0006a")</f>
        <v>1861_수현내면_0006a</v>
      </c>
      <c r="B329" s="4">
        <v>1861</v>
      </c>
      <c r="C329" s="4" t="s">
        <v>3894</v>
      </c>
      <c r="D329" s="4" t="s">
        <v>3895</v>
      </c>
      <c r="E329" s="4">
        <v>328</v>
      </c>
      <c r="F329" s="5">
        <v>1</v>
      </c>
      <c r="G329" s="5" t="s">
        <v>72</v>
      </c>
      <c r="H329" s="5" t="s">
        <v>73</v>
      </c>
      <c r="I329" s="5">
        <v>11</v>
      </c>
      <c r="L329" s="5">
        <v>2</v>
      </c>
      <c r="M329" s="4" t="s">
        <v>1554</v>
      </c>
      <c r="N329" s="4" t="s">
        <v>1555</v>
      </c>
      <c r="T329" s="5" t="s">
        <v>3966</v>
      </c>
      <c r="U329" s="5" t="s">
        <v>159</v>
      </c>
      <c r="V329" s="5" t="s">
        <v>160</v>
      </c>
      <c r="Y329" s="5" t="s">
        <v>1579</v>
      </c>
      <c r="Z329" s="5" t="s">
        <v>1580</v>
      </c>
      <c r="AD329" s="5" t="s">
        <v>1286</v>
      </c>
      <c r="AE329" s="5" t="s">
        <v>1287</v>
      </c>
    </row>
    <row r="330" spans="1:72" ht="13.5" customHeight="1">
      <c r="A330" s="9" t="str">
        <f>HYPERLINK("http://kyu.snu.ac.kr/sdhj/index.jsp?type=hj/GK14739_00IH_0001_0006a.jpg","1861_수현내면_0006a")</f>
        <v>1861_수현내면_0006a</v>
      </c>
      <c r="B330" s="4">
        <v>1861</v>
      </c>
      <c r="C330" s="4" t="s">
        <v>3894</v>
      </c>
      <c r="D330" s="4" t="s">
        <v>3895</v>
      </c>
      <c r="E330" s="4">
        <v>329</v>
      </c>
      <c r="F330" s="5">
        <v>1</v>
      </c>
      <c r="G330" s="5" t="s">
        <v>72</v>
      </c>
      <c r="H330" s="5" t="s">
        <v>73</v>
      </c>
      <c r="I330" s="5">
        <v>11</v>
      </c>
      <c r="L330" s="5">
        <v>3</v>
      </c>
      <c r="M330" s="4" t="s">
        <v>561</v>
      </c>
      <c r="N330" s="4" t="s">
        <v>562</v>
      </c>
      <c r="T330" s="5" t="s">
        <v>3891</v>
      </c>
      <c r="U330" s="5" t="s">
        <v>235</v>
      </c>
      <c r="V330" s="5" t="s">
        <v>236</v>
      </c>
      <c r="Y330" s="5" t="s">
        <v>561</v>
      </c>
      <c r="Z330" s="5" t="s">
        <v>562</v>
      </c>
      <c r="AC330" s="5">
        <v>57</v>
      </c>
      <c r="AD330" s="5" t="s">
        <v>243</v>
      </c>
      <c r="AE330" s="5" t="s">
        <v>244</v>
      </c>
      <c r="AT330" s="5" t="s">
        <v>223</v>
      </c>
      <c r="AU330" s="5" t="s">
        <v>224</v>
      </c>
      <c r="AV330" s="5" t="s">
        <v>90</v>
      </c>
      <c r="AW330" s="5" t="s">
        <v>91</v>
      </c>
      <c r="BG330" s="5" t="s">
        <v>88</v>
      </c>
      <c r="BH330" s="5" t="s">
        <v>89</v>
      </c>
      <c r="BI330" s="5" t="s">
        <v>92</v>
      </c>
      <c r="BJ330" s="5" t="s">
        <v>93</v>
      </c>
      <c r="BK330" s="5" t="s">
        <v>88</v>
      </c>
      <c r="BL330" s="5" t="s">
        <v>89</v>
      </c>
      <c r="BM330" s="5" t="s">
        <v>94</v>
      </c>
      <c r="BN330" s="5" t="s">
        <v>95</v>
      </c>
      <c r="BO330" s="5" t="s">
        <v>88</v>
      </c>
      <c r="BP330" s="5" t="s">
        <v>89</v>
      </c>
      <c r="BQ330" s="5" t="s">
        <v>1581</v>
      </c>
      <c r="BR330" s="5" t="s">
        <v>4177</v>
      </c>
      <c r="BS330" s="5" t="s">
        <v>97</v>
      </c>
      <c r="BT330" s="5" t="s">
        <v>98</v>
      </c>
    </row>
    <row r="331" spans="1:72" ht="13.5" customHeight="1">
      <c r="A331" s="9" t="str">
        <f>HYPERLINK("http://kyu.snu.ac.kr/sdhj/index.jsp?type=hj/GK14739_00IH_0001_0006a.jpg","1861_수현내면_0006a")</f>
        <v>1861_수현내면_0006a</v>
      </c>
      <c r="B331" s="4">
        <v>1861</v>
      </c>
      <c r="C331" s="4" t="s">
        <v>4178</v>
      </c>
      <c r="D331" s="4" t="s">
        <v>4179</v>
      </c>
      <c r="E331" s="4">
        <v>330</v>
      </c>
      <c r="F331" s="5">
        <v>1</v>
      </c>
      <c r="G331" s="5" t="s">
        <v>72</v>
      </c>
      <c r="H331" s="5" t="s">
        <v>73</v>
      </c>
      <c r="I331" s="5">
        <v>11</v>
      </c>
      <c r="L331" s="5">
        <v>3</v>
      </c>
      <c r="M331" s="4" t="s">
        <v>561</v>
      </c>
      <c r="N331" s="4" t="s">
        <v>562</v>
      </c>
      <c r="S331" s="5" t="s">
        <v>147</v>
      </c>
      <c r="T331" s="5" t="s">
        <v>148</v>
      </c>
      <c r="U331" s="5" t="s">
        <v>223</v>
      </c>
      <c r="V331" s="5" t="s">
        <v>224</v>
      </c>
      <c r="Y331" s="5" t="s">
        <v>1582</v>
      </c>
      <c r="Z331" s="5" t="s">
        <v>1583</v>
      </c>
      <c r="AC331" s="5">
        <v>33</v>
      </c>
      <c r="AD331" s="5" t="s">
        <v>151</v>
      </c>
      <c r="AE331" s="5" t="s">
        <v>152</v>
      </c>
    </row>
    <row r="332" spans="1:72" ht="13.5" customHeight="1">
      <c r="A332" s="9" t="str">
        <f>HYPERLINK("http://kyu.snu.ac.kr/sdhj/index.jsp?type=hj/GK14739_00IH_0001_0006a.jpg","1861_수현내면_0006a")</f>
        <v>1861_수현내면_0006a</v>
      </c>
      <c r="B332" s="4">
        <v>1861</v>
      </c>
      <c r="C332" s="4" t="s">
        <v>3899</v>
      </c>
      <c r="D332" s="4" t="s">
        <v>3900</v>
      </c>
      <c r="E332" s="4">
        <v>331</v>
      </c>
      <c r="F332" s="5">
        <v>1</v>
      </c>
      <c r="G332" s="5" t="s">
        <v>72</v>
      </c>
      <c r="H332" s="5" t="s">
        <v>73</v>
      </c>
      <c r="I332" s="5">
        <v>11</v>
      </c>
      <c r="L332" s="5">
        <v>3</v>
      </c>
      <c r="M332" s="4" t="s">
        <v>561</v>
      </c>
      <c r="N332" s="4" t="s">
        <v>562</v>
      </c>
      <c r="S332" s="5" t="s">
        <v>1143</v>
      </c>
      <c r="T332" s="5" t="s">
        <v>1144</v>
      </c>
      <c r="AC332" s="5">
        <v>20</v>
      </c>
      <c r="AD332" s="5" t="s">
        <v>264</v>
      </c>
      <c r="AE332" s="5" t="s">
        <v>265</v>
      </c>
    </row>
    <row r="333" spans="1:72" ht="13.5" customHeight="1">
      <c r="A333" s="9" t="str">
        <f>HYPERLINK("http://kyu.snu.ac.kr/sdhj/index.jsp?type=hj/GK14739_00IH_0001_0006a.jpg","1861_수현내면_0006a")</f>
        <v>1861_수현내면_0006a</v>
      </c>
      <c r="B333" s="4">
        <v>1861</v>
      </c>
      <c r="C333" s="4" t="s">
        <v>3899</v>
      </c>
      <c r="D333" s="4" t="s">
        <v>3900</v>
      </c>
      <c r="E333" s="4">
        <v>332</v>
      </c>
      <c r="F333" s="5">
        <v>1</v>
      </c>
      <c r="G333" s="5" t="s">
        <v>72</v>
      </c>
      <c r="H333" s="5" t="s">
        <v>73</v>
      </c>
      <c r="I333" s="5">
        <v>11</v>
      </c>
      <c r="L333" s="5">
        <v>4</v>
      </c>
      <c r="M333" s="4" t="s">
        <v>1584</v>
      </c>
      <c r="N333" s="4" t="s">
        <v>1585</v>
      </c>
      <c r="T333" s="5" t="s">
        <v>4180</v>
      </c>
      <c r="U333" s="5" t="s">
        <v>101</v>
      </c>
      <c r="V333" s="5" t="s">
        <v>102</v>
      </c>
      <c r="W333" s="5" t="s">
        <v>103</v>
      </c>
      <c r="X333" s="5" t="s">
        <v>104</v>
      </c>
      <c r="Y333" s="5" t="s">
        <v>1586</v>
      </c>
      <c r="Z333" s="5" t="s">
        <v>1587</v>
      </c>
      <c r="AC333" s="5">
        <v>38</v>
      </c>
      <c r="AD333" s="5" t="s">
        <v>225</v>
      </c>
      <c r="AE333" s="5" t="s">
        <v>226</v>
      </c>
      <c r="AJ333" s="5" t="s">
        <v>35</v>
      </c>
      <c r="AK333" s="5" t="s">
        <v>36</v>
      </c>
      <c r="AL333" s="5" t="s">
        <v>109</v>
      </c>
      <c r="AM333" s="5" t="s">
        <v>110</v>
      </c>
      <c r="AT333" s="5" t="s">
        <v>111</v>
      </c>
      <c r="AU333" s="5" t="s">
        <v>112</v>
      </c>
      <c r="AV333" s="5" t="s">
        <v>1588</v>
      </c>
      <c r="AW333" s="5" t="s">
        <v>1589</v>
      </c>
      <c r="BG333" s="5" t="s">
        <v>111</v>
      </c>
      <c r="BH333" s="5" t="s">
        <v>112</v>
      </c>
      <c r="BI333" s="5" t="s">
        <v>1315</v>
      </c>
      <c r="BJ333" s="5" t="s">
        <v>1316</v>
      </c>
      <c r="BK333" s="5" t="s">
        <v>111</v>
      </c>
      <c r="BL333" s="5" t="s">
        <v>112</v>
      </c>
      <c r="BM333" s="5" t="s">
        <v>1590</v>
      </c>
      <c r="BN333" s="5" t="s">
        <v>349</v>
      </c>
      <c r="BO333" s="5" t="s">
        <v>111</v>
      </c>
      <c r="BP333" s="5" t="s">
        <v>112</v>
      </c>
      <c r="BQ333" s="5" t="s">
        <v>1591</v>
      </c>
      <c r="BR333" s="5" t="s">
        <v>1592</v>
      </c>
      <c r="BS333" s="5" t="s">
        <v>400</v>
      </c>
      <c r="BT333" s="5" t="s">
        <v>401</v>
      </c>
    </row>
    <row r="334" spans="1:72" ht="13.5" customHeight="1">
      <c r="A334" s="9" t="str">
        <f>HYPERLINK("http://kyu.snu.ac.kr/sdhj/index.jsp?type=hj/GK14739_00IH_0001_0006a.jpg","1861_수현내면_0006a")</f>
        <v>1861_수현내면_0006a</v>
      </c>
      <c r="B334" s="4">
        <v>1861</v>
      </c>
      <c r="C334" s="4" t="s">
        <v>3988</v>
      </c>
      <c r="D334" s="4" t="s">
        <v>3989</v>
      </c>
      <c r="E334" s="4">
        <v>333</v>
      </c>
      <c r="F334" s="5">
        <v>1</v>
      </c>
      <c r="G334" s="5" t="s">
        <v>72</v>
      </c>
      <c r="H334" s="5" t="s">
        <v>73</v>
      </c>
      <c r="I334" s="5">
        <v>11</v>
      </c>
      <c r="L334" s="5">
        <v>4</v>
      </c>
      <c r="M334" s="4" t="s">
        <v>1584</v>
      </c>
      <c r="N334" s="4" t="s">
        <v>1585</v>
      </c>
      <c r="S334" s="5" t="s">
        <v>123</v>
      </c>
      <c r="T334" s="5" t="s">
        <v>124</v>
      </c>
      <c r="W334" s="5" t="s">
        <v>998</v>
      </c>
      <c r="X334" s="5" t="s">
        <v>999</v>
      </c>
      <c r="Y334" s="5" t="s">
        <v>126</v>
      </c>
      <c r="Z334" s="5" t="s">
        <v>127</v>
      </c>
      <c r="AC334" s="5">
        <v>34</v>
      </c>
      <c r="AD334" s="5" t="s">
        <v>782</v>
      </c>
      <c r="AE334" s="5" t="s">
        <v>783</v>
      </c>
      <c r="AJ334" s="5" t="s">
        <v>84</v>
      </c>
      <c r="AK334" s="5" t="s">
        <v>85</v>
      </c>
      <c r="AL334" s="5" t="s">
        <v>540</v>
      </c>
      <c r="AM334" s="5" t="s">
        <v>541</v>
      </c>
      <c r="AT334" s="5" t="s">
        <v>101</v>
      </c>
      <c r="AU334" s="5" t="s">
        <v>102</v>
      </c>
      <c r="AV334" s="5" t="s">
        <v>1593</v>
      </c>
      <c r="AW334" s="5" t="s">
        <v>1594</v>
      </c>
      <c r="BG334" s="5" t="s">
        <v>111</v>
      </c>
      <c r="BH334" s="5" t="s">
        <v>112</v>
      </c>
      <c r="BI334" s="5" t="s">
        <v>1595</v>
      </c>
      <c r="BJ334" s="5" t="s">
        <v>1596</v>
      </c>
      <c r="BK334" s="5" t="s">
        <v>111</v>
      </c>
      <c r="BL334" s="5" t="s">
        <v>112</v>
      </c>
      <c r="BM334" s="5" t="s">
        <v>1597</v>
      </c>
      <c r="BN334" s="5" t="s">
        <v>1598</v>
      </c>
      <c r="BO334" s="5" t="s">
        <v>111</v>
      </c>
      <c r="BP334" s="5" t="s">
        <v>112</v>
      </c>
      <c r="BQ334" s="5" t="s">
        <v>953</v>
      </c>
      <c r="BR334" s="5" t="s">
        <v>954</v>
      </c>
      <c r="BS334" s="5" t="s">
        <v>307</v>
      </c>
      <c r="BT334" s="5" t="s">
        <v>308</v>
      </c>
    </row>
    <row r="335" spans="1:72" ht="13.5" customHeight="1">
      <c r="A335" s="9" t="str">
        <f>HYPERLINK("http://kyu.snu.ac.kr/sdhj/index.jsp?type=hj/GK14739_00IH_0001_0006b.jpg","1861_수현내면_0006b")</f>
        <v>1861_수현내면_0006b</v>
      </c>
      <c r="B335" s="4">
        <v>1861</v>
      </c>
      <c r="C335" s="4" t="s">
        <v>4034</v>
      </c>
      <c r="D335" s="4" t="s">
        <v>4035</v>
      </c>
      <c r="E335" s="4">
        <v>334</v>
      </c>
      <c r="F335" s="5">
        <v>1</v>
      </c>
      <c r="G335" s="5" t="s">
        <v>72</v>
      </c>
      <c r="H335" s="5" t="s">
        <v>73</v>
      </c>
      <c r="I335" s="5">
        <v>11</v>
      </c>
      <c r="L335" s="5">
        <v>4</v>
      </c>
      <c r="M335" s="4" t="s">
        <v>1584</v>
      </c>
      <c r="N335" s="4" t="s">
        <v>1585</v>
      </c>
      <c r="T335" s="5" t="s">
        <v>4181</v>
      </c>
      <c r="U335" s="5" t="s">
        <v>159</v>
      </c>
      <c r="V335" s="5" t="s">
        <v>160</v>
      </c>
      <c r="Y335" s="5" t="s">
        <v>1599</v>
      </c>
      <c r="Z335" s="5" t="s">
        <v>1600</v>
      </c>
      <c r="AD335" s="5" t="s">
        <v>806</v>
      </c>
      <c r="AE335" s="5" t="s">
        <v>807</v>
      </c>
    </row>
    <row r="336" spans="1:72" ht="13.5" customHeight="1">
      <c r="A336" s="9" t="str">
        <f>HYPERLINK("http://kyu.snu.ac.kr/sdhj/index.jsp?type=hj/GK14739_00IH_0001_0006b.jpg","1861_수현내면_0006b")</f>
        <v>1861_수현내면_0006b</v>
      </c>
      <c r="B336" s="4">
        <v>1861</v>
      </c>
      <c r="C336" s="4" t="s">
        <v>4182</v>
      </c>
      <c r="D336" s="4" t="s">
        <v>4183</v>
      </c>
      <c r="E336" s="4">
        <v>335</v>
      </c>
      <c r="F336" s="5">
        <v>1</v>
      </c>
      <c r="G336" s="5" t="s">
        <v>72</v>
      </c>
      <c r="H336" s="5" t="s">
        <v>73</v>
      </c>
      <c r="I336" s="5">
        <v>11</v>
      </c>
      <c r="L336" s="5">
        <v>4</v>
      </c>
      <c r="M336" s="4" t="s">
        <v>1584</v>
      </c>
      <c r="N336" s="4" t="s">
        <v>1585</v>
      </c>
      <c r="T336" s="5" t="s">
        <v>4181</v>
      </c>
      <c r="U336" s="5" t="s">
        <v>165</v>
      </c>
      <c r="V336" s="5" t="s">
        <v>166</v>
      </c>
      <c r="Y336" s="5" t="s">
        <v>1601</v>
      </c>
      <c r="Z336" s="5" t="s">
        <v>1602</v>
      </c>
      <c r="AD336" s="5" t="s">
        <v>311</v>
      </c>
      <c r="AE336" s="5" t="s">
        <v>312</v>
      </c>
    </row>
    <row r="337" spans="1:72" ht="13.5" customHeight="1">
      <c r="A337" s="9" t="str">
        <f>HYPERLINK("http://kyu.snu.ac.kr/sdhj/index.jsp?type=hj/GK14739_00IH_0001_0006b.jpg","1861_수현내면_0006b")</f>
        <v>1861_수현내면_0006b</v>
      </c>
      <c r="B337" s="4">
        <v>1861</v>
      </c>
      <c r="C337" s="4" t="s">
        <v>4182</v>
      </c>
      <c r="D337" s="4" t="s">
        <v>4183</v>
      </c>
      <c r="E337" s="4">
        <v>336</v>
      </c>
      <c r="F337" s="5">
        <v>1</v>
      </c>
      <c r="G337" s="5" t="s">
        <v>72</v>
      </c>
      <c r="H337" s="5" t="s">
        <v>73</v>
      </c>
      <c r="I337" s="5">
        <v>11</v>
      </c>
      <c r="L337" s="5">
        <v>4</v>
      </c>
      <c r="M337" s="4" t="s">
        <v>1584</v>
      </c>
      <c r="N337" s="4" t="s">
        <v>1585</v>
      </c>
      <c r="T337" s="5" t="s">
        <v>4181</v>
      </c>
      <c r="U337" s="5" t="s">
        <v>159</v>
      </c>
      <c r="V337" s="5" t="s">
        <v>160</v>
      </c>
      <c r="Y337" s="5" t="s">
        <v>1603</v>
      </c>
      <c r="Z337" s="5" t="s">
        <v>1604</v>
      </c>
      <c r="AD337" s="5" t="s">
        <v>1286</v>
      </c>
      <c r="AE337" s="5" t="s">
        <v>1287</v>
      </c>
    </row>
    <row r="338" spans="1:72" ht="13.5" customHeight="1">
      <c r="A338" s="9" t="str">
        <f>HYPERLINK("http://kyu.snu.ac.kr/sdhj/index.jsp?type=hj/GK14739_00IH_0001_0006b.jpg","1861_수현내면_0006b")</f>
        <v>1861_수현내면_0006b</v>
      </c>
      <c r="B338" s="4">
        <v>1861</v>
      </c>
      <c r="C338" s="4" t="s">
        <v>4182</v>
      </c>
      <c r="D338" s="4" t="s">
        <v>4183</v>
      </c>
      <c r="E338" s="4">
        <v>337</v>
      </c>
      <c r="F338" s="5">
        <v>1</v>
      </c>
      <c r="G338" s="5" t="s">
        <v>72</v>
      </c>
      <c r="H338" s="5" t="s">
        <v>73</v>
      </c>
      <c r="I338" s="5">
        <v>11</v>
      </c>
      <c r="L338" s="5">
        <v>4</v>
      </c>
      <c r="M338" s="4" t="s">
        <v>1584</v>
      </c>
      <c r="N338" s="4" t="s">
        <v>1585</v>
      </c>
      <c r="T338" s="5" t="s">
        <v>4181</v>
      </c>
      <c r="U338" s="5" t="s">
        <v>159</v>
      </c>
      <c r="V338" s="5" t="s">
        <v>160</v>
      </c>
      <c r="Y338" s="5" t="s">
        <v>1605</v>
      </c>
      <c r="Z338" s="5" t="s">
        <v>1606</v>
      </c>
      <c r="AD338" s="5" t="s">
        <v>268</v>
      </c>
      <c r="AE338" s="5" t="s">
        <v>269</v>
      </c>
    </row>
    <row r="339" spans="1:72" ht="13.5" customHeight="1">
      <c r="A339" s="9" t="str">
        <f>HYPERLINK("http://kyu.snu.ac.kr/sdhj/index.jsp?type=hj/GK14739_00IH_0001_0006b.jpg","1861_수현내면_0006b")</f>
        <v>1861_수현내면_0006b</v>
      </c>
      <c r="B339" s="4">
        <v>1861</v>
      </c>
      <c r="C339" s="4" t="s">
        <v>4182</v>
      </c>
      <c r="D339" s="4" t="s">
        <v>4183</v>
      </c>
      <c r="E339" s="4">
        <v>338</v>
      </c>
      <c r="F339" s="5">
        <v>1</v>
      </c>
      <c r="G339" s="5" t="s">
        <v>72</v>
      </c>
      <c r="H339" s="5" t="s">
        <v>73</v>
      </c>
      <c r="I339" s="5">
        <v>11</v>
      </c>
      <c r="L339" s="5">
        <v>5</v>
      </c>
      <c r="M339" s="4" t="s">
        <v>1607</v>
      </c>
      <c r="N339" s="4" t="s">
        <v>1608</v>
      </c>
      <c r="T339" s="5" t="s">
        <v>4184</v>
      </c>
      <c r="U339" s="5" t="s">
        <v>101</v>
      </c>
      <c r="V339" s="5" t="s">
        <v>102</v>
      </c>
      <c r="W339" s="5" t="s">
        <v>103</v>
      </c>
      <c r="X339" s="5" t="s">
        <v>104</v>
      </c>
      <c r="Y339" s="5" t="s">
        <v>1609</v>
      </c>
      <c r="Z339" s="5" t="s">
        <v>1610</v>
      </c>
      <c r="AC339" s="5">
        <v>19</v>
      </c>
      <c r="AD339" s="5" t="s">
        <v>593</v>
      </c>
      <c r="AE339" s="5" t="s">
        <v>594</v>
      </c>
      <c r="AJ339" s="5" t="s">
        <v>35</v>
      </c>
      <c r="AK339" s="5" t="s">
        <v>36</v>
      </c>
      <c r="AL339" s="5" t="s">
        <v>109</v>
      </c>
      <c r="AM339" s="5" t="s">
        <v>110</v>
      </c>
      <c r="AT339" s="5" t="s">
        <v>111</v>
      </c>
      <c r="AU339" s="5" t="s">
        <v>112</v>
      </c>
      <c r="AV339" s="5" t="s">
        <v>1611</v>
      </c>
      <c r="AW339" s="5" t="s">
        <v>1612</v>
      </c>
      <c r="BG339" s="5" t="s">
        <v>111</v>
      </c>
      <c r="BH339" s="5" t="s">
        <v>112</v>
      </c>
      <c r="BI339" s="5" t="s">
        <v>1613</v>
      </c>
      <c r="BJ339" s="5" t="s">
        <v>1614</v>
      </c>
      <c r="BK339" s="5" t="s">
        <v>111</v>
      </c>
      <c r="BL339" s="5" t="s">
        <v>112</v>
      </c>
      <c r="BM339" s="5" t="s">
        <v>1315</v>
      </c>
      <c r="BN339" s="5" t="s">
        <v>1316</v>
      </c>
      <c r="BO339" s="5" t="s">
        <v>111</v>
      </c>
      <c r="BP339" s="5" t="s">
        <v>112</v>
      </c>
      <c r="BQ339" s="5" t="s">
        <v>1615</v>
      </c>
      <c r="BR339" s="5" t="s">
        <v>1616</v>
      </c>
      <c r="BS339" s="5" t="s">
        <v>1501</v>
      </c>
      <c r="BT339" s="5" t="s">
        <v>1502</v>
      </c>
    </row>
    <row r="340" spans="1:72" ht="13.5" customHeight="1">
      <c r="A340" s="9" t="str">
        <f>HYPERLINK("http://kyu.snu.ac.kr/sdhj/index.jsp?type=hj/GK14739_00IH_0001_0006b.jpg","1861_수현내면_0006b")</f>
        <v>1861_수현내면_0006b</v>
      </c>
      <c r="B340" s="4">
        <v>1861</v>
      </c>
      <c r="C340" s="4" t="s">
        <v>4185</v>
      </c>
      <c r="D340" s="4" t="s">
        <v>4186</v>
      </c>
      <c r="E340" s="4">
        <v>339</v>
      </c>
      <c r="F340" s="5">
        <v>1</v>
      </c>
      <c r="G340" s="5" t="s">
        <v>72</v>
      </c>
      <c r="H340" s="5" t="s">
        <v>73</v>
      </c>
      <c r="I340" s="5">
        <v>11</v>
      </c>
      <c r="L340" s="5">
        <v>5</v>
      </c>
      <c r="M340" s="4" t="s">
        <v>1607</v>
      </c>
      <c r="N340" s="4" t="s">
        <v>1608</v>
      </c>
      <c r="S340" s="5" t="s">
        <v>142</v>
      </c>
      <c r="T340" s="5" t="s">
        <v>143</v>
      </c>
      <c r="W340" s="5" t="s">
        <v>144</v>
      </c>
      <c r="X340" s="5" t="s">
        <v>4187</v>
      </c>
      <c r="Y340" s="5" t="s">
        <v>126</v>
      </c>
      <c r="Z340" s="5" t="s">
        <v>127</v>
      </c>
      <c r="AC340" s="5">
        <v>43</v>
      </c>
      <c r="AD340" s="5" t="s">
        <v>651</v>
      </c>
      <c r="AE340" s="5" t="s">
        <v>652</v>
      </c>
    </row>
    <row r="341" spans="1:72" ht="13.5" customHeight="1">
      <c r="A341" s="9" t="str">
        <f>HYPERLINK("http://kyu.snu.ac.kr/sdhj/index.jsp?type=hj/GK14739_00IH_0001_0006b.jpg","1861_수현내면_0006b")</f>
        <v>1861_수현내면_0006b</v>
      </c>
      <c r="B341" s="4">
        <v>1861</v>
      </c>
      <c r="C341" s="4" t="s">
        <v>4106</v>
      </c>
      <c r="D341" s="4" t="s">
        <v>4107</v>
      </c>
      <c r="E341" s="4">
        <v>340</v>
      </c>
      <c r="F341" s="5">
        <v>1</v>
      </c>
      <c r="G341" s="5" t="s">
        <v>72</v>
      </c>
      <c r="H341" s="5" t="s">
        <v>73</v>
      </c>
      <c r="I341" s="5">
        <v>11</v>
      </c>
      <c r="L341" s="5">
        <v>5</v>
      </c>
      <c r="M341" s="4" t="s">
        <v>1607</v>
      </c>
      <c r="N341" s="4" t="s">
        <v>1608</v>
      </c>
      <c r="S341" s="5" t="s">
        <v>201</v>
      </c>
      <c r="T341" s="5" t="s">
        <v>202</v>
      </c>
      <c r="Y341" s="5" t="s">
        <v>4188</v>
      </c>
      <c r="Z341" s="5" t="s">
        <v>4189</v>
      </c>
      <c r="AC341" s="5">
        <v>12</v>
      </c>
      <c r="AD341" s="5" t="s">
        <v>205</v>
      </c>
      <c r="AE341" s="5" t="s">
        <v>206</v>
      </c>
    </row>
    <row r="342" spans="1:72" ht="13.5" customHeight="1">
      <c r="A342" s="9" t="str">
        <f>HYPERLINK("http://kyu.snu.ac.kr/sdhj/index.jsp?type=hj/GK14739_00IH_0001_0006b.jpg","1861_수현내면_0006b")</f>
        <v>1861_수현내면_0006b</v>
      </c>
      <c r="B342" s="4">
        <v>1861</v>
      </c>
      <c r="C342" s="4" t="s">
        <v>4106</v>
      </c>
      <c r="D342" s="4" t="s">
        <v>4107</v>
      </c>
      <c r="E342" s="4">
        <v>341</v>
      </c>
      <c r="F342" s="5">
        <v>1</v>
      </c>
      <c r="G342" s="5" t="s">
        <v>72</v>
      </c>
      <c r="H342" s="5" t="s">
        <v>73</v>
      </c>
      <c r="I342" s="5">
        <v>12</v>
      </c>
      <c r="J342" s="5" t="s">
        <v>1617</v>
      </c>
      <c r="K342" s="5" t="s">
        <v>1618</v>
      </c>
      <c r="L342" s="5">
        <v>1</v>
      </c>
      <c r="M342" s="4" t="s">
        <v>1617</v>
      </c>
      <c r="N342" s="4" t="s">
        <v>1618</v>
      </c>
      <c r="T342" s="5" t="s">
        <v>4190</v>
      </c>
      <c r="U342" s="5" t="s">
        <v>1116</v>
      </c>
      <c r="V342" s="5" t="s">
        <v>1117</v>
      </c>
      <c r="W342" s="5" t="s">
        <v>1619</v>
      </c>
      <c r="X342" s="5" t="s">
        <v>1620</v>
      </c>
      <c r="Y342" s="5" t="s">
        <v>4191</v>
      </c>
      <c r="Z342" s="5" t="s">
        <v>1621</v>
      </c>
      <c r="AC342" s="5">
        <v>54</v>
      </c>
      <c r="AD342" s="5" t="s">
        <v>1120</v>
      </c>
      <c r="AE342" s="5" t="s">
        <v>1121</v>
      </c>
      <c r="AJ342" s="5" t="s">
        <v>35</v>
      </c>
      <c r="AK342" s="5" t="s">
        <v>36</v>
      </c>
      <c r="AL342" s="5" t="s">
        <v>1189</v>
      </c>
      <c r="AM342" s="5" t="s">
        <v>4192</v>
      </c>
      <c r="AT342" s="5" t="s">
        <v>88</v>
      </c>
      <c r="AU342" s="5" t="s">
        <v>89</v>
      </c>
      <c r="AV342" s="5" t="s">
        <v>1622</v>
      </c>
      <c r="AW342" s="5" t="s">
        <v>1623</v>
      </c>
      <c r="BG342" s="5" t="s">
        <v>88</v>
      </c>
      <c r="BH342" s="5" t="s">
        <v>89</v>
      </c>
      <c r="BI342" s="5" t="s">
        <v>1624</v>
      </c>
      <c r="BJ342" s="5" t="s">
        <v>1625</v>
      </c>
      <c r="BK342" s="5" t="s">
        <v>88</v>
      </c>
      <c r="BL342" s="5" t="s">
        <v>89</v>
      </c>
      <c r="BM342" s="5" t="s">
        <v>1626</v>
      </c>
      <c r="BN342" s="5" t="s">
        <v>1627</v>
      </c>
      <c r="BO342" s="5" t="s">
        <v>88</v>
      </c>
      <c r="BP342" s="5" t="s">
        <v>89</v>
      </c>
      <c r="BQ342" s="5" t="s">
        <v>1628</v>
      </c>
      <c r="BR342" s="5" t="s">
        <v>1629</v>
      </c>
      <c r="BS342" s="5" t="s">
        <v>400</v>
      </c>
      <c r="BT342" s="5" t="s">
        <v>401</v>
      </c>
    </row>
    <row r="343" spans="1:72" ht="13.5" customHeight="1">
      <c r="A343" s="9" t="str">
        <f>HYPERLINK("http://kyu.snu.ac.kr/sdhj/index.jsp?type=hj/GK14739_00IH_0001_0006b.jpg","1861_수현내면_0006b")</f>
        <v>1861_수현내면_0006b</v>
      </c>
      <c r="B343" s="4">
        <v>1861</v>
      </c>
      <c r="C343" s="4" t="s">
        <v>4044</v>
      </c>
      <c r="D343" s="4" t="s">
        <v>4045</v>
      </c>
      <c r="E343" s="4">
        <v>342</v>
      </c>
      <c r="F343" s="5">
        <v>1</v>
      </c>
      <c r="G343" s="5" t="s">
        <v>72</v>
      </c>
      <c r="H343" s="5" t="s">
        <v>73</v>
      </c>
      <c r="I343" s="5">
        <v>12</v>
      </c>
      <c r="L343" s="5">
        <v>1</v>
      </c>
      <c r="M343" s="4" t="s">
        <v>1617</v>
      </c>
      <c r="N343" s="4" t="s">
        <v>1618</v>
      </c>
      <c r="S343" s="5" t="s">
        <v>123</v>
      </c>
      <c r="T343" s="5" t="s">
        <v>124</v>
      </c>
      <c r="U343" s="5" t="s">
        <v>235</v>
      </c>
      <c r="V343" s="5" t="s">
        <v>236</v>
      </c>
      <c r="AC343" s="5">
        <v>37</v>
      </c>
      <c r="AD343" s="5" t="s">
        <v>904</v>
      </c>
      <c r="AE343" s="5" t="s">
        <v>905</v>
      </c>
      <c r="AT343" s="5" t="s">
        <v>88</v>
      </c>
      <c r="AU343" s="5" t="s">
        <v>89</v>
      </c>
      <c r="AV343" s="5" t="s">
        <v>1630</v>
      </c>
      <c r="AW343" s="5" t="s">
        <v>1631</v>
      </c>
      <c r="BG343" s="5" t="s">
        <v>88</v>
      </c>
      <c r="BH343" s="5" t="s">
        <v>89</v>
      </c>
      <c r="BI343" s="5" t="s">
        <v>1547</v>
      </c>
      <c r="BJ343" s="5" t="s">
        <v>168</v>
      </c>
      <c r="BK343" s="5" t="s">
        <v>88</v>
      </c>
      <c r="BL343" s="5" t="s">
        <v>89</v>
      </c>
      <c r="BM343" s="5" t="s">
        <v>1632</v>
      </c>
      <c r="BN343" s="5" t="s">
        <v>1633</v>
      </c>
      <c r="BO343" s="5" t="s">
        <v>88</v>
      </c>
      <c r="BP343" s="5" t="s">
        <v>89</v>
      </c>
      <c r="BQ343" s="5" t="s">
        <v>1634</v>
      </c>
      <c r="BR343" s="5" t="s">
        <v>1635</v>
      </c>
      <c r="BS343" s="5" t="s">
        <v>86</v>
      </c>
      <c r="BT343" s="5" t="s">
        <v>87</v>
      </c>
    </row>
    <row r="344" spans="1:72" ht="13.5" customHeight="1">
      <c r="A344" s="9" t="str">
        <f>HYPERLINK("http://kyu.snu.ac.kr/sdhj/index.jsp?type=hj/GK14739_00IH_0001_0006b.jpg","1861_수현내면_0006b")</f>
        <v>1861_수현내면_0006b</v>
      </c>
      <c r="B344" s="4">
        <v>1861</v>
      </c>
      <c r="C344" s="4" t="s">
        <v>3993</v>
      </c>
      <c r="D344" s="4" t="s">
        <v>3994</v>
      </c>
      <c r="E344" s="4">
        <v>343</v>
      </c>
      <c r="F344" s="5">
        <v>1</v>
      </c>
      <c r="G344" s="5" t="s">
        <v>72</v>
      </c>
      <c r="H344" s="5" t="s">
        <v>73</v>
      </c>
      <c r="I344" s="5">
        <v>12</v>
      </c>
      <c r="L344" s="5">
        <v>2</v>
      </c>
      <c r="M344" s="4" t="s">
        <v>1636</v>
      </c>
      <c r="N344" s="4" t="s">
        <v>1637</v>
      </c>
      <c r="T344" s="5" t="s">
        <v>4193</v>
      </c>
      <c r="U344" s="5" t="s">
        <v>101</v>
      </c>
      <c r="V344" s="5" t="s">
        <v>102</v>
      </c>
      <c r="W344" s="5" t="s">
        <v>103</v>
      </c>
      <c r="X344" s="5" t="s">
        <v>104</v>
      </c>
      <c r="Y344" s="5" t="s">
        <v>1638</v>
      </c>
      <c r="Z344" s="5" t="s">
        <v>1639</v>
      </c>
      <c r="AC344" s="5">
        <v>51</v>
      </c>
      <c r="AD344" s="5" t="s">
        <v>1024</v>
      </c>
      <c r="AE344" s="5" t="s">
        <v>1025</v>
      </c>
      <c r="AJ344" s="5" t="s">
        <v>35</v>
      </c>
      <c r="AK344" s="5" t="s">
        <v>36</v>
      </c>
      <c r="AL344" s="5" t="s">
        <v>109</v>
      </c>
      <c r="AM344" s="5" t="s">
        <v>110</v>
      </c>
      <c r="AT344" s="5" t="s">
        <v>111</v>
      </c>
      <c r="AU344" s="5" t="s">
        <v>112</v>
      </c>
      <c r="AV344" s="5" t="s">
        <v>1588</v>
      </c>
      <c r="AW344" s="5" t="s">
        <v>1589</v>
      </c>
      <c r="BG344" s="5" t="s">
        <v>111</v>
      </c>
      <c r="BH344" s="5" t="s">
        <v>112</v>
      </c>
      <c r="BI344" s="5" t="s">
        <v>1315</v>
      </c>
      <c r="BJ344" s="5" t="s">
        <v>1316</v>
      </c>
      <c r="BK344" s="5" t="s">
        <v>111</v>
      </c>
      <c r="BL344" s="5" t="s">
        <v>112</v>
      </c>
      <c r="BM344" s="5" t="s">
        <v>1590</v>
      </c>
      <c r="BN344" s="5" t="s">
        <v>349</v>
      </c>
      <c r="BO344" s="5" t="s">
        <v>111</v>
      </c>
      <c r="BP344" s="5" t="s">
        <v>112</v>
      </c>
      <c r="BQ344" s="5" t="s">
        <v>1591</v>
      </c>
      <c r="BR344" s="5" t="s">
        <v>1592</v>
      </c>
      <c r="BS344" s="5" t="s">
        <v>400</v>
      </c>
      <c r="BT344" s="5" t="s">
        <v>401</v>
      </c>
    </row>
    <row r="345" spans="1:72" ht="13.5" customHeight="1">
      <c r="A345" s="9" t="str">
        <f>HYPERLINK("http://kyu.snu.ac.kr/sdhj/index.jsp?type=hj/GK14739_00IH_0001_0006b.jpg","1861_수현내면_0006b")</f>
        <v>1861_수현내면_0006b</v>
      </c>
      <c r="B345" s="4">
        <v>1861</v>
      </c>
      <c r="C345" s="4" t="s">
        <v>3988</v>
      </c>
      <c r="D345" s="4" t="s">
        <v>3989</v>
      </c>
      <c r="E345" s="4">
        <v>344</v>
      </c>
      <c r="F345" s="5">
        <v>1</v>
      </c>
      <c r="G345" s="5" t="s">
        <v>72</v>
      </c>
      <c r="H345" s="5" t="s">
        <v>73</v>
      </c>
      <c r="I345" s="5">
        <v>12</v>
      </c>
      <c r="L345" s="5">
        <v>2</v>
      </c>
      <c r="M345" s="4" t="s">
        <v>1636</v>
      </c>
      <c r="N345" s="4" t="s">
        <v>1637</v>
      </c>
      <c r="S345" s="5" t="s">
        <v>123</v>
      </c>
      <c r="T345" s="5" t="s">
        <v>124</v>
      </c>
      <c r="W345" s="5" t="s">
        <v>144</v>
      </c>
      <c r="X345" s="5" t="s">
        <v>4194</v>
      </c>
      <c r="Y345" s="5" t="s">
        <v>126</v>
      </c>
      <c r="Z345" s="5" t="s">
        <v>127</v>
      </c>
      <c r="AC345" s="5">
        <v>54</v>
      </c>
      <c r="AD345" s="5" t="s">
        <v>82</v>
      </c>
      <c r="AE345" s="5" t="s">
        <v>83</v>
      </c>
      <c r="AJ345" s="5" t="s">
        <v>84</v>
      </c>
      <c r="AK345" s="5" t="s">
        <v>85</v>
      </c>
      <c r="AL345" s="5" t="s">
        <v>540</v>
      </c>
      <c r="AM345" s="5" t="s">
        <v>541</v>
      </c>
      <c r="AT345" s="5" t="s">
        <v>111</v>
      </c>
      <c r="AU345" s="5" t="s">
        <v>112</v>
      </c>
      <c r="AV345" s="5" t="s">
        <v>1640</v>
      </c>
      <c r="AW345" s="5" t="s">
        <v>1641</v>
      </c>
      <c r="BG345" s="5" t="s">
        <v>111</v>
      </c>
      <c r="BH345" s="5" t="s">
        <v>112</v>
      </c>
      <c r="BI345" s="5" t="s">
        <v>1642</v>
      </c>
      <c r="BJ345" s="5" t="s">
        <v>1643</v>
      </c>
      <c r="BK345" s="5" t="s">
        <v>111</v>
      </c>
      <c r="BL345" s="5" t="s">
        <v>112</v>
      </c>
      <c r="BM345" s="5" t="s">
        <v>1644</v>
      </c>
      <c r="BN345" s="5" t="s">
        <v>1645</v>
      </c>
      <c r="BO345" s="5" t="s">
        <v>111</v>
      </c>
      <c r="BP345" s="5" t="s">
        <v>112</v>
      </c>
      <c r="BQ345" s="5" t="s">
        <v>1646</v>
      </c>
      <c r="BR345" s="5" t="s">
        <v>1647</v>
      </c>
      <c r="BS345" s="5" t="s">
        <v>1648</v>
      </c>
      <c r="BT345" s="5" t="s">
        <v>509</v>
      </c>
    </row>
    <row r="346" spans="1:72" ht="13.5" customHeight="1">
      <c r="A346" s="9" t="str">
        <f>HYPERLINK("http://kyu.snu.ac.kr/sdhj/index.jsp?type=hj/GK14739_00IH_0001_0006b.jpg","1861_수현내면_0006b")</f>
        <v>1861_수현내면_0006b</v>
      </c>
      <c r="B346" s="4">
        <v>1861</v>
      </c>
      <c r="C346" s="4" t="s">
        <v>4195</v>
      </c>
      <c r="D346" s="4" t="s">
        <v>4196</v>
      </c>
      <c r="E346" s="4">
        <v>345</v>
      </c>
      <c r="F346" s="5">
        <v>1</v>
      </c>
      <c r="G346" s="5" t="s">
        <v>72</v>
      </c>
      <c r="H346" s="5" t="s">
        <v>73</v>
      </c>
      <c r="I346" s="5">
        <v>12</v>
      </c>
      <c r="L346" s="5">
        <v>2</v>
      </c>
      <c r="M346" s="4" t="s">
        <v>1636</v>
      </c>
      <c r="N346" s="4" t="s">
        <v>1637</v>
      </c>
      <c r="S346" s="5" t="s">
        <v>147</v>
      </c>
      <c r="T346" s="5" t="s">
        <v>148</v>
      </c>
      <c r="Y346" s="5" t="s">
        <v>1649</v>
      </c>
      <c r="Z346" s="5" t="s">
        <v>1650</v>
      </c>
      <c r="AC346" s="5">
        <v>31</v>
      </c>
      <c r="AD346" s="5" t="s">
        <v>438</v>
      </c>
      <c r="AE346" s="5" t="s">
        <v>439</v>
      </c>
    </row>
    <row r="347" spans="1:72" ht="13.5" customHeight="1">
      <c r="A347" s="9" t="str">
        <f>HYPERLINK("http://kyu.snu.ac.kr/sdhj/index.jsp?type=hj/GK14739_00IH_0001_0006b.jpg","1861_수현내면_0006b")</f>
        <v>1861_수현내면_0006b</v>
      </c>
      <c r="B347" s="4">
        <v>1861</v>
      </c>
      <c r="C347" s="4" t="s">
        <v>3850</v>
      </c>
      <c r="D347" s="4" t="s">
        <v>4197</v>
      </c>
      <c r="E347" s="4">
        <v>346</v>
      </c>
      <c r="F347" s="5">
        <v>1</v>
      </c>
      <c r="G347" s="5" t="s">
        <v>72</v>
      </c>
      <c r="H347" s="5" t="s">
        <v>73</v>
      </c>
      <c r="I347" s="5">
        <v>12</v>
      </c>
      <c r="L347" s="5">
        <v>2</v>
      </c>
      <c r="M347" s="4" t="s">
        <v>1636</v>
      </c>
      <c r="N347" s="4" t="s">
        <v>1637</v>
      </c>
      <c r="S347" s="5" t="s">
        <v>153</v>
      </c>
      <c r="T347" s="5" t="s">
        <v>154</v>
      </c>
      <c r="W347" s="5" t="s">
        <v>1651</v>
      </c>
      <c r="X347" s="5" t="s">
        <v>4198</v>
      </c>
      <c r="Y347" s="5" t="s">
        <v>126</v>
      </c>
      <c r="Z347" s="5" t="s">
        <v>127</v>
      </c>
      <c r="AC347" s="5">
        <v>30</v>
      </c>
      <c r="AD347" s="5" t="s">
        <v>414</v>
      </c>
      <c r="AE347" s="5" t="s">
        <v>415</v>
      </c>
    </row>
    <row r="348" spans="1:72" ht="13.5" customHeight="1">
      <c r="A348" s="9" t="str">
        <f>HYPERLINK("http://kyu.snu.ac.kr/sdhj/index.jsp?type=hj/GK14739_00IH_0001_0006b.jpg","1861_수현내면_0006b")</f>
        <v>1861_수현내면_0006b</v>
      </c>
      <c r="B348" s="4">
        <v>1861</v>
      </c>
      <c r="C348" s="4" t="s">
        <v>3850</v>
      </c>
      <c r="D348" s="4" t="s">
        <v>4197</v>
      </c>
      <c r="E348" s="4">
        <v>347</v>
      </c>
      <c r="F348" s="5">
        <v>1</v>
      </c>
      <c r="G348" s="5" t="s">
        <v>72</v>
      </c>
      <c r="H348" s="5" t="s">
        <v>73</v>
      </c>
      <c r="I348" s="5">
        <v>12</v>
      </c>
      <c r="L348" s="5">
        <v>2</v>
      </c>
      <c r="M348" s="4" t="s">
        <v>1636</v>
      </c>
      <c r="N348" s="4" t="s">
        <v>1637</v>
      </c>
      <c r="S348" s="5" t="s">
        <v>147</v>
      </c>
      <c r="T348" s="5" t="s">
        <v>148</v>
      </c>
      <c r="Y348" s="5" t="s">
        <v>1652</v>
      </c>
      <c r="Z348" s="5" t="s">
        <v>1653</v>
      </c>
      <c r="AC348" s="5">
        <v>18</v>
      </c>
      <c r="AD348" s="5" t="s">
        <v>410</v>
      </c>
      <c r="AE348" s="5" t="s">
        <v>411</v>
      </c>
    </row>
    <row r="349" spans="1:72" ht="13.5" customHeight="1">
      <c r="A349" s="9" t="str">
        <f>HYPERLINK("http://kyu.snu.ac.kr/sdhj/index.jsp?type=hj/GK14739_00IH_0001_0006b.jpg","1861_수현내면_0006b")</f>
        <v>1861_수현내면_0006b</v>
      </c>
      <c r="B349" s="4">
        <v>1861</v>
      </c>
      <c r="C349" s="4" t="s">
        <v>3850</v>
      </c>
      <c r="D349" s="4" t="s">
        <v>4197</v>
      </c>
      <c r="E349" s="4">
        <v>348</v>
      </c>
      <c r="F349" s="5">
        <v>1</v>
      </c>
      <c r="G349" s="5" t="s">
        <v>72</v>
      </c>
      <c r="H349" s="5" t="s">
        <v>73</v>
      </c>
      <c r="I349" s="5">
        <v>12</v>
      </c>
      <c r="L349" s="5">
        <v>2</v>
      </c>
      <c r="M349" s="4" t="s">
        <v>1636</v>
      </c>
      <c r="N349" s="4" t="s">
        <v>1637</v>
      </c>
      <c r="S349" s="5" t="s">
        <v>147</v>
      </c>
      <c r="T349" s="5" t="s">
        <v>148</v>
      </c>
      <c r="Y349" s="5" t="s">
        <v>1654</v>
      </c>
      <c r="Z349" s="5" t="s">
        <v>1655</v>
      </c>
      <c r="AC349" s="5">
        <v>16</v>
      </c>
      <c r="AD349" s="5" t="s">
        <v>904</v>
      </c>
      <c r="AE349" s="5" t="s">
        <v>905</v>
      </c>
    </row>
    <row r="350" spans="1:72" ht="13.5" customHeight="1">
      <c r="A350" s="9" t="str">
        <f>HYPERLINK("http://kyu.snu.ac.kr/sdhj/index.jsp?type=hj/GK14739_00IH_0001_0006b.jpg","1861_수현내면_0006b")</f>
        <v>1861_수현내면_0006b</v>
      </c>
      <c r="B350" s="4">
        <v>1861</v>
      </c>
      <c r="C350" s="4" t="s">
        <v>3850</v>
      </c>
      <c r="D350" s="4" t="s">
        <v>4197</v>
      </c>
      <c r="E350" s="4">
        <v>349</v>
      </c>
      <c r="F350" s="5">
        <v>1</v>
      </c>
      <c r="G350" s="5" t="s">
        <v>72</v>
      </c>
      <c r="H350" s="5" t="s">
        <v>73</v>
      </c>
      <c r="I350" s="5">
        <v>12</v>
      </c>
      <c r="L350" s="5">
        <v>2</v>
      </c>
      <c r="M350" s="4" t="s">
        <v>1636</v>
      </c>
      <c r="N350" s="4" t="s">
        <v>1637</v>
      </c>
      <c r="T350" s="5" t="s">
        <v>4199</v>
      </c>
      <c r="U350" s="5" t="s">
        <v>159</v>
      </c>
      <c r="V350" s="5" t="s">
        <v>160</v>
      </c>
      <c r="Y350" s="5" t="s">
        <v>1605</v>
      </c>
      <c r="Z350" s="5" t="s">
        <v>1606</v>
      </c>
      <c r="AD350" s="5" t="s">
        <v>497</v>
      </c>
      <c r="AE350" s="5" t="s">
        <v>498</v>
      </c>
    </row>
    <row r="351" spans="1:72" ht="13.5" customHeight="1">
      <c r="A351" s="9" t="str">
        <f>HYPERLINK("http://kyu.snu.ac.kr/sdhj/index.jsp?type=hj/GK14739_00IH_0001_0006b.jpg","1861_수현내면_0006b")</f>
        <v>1861_수현내면_0006b</v>
      </c>
      <c r="B351" s="4">
        <v>1861</v>
      </c>
      <c r="C351" s="4" t="s">
        <v>3850</v>
      </c>
      <c r="D351" s="4" t="s">
        <v>4197</v>
      </c>
      <c r="E351" s="4">
        <v>350</v>
      </c>
      <c r="F351" s="5">
        <v>1</v>
      </c>
      <c r="G351" s="5" t="s">
        <v>72</v>
      </c>
      <c r="H351" s="5" t="s">
        <v>73</v>
      </c>
      <c r="I351" s="5">
        <v>12</v>
      </c>
      <c r="L351" s="5">
        <v>2</v>
      </c>
      <c r="M351" s="4" t="s">
        <v>1636</v>
      </c>
      <c r="N351" s="4" t="s">
        <v>1637</v>
      </c>
      <c r="T351" s="5" t="s">
        <v>4199</v>
      </c>
      <c r="U351" s="5" t="s">
        <v>159</v>
      </c>
      <c r="V351" s="5" t="s">
        <v>160</v>
      </c>
      <c r="Y351" s="5" t="s">
        <v>1656</v>
      </c>
      <c r="Z351" s="5" t="s">
        <v>1657</v>
      </c>
      <c r="AD351" s="5" t="s">
        <v>414</v>
      </c>
      <c r="AE351" s="5" t="s">
        <v>415</v>
      </c>
    </row>
    <row r="352" spans="1:72" ht="13.5" customHeight="1">
      <c r="A352" s="9" t="str">
        <f>HYPERLINK("http://kyu.snu.ac.kr/sdhj/index.jsp?type=hj/GK14739_00IH_0001_0006b.jpg","1861_수현내면_0006b")</f>
        <v>1861_수현내면_0006b</v>
      </c>
      <c r="B352" s="4">
        <v>1861</v>
      </c>
      <c r="C352" s="4" t="s">
        <v>3850</v>
      </c>
      <c r="D352" s="4" t="s">
        <v>4197</v>
      </c>
      <c r="E352" s="4">
        <v>351</v>
      </c>
      <c r="F352" s="5">
        <v>1</v>
      </c>
      <c r="G352" s="5" t="s">
        <v>72</v>
      </c>
      <c r="H352" s="5" t="s">
        <v>73</v>
      </c>
      <c r="I352" s="5">
        <v>12</v>
      </c>
      <c r="L352" s="5">
        <v>2</v>
      </c>
      <c r="M352" s="4" t="s">
        <v>1636</v>
      </c>
      <c r="N352" s="4" t="s">
        <v>1637</v>
      </c>
      <c r="T352" s="5" t="s">
        <v>4199</v>
      </c>
      <c r="U352" s="5" t="s">
        <v>159</v>
      </c>
      <c r="V352" s="5" t="s">
        <v>160</v>
      </c>
      <c r="Y352" s="5" t="s">
        <v>1658</v>
      </c>
      <c r="Z352" s="5" t="s">
        <v>1659</v>
      </c>
      <c r="AD352" s="5" t="s">
        <v>258</v>
      </c>
      <c r="AE352" s="5" t="s">
        <v>259</v>
      </c>
    </row>
    <row r="353" spans="1:72" ht="13.5" customHeight="1">
      <c r="A353" s="9" t="str">
        <f>HYPERLINK("http://kyu.snu.ac.kr/sdhj/index.jsp?type=hj/GK14739_00IH_0001_0006b.jpg","1861_수현내면_0006b")</f>
        <v>1861_수현내면_0006b</v>
      </c>
      <c r="B353" s="4">
        <v>1861</v>
      </c>
      <c r="C353" s="4" t="s">
        <v>3850</v>
      </c>
      <c r="D353" s="4" t="s">
        <v>4197</v>
      </c>
      <c r="E353" s="4">
        <v>352</v>
      </c>
      <c r="F353" s="5">
        <v>1</v>
      </c>
      <c r="G353" s="5" t="s">
        <v>72</v>
      </c>
      <c r="H353" s="5" t="s">
        <v>73</v>
      </c>
      <c r="I353" s="5">
        <v>12</v>
      </c>
      <c r="L353" s="5">
        <v>2</v>
      </c>
      <c r="M353" s="4" t="s">
        <v>1636</v>
      </c>
      <c r="N353" s="4" t="s">
        <v>1637</v>
      </c>
      <c r="T353" s="5" t="s">
        <v>4199</v>
      </c>
      <c r="U353" s="5" t="s">
        <v>159</v>
      </c>
      <c r="V353" s="5" t="s">
        <v>160</v>
      </c>
      <c r="Y353" s="5" t="s">
        <v>1660</v>
      </c>
      <c r="Z353" s="5" t="s">
        <v>1661</v>
      </c>
      <c r="AD353" s="5" t="s">
        <v>414</v>
      </c>
      <c r="AE353" s="5" t="s">
        <v>415</v>
      </c>
    </row>
    <row r="354" spans="1:72" ht="13.5" customHeight="1">
      <c r="A354" s="9" t="str">
        <f>HYPERLINK("http://kyu.snu.ac.kr/sdhj/index.jsp?type=hj/GK14739_00IH_0001_0006b.jpg","1861_수현내면_0006b")</f>
        <v>1861_수현내면_0006b</v>
      </c>
      <c r="B354" s="4">
        <v>1861</v>
      </c>
      <c r="C354" s="4" t="s">
        <v>3850</v>
      </c>
      <c r="D354" s="4" t="s">
        <v>4197</v>
      </c>
      <c r="E354" s="4">
        <v>353</v>
      </c>
      <c r="F354" s="5">
        <v>1</v>
      </c>
      <c r="G354" s="5" t="s">
        <v>72</v>
      </c>
      <c r="H354" s="5" t="s">
        <v>73</v>
      </c>
      <c r="I354" s="5">
        <v>12</v>
      </c>
      <c r="L354" s="5">
        <v>2</v>
      </c>
      <c r="M354" s="4" t="s">
        <v>1636</v>
      </c>
      <c r="N354" s="4" t="s">
        <v>1637</v>
      </c>
      <c r="T354" s="5" t="s">
        <v>4199</v>
      </c>
      <c r="U354" s="5" t="s">
        <v>165</v>
      </c>
      <c r="V354" s="5" t="s">
        <v>166</v>
      </c>
      <c r="Y354" s="5" t="s">
        <v>1601</v>
      </c>
      <c r="Z354" s="5" t="s">
        <v>1602</v>
      </c>
      <c r="AD354" s="5" t="s">
        <v>311</v>
      </c>
      <c r="AE354" s="5" t="s">
        <v>312</v>
      </c>
    </row>
    <row r="355" spans="1:72" ht="13.5" customHeight="1">
      <c r="A355" s="9" t="str">
        <f>HYPERLINK("http://kyu.snu.ac.kr/sdhj/index.jsp?type=hj/GK14739_00IH_0001_0006b.jpg","1861_수현내면_0006b")</f>
        <v>1861_수현내면_0006b</v>
      </c>
      <c r="B355" s="4">
        <v>1861</v>
      </c>
      <c r="C355" s="4" t="s">
        <v>3850</v>
      </c>
      <c r="D355" s="4" t="s">
        <v>4197</v>
      </c>
      <c r="E355" s="4">
        <v>354</v>
      </c>
      <c r="F355" s="5">
        <v>1</v>
      </c>
      <c r="G355" s="5" t="s">
        <v>72</v>
      </c>
      <c r="H355" s="5" t="s">
        <v>73</v>
      </c>
      <c r="I355" s="5">
        <v>12</v>
      </c>
      <c r="L355" s="5">
        <v>3</v>
      </c>
      <c r="M355" s="4" t="s">
        <v>1662</v>
      </c>
      <c r="N355" s="4" t="s">
        <v>1663</v>
      </c>
      <c r="T355" s="5" t="s">
        <v>3906</v>
      </c>
      <c r="U355" s="5" t="s">
        <v>101</v>
      </c>
      <c r="V355" s="5" t="s">
        <v>102</v>
      </c>
      <c r="W355" s="5" t="s">
        <v>103</v>
      </c>
      <c r="X355" s="5" t="s">
        <v>104</v>
      </c>
      <c r="Y355" s="5" t="s">
        <v>1664</v>
      </c>
      <c r="Z355" s="5" t="s">
        <v>1665</v>
      </c>
      <c r="AC355" s="5">
        <v>35</v>
      </c>
      <c r="AD355" s="5" t="s">
        <v>659</v>
      </c>
      <c r="AE355" s="5" t="s">
        <v>660</v>
      </c>
      <c r="AJ355" s="5" t="s">
        <v>35</v>
      </c>
      <c r="AK355" s="5" t="s">
        <v>36</v>
      </c>
      <c r="AL355" s="5" t="s">
        <v>109</v>
      </c>
      <c r="AM355" s="5" t="s">
        <v>110</v>
      </c>
      <c r="AT355" s="5" t="s">
        <v>111</v>
      </c>
      <c r="AU355" s="5" t="s">
        <v>112</v>
      </c>
      <c r="AV355" s="5" t="s">
        <v>1523</v>
      </c>
      <c r="AW355" s="5" t="s">
        <v>1524</v>
      </c>
      <c r="BG355" s="5" t="s">
        <v>111</v>
      </c>
      <c r="BH355" s="5" t="s">
        <v>112</v>
      </c>
      <c r="BI355" s="5" t="s">
        <v>1525</v>
      </c>
      <c r="BJ355" s="5" t="s">
        <v>1526</v>
      </c>
      <c r="BK355" s="5" t="s">
        <v>111</v>
      </c>
      <c r="BL355" s="5" t="s">
        <v>112</v>
      </c>
      <c r="BM355" s="5" t="s">
        <v>249</v>
      </c>
      <c r="BN355" s="5" t="s">
        <v>250</v>
      </c>
      <c r="BO355" s="5" t="s">
        <v>111</v>
      </c>
      <c r="BP355" s="5" t="s">
        <v>112</v>
      </c>
      <c r="BQ355" s="5" t="s">
        <v>1527</v>
      </c>
      <c r="BR355" s="5" t="s">
        <v>1528</v>
      </c>
      <c r="BS355" s="5" t="s">
        <v>1131</v>
      </c>
      <c r="BT355" s="5" t="s">
        <v>1132</v>
      </c>
    </row>
    <row r="356" spans="1:72" ht="13.5" customHeight="1">
      <c r="A356" s="9" t="str">
        <f>HYPERLINK("http://kyu.snu.ac.kr/sdhj/index.jsp?type=hj/GK14739_00IH_0001_0006b.jpg","1861_수현내면_0006b")</f>
        <v>1861_수현내면_0006b</v>
      </c>
      <c r="B356" s="4">
        <v>1861</v>
      </c>
      <c r="C356" s="4" t="s">
        <v>4092</v>
      </c>
      <c r="D356" s="4" t="s">
        <v>4093</v>
      </c>
      <c r="E356" s="4">
        <v>355</v>
      </c>
      <c r="F356" s="5">
        <v>1</v>
      </c>
      <c r="G356" s="5" t="s">
        <v>72</v>
      </c>
      <c r="H356" s="5" t="s">
        <v>73</v>
      </c>
      <c r="I356" s="5">
        <v>12</v>
      </c>
      <c r="L356" s="5">
        <v>3</v>
      </c>
      <c r="M356" s="4" t="s">
        <v>1662</v>
      </c>
      <c r="N356" s="4" t="s">
        <v>1663</v>
      </c>
      <c r="S356" s="5" t="s">
        <v>142</v>
      </c>
      <c r="T356" s="5" t="s">
        <v>143</v>
      </c>
      <c r="W356" s="5" t="s">
        <v>256</v>
      </c>
      <c r="X356" s="5" t="s">
        <v>257</v>
      </c>
      <c r="Y356" s="5" t="s">
        <v>126</v>
      </c>
      <c r="Z356" s="5" t="s">
        <v>127</v>
      </c>
      <c r="AC356" s="5">
        <v>61</v>
      </c>
      <c r="AD356" s="5" t="s">
        <v>810</v>
      </c>
      <c r="AE356" s="5" t="s">
        <v>811</v>
      </c>
    </row>
    <row r="357" spans="1:72" ht="13.5" customHeight="1">
      <c r="A357" s="9" t="str">
        <f>HYPERLINK("http://kyu.snu.ac.kr/sdhj/index.jsp?type=hj/GK14739_00IH_0001_0006b.jpg","1861_수현내면_0006b")</f>
        <v>1861_수현내면_0006b</v>
      </c>
      <c r="B357" s="4">
        <v>1861</v>
      </c>
      <c r="C357" s="4" t="s">
        <v>3858</v>
      </c>
      <c r="D357" s="4" t="s">
        <v>3908</v>
      </c>
      <c r="E357" s="4">
        <v>356</v>
      </c>
      <c r="F357" s="5">
        <v>1</v>
      </c>
      <c r="G357" s="5" t="s">
        <v>72</v>
      </c>
      <c r="H357" s="5" t="s">
        <v>73</v>
      </c>
      <c r="I357" s="5">
        <v>12</v>
      </c>
      <c r="L357" s="5">
        <v>3</v>
      </c>
      <c r="M357" s="4" t="s">
        <v>1662</v>
      </c>
      <c r="N357" s="4" t="s">
        <v>1663</v>
      </c>
      <c r="S357" s="5" t="s">
        <v>201</v>
      </c>
      <c r="T357" s="5" t="s">
        <v>202</v>
      </c>
      <c r="Y357" s="5" t="s">
        <v>1666</v>
      </c>
      <c r="Z357" s="5" t="s">
        <v>1667</v>
      </c>
      <c r="AC357" s="5">
        <v>28</v>
      </c>
      <c r="AD357" s="5" t="s">
        <v>272</v>
      </c>
      <c r="AE357" s="5" t="s">
        <v>273</v>
      </c>
    </row>
    <row r="358" spans="1:72" ht="13.5" customHeight="1">
      <c r="A358" s="9" t="str">
        <f>HYPERLINK("http://kyu.snu.ac.kr/sdhj/index.jsp?type=hj/GK14739_00IH_0001_0006b.jpg","1861_수현내면_0006b")</f>
        <v>1861_수현내면_0006b</v>
      </c>
      <c r="B358" s="4">
        <v>1861</v>
      </c>
      <c r="C358" s="4" t="s">
        <v>3858</v>
      </c>
      <c r="D358" s="4" t="s">
        <v>3908</v>
      </c>
      <c r="E358" s="4">
        <v>357</v>
      </c>
      <c r="F358" s="5">
        <v>1</v>
      </c>
      <c r="G358" s="5" t="s">
        <v>72</v>
      </c>
      <c r="H358" s="5" t="s">
        <v>73</v>
      </c>
      <c r="I358" s="5">
        <v>12</v>
      </c>
      <c r="L358" s="5">
        <v>3</v>
      </c>
      <c r="M358" s="4" t="s">
        <v>1662</v>
      </c>
      <c r="N358" s="4" t="s">
        <v>1663</v>
      </c>
      <c r="T358" s="5" t="s">
        <v>3909</v>
      </c>
      <c r="U358" s="5" t="s">
        <v>159</v>
      </c>
      <c r="V358" s="5" t="s">
        <v>160</v>
      </c>
      <c r="Y358" s="5" t="s">
        <v>1533</v>
      </c>
      <c r="Z358" s="5" t="s">
        <v>1534</v>
      </c>
      <c r="AD358" s="5" t="s">
        <v>683</v>
      </c>
      <c r="AE358" s="5" t="s">
        <v>684</v>
      </c>
    </row>
    <row r="359" spans="1:72" ht="13.5" customHeight="1">
      <c r="A359" s="9" t="str">
        <f>HYPERLINK("http://kyu.snu.ac.kr/sdhj/index.jsp?type=hj/GK14739_00IH_0001_0006b.jpg","1861_수현내면_0006b")</f>
        <v>1861_수현내면_0006b</v>
      </c>
      <c r="B359" s="4">
        <v>1861</v>
      </c>
      <c r="C359" s="4" t="s">
        <v>3858</v>
      </c>
      <c r="D359" s="4" t="s">
        <v>3908</v>
      </c>
      <c r="E359" s="4">
        <v>358</v>
      </c>
      <c r="F359" s="5">
        <v>1</v>
      </c>
      <c r="G359" s="5" t="s">
        <v>72</v>
      </c>
      <c r="H359" s="5" t="s">
        <v>73</v>
      </c>
      <c r="I359" s="5">
        <v>12</v>
      </c>
      <c r="L359" s="5">
        <v>4</v>
      </c>
      <c r="M359" s="4" t="s">
        <v>1668</v>
      </c>
      <c r="N359" s="4" t="s">
        <v>1669</v>
      </c>
      <c r="T359" s="5" t="s">
        <v>4200</v>
      </c>
      <c r="U359" s="5" t="s">
        <v>101</v>
      </c>
      <c r="V359" s="5" t="s">
        <v>102</v>
      </c>
      <c r="W359" s="5" t="s">
        <v>144</v>
      </c>
      <c r="X359" s="5" t="s">
        <v>4201</v>
      </c>
      <c r="Y359" s="5" t="s">
        <v>1670</v>
      </c>
      <c r="Z359" s="5" t="s">
        <v>1671</v>
      </c>
      <c r="AC359" s="5">
        <v>34</v>
      </c>
      <c r="AD359" s="5" t="s">
        <v>782</v>
      </c>
      <c r="AE359" s="5" t="s">
        <v>783</v>
      </c>
      <c r="AJ359" s="5" t="s">
        <v>35</v>
      </c>
      <c r="AK359" s="5" t="s">
        <v>36</v>
      </c>
      <c r="AL359" s="5" t="s">
        <v>189</v>
      </c>
      <c r="AM359" s="5" t="s">
        <v>190</v>
      </c>
      <c r="AT359" s="5" t="s">
        <v>111</v>
      </c>
      <c r="AU359" s="5" t="s">
        <v>112</v>
      </c>
      <c r="AV359" s="5" t="s">
        <v>1672</v>
      </c>
      <c r="AW359" s="5" t="s">
        <v>1673</v>
      </c>
      <c r="BG359" s="5" t="s">
        <v>111</v>
      </c>
      <c r="BH359" s="5" t="s">
        <v>112</v>
      </c>
      <c r="BI359" s="5" t="s">
        <v>1674</v>
      </c>
      <c r="BJ359" s="5" t="s">
        <v>1675</v>
      </c>
      <c r="BK359" s="5" t="s">
        <v>111</v>
      </c>
      <c r="BL359" s="5" t="s">
        <v>112</v>
      </c>
      <c r="BM359" s="5" t="s">
        <v>1676</v>
      </c>
      <c r="BN359" s="5" t="s">
        <v>1677</v>
      </c>
      <c r="BO359" s="5" t="s">
        <v>111</v>
      </c>
      <c r="BP359" s="5" t="s">
        <v>112</v>
      </c>
      <c r="BQ359" s="5" t="s">
        <v>1678</v>
      </c>
      <c r="BR359" s="5" t="s">
        <v>1679</v>
      </c>
      <c r="BS359" s="5" t="s">
        <v>1680</v>
      </c>
      <c r="BT359" s="5" t="s">
        <v>4202</v>
      </c>
    </row>
    <row r="360" spans="1:72" ht="13.5" customHeight="1">
      <c r="A360" s="9" t="str">
        <f>HYPERLINK("http://kyu.snu.ac.kr/sdhj/index.jsp?type=hj/GK14739_00IH_0001_0006b.jpg","1861_수현내면_0006b")</f>
        <v>1861_수현내면_0006b</v>
      </c>
      <c r="B360" s="4">
        <v>1861</v>
      </c>
      <c r="C360" s="4" t="s">
        <v>3957</v>
      </c>
      <c r="D360" s="4" t="s">
        <v>3958</v>
      </c>
      <c r="E360" s="4">
        <v>359</v>
      </c>
      <c r="F360" s="5">
        <v>1</v>
      </c>
      <c r="G360" s="5" t="s">
        <v>72</v>
      </c>
      <c r="H360" s="5" t="s">
        <v>73</v>
      </c>
      <c r="I360" s="5">
        <v>12</v>
      </c>
      <c r="L360" s="5">
        <v>4</v>
      </c>
      <c r="M360" s="4" t="s">
        <v>1668</v>
      </c>
      <c r="N360" s="4" t="s">
        <v>1669</v>
      </c>
      <c r="S360" s="5" t="s">
        <v>142</v>
      </c>
      <c r="T360" s="5" t="s">
        <v>143</v>
      </c>
      <c r="W360" s="5" t="s">
        <v>125</v>
      </c>
      <c r="X360" s="5" t="s">
        <v>4203</v>
      </c>
      <c r="Y360" s="5" t="s">
        <v>126</v>
      </c>
      <c r="Z360" s="5" t="s">
        <v>127</v>
      </c>
      <c r="AC360" s="5">
        <v>59</v>
      </c>
      <c r="AD360" s="5" t="s">
        <v>151</v>
      </c>
      <c r="AE360" s="5" t="s">
        <v>152</v>
      </c>
    </row>
    <row r="361" spans="1:72" ht="13.5" customHeight="1">
      <c r="A361" s="9" t="str">
        <f>HYPERLINK("http://kyu.snu.ac.kr/sdhj/index.jsp?type=hj/GK14739_00IH_0001_0006b.jpg","1861_수현내면_0006b")</f>
        <v>1861_수현내면_0006b</v>
      </c>
      <c r="B361" s="4">
        <v>1861</v>
      </c>
      <c r="C361" s="4" t="s">
        <v>4204</v>
      </c>
      <c r="D361" s="4" t="s">
        <v>4205</v>
      </c>
      <c r="E361" s="4">
        <v>360</v>
      </c>
      <c r="F361" s="5">
        <v>1</v>
      </c>
      <c r="G361" s="5" t="s">
        <v>72</v>
      </c>
      <c r="H361" s="5" t="s">
        <v>73</v>
      </c>
      <c r="I361" s="5">
        <v>12</v>
      </c>
      <c r="L361" s="5">
        <v>4</v>
      </c>
      <c r="M361" s="4" t="s">
        <v>1668</v>
      </c>
      <c r="N361" s="4" t="s">
        <v>1669</v>
      </c>
      <c r="S361" s="5" t="s">
        <v>123</v>
      </c>
      <c r="T361" s="5" t="s">
        <v>124</v>
      </c>
      <c r="W361" s="5" t="s">
        <v>585</v>
      </c>
      <c r="X361" s="5" t="s">
        <v>586</v>
      </c>
      <c r="Y361" s="5" t="s">
        <v>126</v>
      </c>
      <c r="Z361" s="5" t="s">
        <v>127</v>
      </c>
      <c r="AC361" s="5">
        <v>27</v>
      </c>
      <c r="AD361" s="5" t="s">
        <v>491</v>
      </c>
      <c r="AE361" s="5" t="s">
        <v>492</v>
      </c>
      <c r="AJ361" s="5" t="s">
        <v>84</v>
      </c>
      <c r="AK361" s="5" t="s">
        <v>85</v>
      </c>
      <c r="AL361" s="5" t="s">
        <v>199</v>
      </c>
      <c r="AM361" s="5" t="s">
        <v>200</v>
      </c>
      <c r="AT361" s="5" t="s">
        <v>111</v>
      </c>
      <c r="AU361" s="5" t="s">
        <v>112</v>
      </c>
      <c r="AV361" s="5" t="s">
        <v>1681</v>
      </c>
      <c r="AW361" s="5" t="s">
        <v>1682</v>
      </c>
      <c r="BG361" s="5" t="s">
        <v>111</v>
      </c>
      <c r="BH361" s="5" t="s">
        <v>112</v>
      </c>
      <c r="BI361" s="5" t="s">
        <v>1683</v>
      </c>
      <c r="BJ361" s="5" t="s">
        <v>1684</v>
      </c>
      <c r="BK361" s="5" t="s">
        <v>111</v>
      </c>
      <c r="BL361" s="5" t="s">
        <v>112</v>
      </c>
      <c r="BM361" s="5" t="s">
        <v>1685</v>
      </c>
      <c r="BN361" s="5" t="s">
        <v>1686</v>
      </c>
      <c r="BO361" s="5" t="s">
        <v>111</v>
      </c>
      <c r="BP361" s="5" t="s">
        <v>112</v>
      </c>
      <c r="BQ361" s="5" t="s">
        <v>1687</v>
      </c>
      <c r="BR361" s="5" t="s">
        <v>1688</v>
      </c>
      <c r="BS361" s="5" t="s">
        <v>1503</v>
      </c>
      <c r="BT361" s="5" t="s">
        <v>1504</v>
      </c>
    </row>
    <row r="362" spans="1:72" ht="13.5" customHeight="1">
      <c r="A362" s="9" t="str">
        <f>HYPERLINK("http://kyu.snu.ac.kr/sdhj/index.jsp?type=hj/GK14739_00IH_0001_0006b.jpg","1861_수현내면_0006b")</f>
        <v>1861_수현내면_0006b</v>
      </c>
      <c r="B362" s="4">
        <v>1861</v>
      </c>
      <c r="C362" s="4" t="s">
        <v>4206</v>
      </c>
      <c r="D362" s="4" t="s">
        <v>4207</v>
      </c>
      <c r="E362" s="4">
        <v>361</v>
      </c>
      <c r="F362" s="5">
        <v>1</v>
      </c>
      <c r="G362" s="5" t="s">
        <v>72</v>
      </c>
      <c r="H362" s="5" t="s">
        <v>73</v>
      </c>
      <c r="I362" s="5">
        <v>12</v>
      </c>
      <c r="L362" s="5">
        <v>4</v>
      </c>
      <c r="M362" s="4" t="s">
        <v>1668</v>
      </c>
      <c r="N362" s="4" t="s">
        <v>1669</v>
      </c>
      <c r="T362" s="5" t="s">
        <v>4208</v>
      </c>
      <c r="U362" s="5" t="s">
        <v>159</v>
      </c>
      <c r="V362" s="5" t="s">
        <v>160</v>
      </c>
      <c r="Y362" s="5" t="s">
        <v>1689</v>
      </c>
      <c r="Z362" s="5" t="s">
        <v>1690</v>
      </c>
      <c r="AD362" s="5" t="s">
        <v>362</v>
      </c>
      <c r="AE362" s="5" t="s">
        <v>363</v>
      </c>
    </row>
    <row r="363" spans="1:72" ht="13.5" customHeight="1">
      <c r="A363" s="9" t="str">
        <f>HYPERLINK("http://kyu.snu.ac.kr/sdhj/index.jsp?type=hj/GK14739_00IH_0001_0006b.jpg","1861_수현내면_0006b")</f>
        <v>1861_수현내면_0006b</v>
      </c>
      <c r="B363" s="4">
        <v>1861</v>
      </c>
      <c r="C363" s="4" t="s">
        <v>4204</v>
      </c>
      <c r="D363" s="4" t="s">
        <v>4205</v>
      </c>
      <c r="E363" s="4">
        <v>362</v>
      </c>
      <c r="F363" s="5">
        <v>1</v>
      </c>
      <c r="G363" s="5" t="s">
        <v>72</v>
      </c>
      <c r="H363" s="5" t="s">
        <v>73</v>
      </c>
      <c r="I363" s="5">
        <v>12</v>
      </c>
      <c r="L363" s="5">
        <v>4</v>
      </c>
      <c r="M363" s="4" t="s">
        <v>1668</v>
      </c>
      <c r="N363" s="4" t="s">
        <v>1669</v>
      </c>
      <c r="T363" s="5" t="s">
        <v>4208</v>
      </c>
      <c r="U363" s="5" t="s">
        <v>165</v>
      </c>
      <c r="V363" s="5" t="s">
        <v>166</v>
      </c>
      <c r="Y363" s="5" t="s">
        <v>1691</v>
      </c>
      <c r="Z363" s="5" t="s">
        <v>1692</v>
      </c>
      <c r="AD363" s="5" t="s">
        <v>782</v>
      </c>
      <c r="AE363" s="5" t="s">
        <v>783</v>
      </c>
    </row>
    <row r="364" spans="1:72" ht="13.5" customHeight="1">
      <c r="A364" s="9" t="str">
        <f>HYPERLINK("http://kyu.snu.ac.kr/sdhj/index.jsp?type=hj/GK14739_00IH_0001_0006b.jpg","1861_수현내면_0006b")</f>
        <v>1861_수현내면_0006b</v>
      </c>
      <c r="B364" s="4">
        <v>1861</v>
      </c>
      <c r="C364" s="4" t="s">
        <v>4204</v>
      </c>
      <c r="D364" s="4" t="s">
        <v>4205</v>
      </c>
      <c r="E364" s="4">
        <v>363</v>
      </c>
      <c r="F364" s="5">
        <v>1</v>
      </c>
      <c r="G364" s="5" t="s">
        <v>72</v>
      </c>
      <c r="H364" s="5" t="s">
        <v>73</v>
      </c>
      <c r="I364" s="5">
        <v>12</v>
      </c>
      <c r="L364" s="5">
        <v>4</v>
      </c>
      <c r="M364" s="4" t="s">
        <v>1668</v>
      </c>
      <c r="N364" s="4" t="s">
        <v>1669</v>
      </c>
      <c r="T364" s="5" t="s">
        <v>4208</v>
      </c>
      <c r="U364" s="5" t="s">
        <v>159</v>
      </c>
      <c r="V364" s="5" t="s">
        <v>160</v>
      </c>
      <c r="Y364" s="5" t="s">
        <v>1693</v>
      </c>
      <c r="Z364" s="5" t="s">
        <v>1694</v>
      </c>
      <c r="AD364" s="5" t="s">
        <v>438</v>
      </c>
      <c r="AE364" s="5" t="s">
        <v>439</v>
      </c>
    </row>
    <row r="365" spans="1:72" ht="13.5" customHeight="1">
      <c r="A365" s="9" t="str">
        <f>HYPERLINK("http://kyu.snu.ac.kr/sdhj/index.jsp?type=hj/GK14739_00IH_0001_0007a.jpg","1861_수현내면_0007a")</f>
        <v>1861_수현내면_0007a</v>
      </c>
      <c r="B365" s="4">
        <v>1861</v>
      </c>
      <c r="C365" s="4" t="s">
        <v>4204</v>
      </c>
      <c r="D365" s="4" t="s">
        <v>4205</v>
      </c>
      <c r="E365" s="4">
        <v>364</v>
      </c>
      <c r="F365" s="5">
        <v>1</v>
      </c>
      <c r="G365" s="5" t="s">
        <v>72</v>
      </c>
      <c r="H365" s="5" t="s">
        <v>73</v>
      </c>
      <c r="I365" s="5">
        <v>12</v>
      </c>
      <c r="L365" s="5">
        <v>5</v>
      </c>
      <c r="M365" s="4" t="s">
        <v>1695</v>
      </c>
      <c r="N365" s="4" t="s">
        <v>1696</v>
      </c>
      <c r="T365" s="5" t="s">
        <v>4209</v>
      </c>
      <c r="U365" s="5" t="s">
        <v>101</v>
      </c>
      <c r="V365" s="5" t="s">
        <v>102</v>
      </c>
      <c r="W365" s="5" t="s">
        <v>144</v>
      </c>
      <c r="X365" s="5" t="s">
        <v>4210</v>
      </c>
      <c r="Y365" s="5" t="s">
        <v>1697</v>
      </c>
      <c r="Z365" s="5" t="s">
        <v>1698</v>
      </c>
      <c r="AC365" s="5">
        <v>58</v>
      </c>
      <c r="AD365" s="5" t="s">
        <v>286</v>
      </c>
      <c r="AE365" s="5" t="s">
        <v>287</v>
      </c>
      <c r="AJ365" s="5" t="s">
        <v>35</v>
      </c>
      <c r="AK365" s="5" t="s">
        <v>36</v>
      </c>
      <c r="AL365" s="5" t="s">
        <v>189</v>
      </c>
      <c r="AM365" s="5" t="s">
        <v>190</v>
      </c>
      <c r="AT365" s="5" t="s">
        <v>111</v>
      </c>
      <c r="AU365" s="5" t="s">
        <v>112</v>
      </c>
      <c r="AV365" s="5" t="s">
        <v>1699</v>
      </c>
      <c r="AW365" s="5" t="s">
        <v>4211</v>
      </c>
      <c r="BG365" s="5" t="s">
        <v>111</v>
      </c>
      <c r="BH365" s="5" t="s">
        <v>112</v>
      </c>
      <c r="BI365" s="5" t="s">
        <v>1700</v>
      </c>
      <c r="BJ365" s="5" t="s">
        <v>1701</v>
      </c>
      <c r="BK365" s="5" t="s">
        <v>111</v>
      </c>
      <c r="BL365" s="5" t="s">
        <v>112</v>
      </c>
      <c r="BM365" s="5" t="s">
        <v>1702</v>
      </c>
      <c r="BN365" s="5" t="s">
        <v>580</v>
      </c>
      <c r="BO365" s="5" t="s">
        <v>111</v>
      </c>
      <c r="BP365" s="5" t="s">
        <v>112</v>
      </c>
      <c r="BQ365" s="5" t="s">
        <v>1703</v>
      </c>
      <c r="BR365" s="5" t="s">
        <v>1704</v>
      </c>
      <c r="BS365" s="5" t="s">
        <v>234</v>
      </c>
      <c r="BT365" s="5" t="s">
        <v>4212</v>
      </c>
    </row>
    <row r="366" spans="1:72" ht="13.5" customHeight="1">
      <c r="A366" s="9" t="str">
        <f>HYPERLINK("http://kyu.snu.ac.kr/sdhj/index.jsp?type=hj/GK14739_00IH_0001_0007a.jpg","1861_수현내면_0007a")</f>
        <v>1861_수현내면_0007a</v>
      </c>
      <c r="B366" s="4">
        <v>1861</v>
      </c>
      <c r="C366" s="4" t="s">
        <v>4034</v>
      </c>
      <c r="D366" s="4" t="s">
        <v>4035</v>
      </c>
      <c r="E366" s="4">
        <v>365</v>
      </c>
      <c r="F366" s="5">
        <v>1</v>
      </c>
      <c r="G366" s="5" t="s">
        <v>72</v>
      </c>
      <c r="H366" s="5" t="s">
        <v>73</v>
      </c>
      <c r="I366" s="5">
        <v>12</v>
      </c>
      <c r="L366" s="5">
        <v>5</v>
      </c>
      <c r="M366" s="4" t="s">
        <v>1695</v>
      </c>
      <c r="N366" s="4" t="s">
        <v>1696</v>
      </c>
      <c r="S366" s="5" t="s">
        <v>147</v>
      </c>
      <c r="T366" s="5" t="s">
        <v>148</v>
      </c>
      <c r="Y366" s="5" t="s">
        <v>1705</v>
      </c>
      <c r="Z366" s="5" t="s">
        <v>694</v>
      </c>
      <c r="AC366" s="5">
        <v>26</v>
      </c>
      <c r="AD366" s="5" t="s">
        <v>420</v>
      </c>
      <c r="AE366" s="5" t="s">
        <v>421</v>
      </c>
    </row>
    <row r="367" spans="1:72" ht="13.5" customHeight="1">
      <c r="A367" s="9" t="str">
        <f>HYPERLINK("http://kyu.snu.ac.kr/sdhj/index.jsp?type=hj/GK14739_00IH_0001_0007a.jpg","1861_수현내면_0007a")</f>
        <v>1861_수현내면_0007a</v>
      </c>
      <c r="B367" s="4">
        <v>1861</v>
      </c>
      <c r="C367" s="4" t="s">
        <v>4034</v>
      </c>
      <c r="D367" s="4" t="s">
        <v>4035</v>
      </c>
      <c r="E367" s="4">
        <v>366</v>
      </c>
      <c r="F367" s="5">
        <v>1</v>
      </c>
      <c r="G367" s="5" t="s">
        <v>72</v>
      </c>
      <c r="H367" s="5" t="s">
        <v>73</v>
      </c>
      <c r="I367" s="5">
        <v>12</v>
      </c>
      <c r="L367" s="5">
        <v>5</v>
      </c>
      <c r="M367" s="4" t="s">
        <v>1695</v>
      </c>
      <c r="N367" s="4" t="s">
        <v>1696</v>
      </c>
      <c r="S367" s="5" t="s">
        <v>147</v>
      </c>
      <c r="T367" s="5" t="s">
        <v>148</v>
      </c>
      <c r="Y367" s="5" t="s">
        <v>1706</v>
      </c>
      <c r="Z367" s="5" t="s">
        <v>1707</v>
      </c>
      <c r="AC367" s="5">
        <v>15</v>
      </c>
      <c r="AD367" s="5" t="s">
        <v>1092</v>
      </c>
      <c r="AE367" s="5" t="s">
        <v>1093</v>
      </c>
    </row>
    <row r="368" spans="1:72" ht="13.5" customHeight="1">
      <c r="A368" s="9" t="str">
        <f>HYPERLINK("http://kyu.snu.ac.kr/sdhj/index.jsp?type=hj/GK14739_00IH_0001_0007a.jpg","1861_수현내면_0007a")</f>
        <v>1861_수현내면_0007a</v>
      </c>
      <c r="B368" s="4">
        <v>1861</v>
      </c>
      <c r="C368" s="4" t="s">
        <v>4034</v>
      </c>
      <c r="D368" s="4" t="s">
        <v>4035</v>
      </c>
      <c r="E368" s="4">
        <v>367</v>
      </c>
      <c r="F368" s="5">
        <v>1</v>
      </c>
      <c r="G368" s="5" t="s">
        <v>72</v>
      </c>
      <c r="H368" s="5" t="s">
        <v>73</v>
      </c>
      <c r="I368" s="5">
        <v>12</v>
      </c>
      <c r="L368" s="5">
        <v>5</v>
      </c>
      <c r="M368" s="4" t="s">
        <v>1695</v>
      </c>
      <c r="N368" s="4" t="s">
        <v>1696</v>
      </c>
      <c r="S368" s="5" t="s">
        <v>147</v>
      </c>
      <c r="T368" s="5" t="s">
        <v>148</v>
      </c>
      <c r="Y368" s="5" t="s">
        <v>1708</v>
      </c>
      <c r="Z368" s="5" t="s">
        <v>1709</v>
      </c>
      <c r="AC368" s="5">
        <v>8</v>
      </c>
      <c r="AD368" s="5" t="s">
        <v>268</v>
      </c>
      <c r="AE368" s="5" t="s">
        <v>269</v>
      </c>
    </row>
    <row r="369" spans="1:72" ht="13.5" customHeight="1">
      <c r="A369" s="9" t="str">
        <f>HYPERLINK("http://kyu.snu.ac.kr/sdhj/index.jsp?type=hj/GK14739_00IH_0001_0007a.jpg","1861_수현내면_0007a")</f>
        <v>1861_수현내면_0007a</v>
      </c>
      <c r="B369" s="4">
        <v>1861</v>
      </c>
      <c r="C369" s="4" t="s">
        <v>4034</v>
      </c>
      <c r="D369" s="4" t="s">
        <v>4035</v>
      </c>
      <c r="E369" s="4">
        <v>368</v>
      </c>
      <c r="F369" s="5">
        <v>1</v>
      </c>
      <c r="G369" s="5" t="s">
        <v>72</v>
      </c>
      <c r="H369" s="5" t="s">
        <v>73</v>
      </c>
      <c r="I369" s="5">
        <v>12</v>
      </c>
      <c r="L369" s="5">
        <v>5</v>
      </c>
      <c r="M369" s="4" t="s">
        <v>1695</v>
      </c>
      <c r="N369" s="4" t="s">
        <v>1696</v>
      </c>
      <c r="T369" s="5" t="s">
        <v>4213</v>
      </c>
      <c r="U369" s="5" t="s">
        <v>159</v>
      </c>
      <c r="V369" s="5" t="s">
        <v>160</v>
      </c>
      <c r="Y369" s="5" t="s">
        <v>1710</v>
      </c>
      <c r="Z369" s="5" t="s">
        <v>1711</v>
      </c>
      <c r="AD369" s="5" t="s">
        <v>272</v>
      </c>
      <c r="AE369" s="5" t="s">
        <v>273</v>
      </c>
    </row>
    <row r="370" spans="1:72" ht="13.5" customHeight="1">
      <c r="A370" s="9" t="str">
        <f>HYPERLINK("http://kyu.snu.ac.kr/sdhj/index.jsp?type=hj/GK14739_00IH_0001_0007a.jpg","1861_수현내면_0007a")</f>
        <v>1861_수현내면_0007a</v>
      </c>
      <c r="B370" s="4">
        <v>1861</v>
      </c>
      <c r="C370" s="4" t="s">
        <v>4034</v>
      </c>
      <c r="D370" s="4" t="s">
        <v>4035</v>
      </c>
      <c r="E370" s="4">
        <v>369</v>
      </c>
      <c r="F370" s="5">
        <v>1</v>
      </c>
      <c r="G370" s="5" t="s">
        <v>72</v>
      </c>
      <c r="H370" s="5" t="s">
        <v>73</v>
      </c>
      <c r="I370" s="5">
        <v>12</v>
      </c>
      <c r="L370" s="5">
        <v>5</v>
      </c>
      <c r="M370" s="4" t="s">
        <v>1695</v>
      </c>
      <c r="N370" s="4" t="s">
        <v>1696</v>
      </c>
      <c r="T370" s="5" t="s">
        <v>4213</v>
      </c>
      <c r="U370" s="5" t="s">
        <v>159</v>
      </c>
      <c r="V370" s="5" t="s">
        <v>160</v>
      </c>
      <c r="Y370" s="5" t="s">
        <v>1656</v>
      </c>
      <c r="Z370" s="5" t="s">
        <v>1657</v>
      </c>
      <c r="AD370" s="5" t="s">
        <v>782</v>
      </c>
      <c r="AE370" s="5" t="s">
        <v>783</v>
      </c>
    </row>
    <row r="371" spans="1:72" ht="13.5" customHeight="1">
      <c r="A371" s="9" t="str">
        <f>HYPERLINK("http://kyu.snu.ac.kr/sdhj/index.jsp?type=hj/GK14739_00IH_0001_0007a.jpg","1861_수현내면_0007a")</f>
        <v>1861_수현내면_0007a</v>
      </c>
      <c r="B371" s="4">
        <v>1861</v>
      </c>
      <c r="C371" s="4" t="s">
        <v>4034</v>
      </c>
      <c r="D371" s="4" t="s">
        <v>4035</v>
      </c>
      <c r="E371" s="4">
        <v>370</v>
      </c>
      <c r="F371" s="5">
        <v>1</v>
      </c>
      <c r="G371" s="5" t="s">
        <v>72</v>
      </c>
      <c r="H371" s="5" t="s">
        <v>73</v>
      </c>
      <c r="I371" s="5">
        <v>12</v>
      </c>
      <c r="L371" s="5">
        <v>5</v>
      </c>
      <c r="M371" s="4" t="s">
        <v>1695</v>
      </c>
      <c r="N371" s="4" t="s">
        <v>1696</v>
      </c>
      <c r="T371" s="5" t="s">
        <v>4213</v>
      </c>
      <c r="U371" s="5" t="s">
        <v>159</v>
      </c>
      <c r="V371" s="5" t="s">
        <v>160</v>
      </c>
      <c r="Y371" s="5" t="s">
        <v>1605</v>
      </c>
      <c r="Z371" s="5" t="s">
        <v>1606</v>
      </c>
      <c r="AD371" s="5" t="s">
        <v>107</v>
      </c>
      <c r="AE371" s="5" t="s">
        <v>108</v>
      </c>
    </row>
    <row r="372" spans="1:72" ht="13.5" customHeight="1">
      <c r="A372" s="9" t="str">
        <f>HYPERLINK("http://kyu.snu.ac.kr/sdhj/index.jsp?type=hj/GK14739_00IH_0001_0007a.jpg","1861_수현내면_0007a")</f>
        <v>1861_수현내면_0007a</v>
      </c>
      <c r="B372" s="4">
        <v>1861</v>
      </c>
      <c r="C372" s="4" t="s">
        <v>4034</v>
      </c>
      <c r="D372" s="4" t="s">
        <v>4035</v>
      </c>
      <c r="E372" s="4">
        <v>371</v>
      </c>
      <c r="F372" s="5">
        <v>1</v>
      </c>
      <c r="G372" s="5" t="s">
        <v>72</v>
      </c>
      <c r="H372" s="5" t="s">
        <v>73</v>
      </c>
      <c r="I372" s="5">
        <v>12</v>
      </c>
      <c r="L372" s="5">
        <v>5</v>
      </c>
      <c r="M372" s="4" t="s">
        <v>1695</v>
      </c>
      <c r="N372" s="4" t="s">
        <v>1696</v>
      </c>
      <c r="T372" s="5" t="s">
        <v>4213</v>
      </c>
      <c r="U372" s="5" t="s">
        <v>159</v>
      </c>
      <c r="V372" s="5" t="s">
        <v>160</v>
      </c>
      <c r="Y372" s="5" t="s">
        <v>1712</v>
      </c>
      <c r="Z372" s="5" t="s">
        <v>1713</v>
      </c>
      <c r="AD372" s="5" t="s">
        <v>286</v>
      </c>
      <c r="AE372" s="5" t="s">
        <v>287</v>
      </c>
    </row>
    <row r="373" spans="1:72" ht="13.5" customHeight="1">
      <c r="A373" s="9" t="str">
        <f>HYPERLINK("http://kyu.snu.ac.kr/sdhj/index.jsp?type=hj/GK14739_00IH_0001_0007a.jpg","1861_수현내면_0007a")</f>
        <v>1861_수현내면_0007a</v>
      </c>
      <c r="B373" s="4">
        <v>1861</v>
      </c>
      <c r="C373" s="4" t="s">
        <v>4034</v>
      </c>
      <c r="D373" s="4" t="s">
        <v>4035</v>
      </c>
      <c r="E373" s="4">
        <v>372</v>
      </c>
      <c r="F373" s="5">
        <v>1</v>
      </c>
      <c r="G373" s="5" t="s">
        <v>72</v>
      </c>
      <c r="H373" s="5" t="s">
        <v>73</v>
      </c>
      <c r="I373" s="5">
        <v>12</v>
      </c>
      <c r="L373" s="5">
        <v>5</v>
      </c>
      <c r="M373" s="4" t="s">
        <v>1695</v>
      </c>
      <c r="N373" s="4" t="s">
        <v>1696</v>
      </c>
      <c r="T373" s="5" t="s">
        <v>4213</v>
      </c>
      <c r="U373" s="5" t="s">
        <v>159</v>
      </c>
      <c r="V373" s="5" t="s">
        <v>160</v>
      </c>
      <c r="Y373" s="5" t="s">
        <v>1714</v>
      </c>
      <c r="Z373" s="5" t="s">
        <v>1715</v>
      </c>
      <c r="AD373" s="5" t="s">
        <v>272</v>
      </c>
      <c r="AE373" s="5" t="s">
        <v>273</v>
      </c>
    </row>
    <row r="374" spans="1:72" ht="13.5" customHeight="1">
      <c r="A374" s="9" t="str">
        <f>HYPERLINK("http://kyu.snu.ac.kr/sdhj/index.jsp?type=hj/GK14739_00IH_0001_0007a.jpg","1861_수현내면_0007a")</f>
        <v>1861_수현내면_0007a</v>
      </c>
      <c r="B374" s="4">
        <v>1861</v>
      </c>
      <c r="C374" s="4" t="s">
        <v>4034</v>
      </c>
      <c r="D374" s="4" t="s">
        <v>4035</v>
      </c>
      <c r="E374" s="4">
        <v>373</v>
      </c>
      <c r="F374" s="5">
        <v>1</v>
      </c>
      <c r="G374" s="5" t="s">
        <v>72</v>
      </c>
      <c r="H374" s="5" t="s">
        <v>73</v>
      </c>
      <c r="I374" s="5">
        <v>12</v>
      </c>
      <c r="L374" s="5">
        <v>5</v>
      </c>
      <c r="M374" s="4" t="s">
        <v>1695</v>
      </c>
      <c r="N374" s="4" t="s">
        <v>1696</v>
      </c>
      <c r="T374" s="5" t="s">
        <v>4213</v>
      </c>
      <c r="U374" s="5" t="s">
        <v>159</v>
      </c>
      <c r="V374" s="5" t="s">
        <v>160</v>
      </c>
      <c r="Y374" s="5" t="s">
        <v>1716</v>
      </c>
      <c r="Z374" s="5" t="s">
        <v>1717</v>
      </c>
      <c r="AD374" s="5" t="s">
        <v>157</v>
      </c>
      <c r="AE374" s="5" t="s">
        <v>158</v>
      </c>
    </row>
    <row r="375" spans="1:72" ht="13.5" customHeight="1">
      <c r="A375" s="9" t="str">
        <f>HYPERLINK("http://kyu.snu.ac.kr/sdhj/index.jsp?type=hj/GK14739_00IH_0001_0007a.jpg","1861_수현내면_0007a")</f>
        <v>1861_수현내면_0007a</v>
      </c>
      <c r="B375" s="4">
        <v>1861</v>
      </c>
      <c r="C375" s="4" t="s">
        <v>4034</v>
      </c>
      <c r="D375" s="4" t="s">
        <v>4035</v>
      </c>
      <c r="E375" s="4">
        <v>374</v>
      </c>
      <c r="F375" s="5">
        <v>1</v>
      </c>
      <c r="G375" s="5" t="s">
        <v>72</v>
      </c>
      <c r="H375" s="5" t="s">
        <v>73</v>
      </c>
      <c r="I375" s="5">
        <v>12</v>
      </c>
      <c r="L375" s="5">
        <v>5</v>
      </c>
      <c r="M375" s="4" t="s">
        <v>1695</v>
      </c>
      <c r="N375" s="4" t="s">
        <v>1696</v>
      </c>
      <c r="T375" s="5" t="s">
        <v>4213</v>
      </c>
      <c r="U375" s="5" t="s">
        <v>159</v>
      </c>
      <c r="V375" s="5" t="s">
        <v>160</v>
      </c>
      <c r="Y375" s="5" t="s">
        <v>1718</v>
      </c>
      <c r="Z375" s="5" t="s">
        <v>1719</v>
      </c>
      <c r="AD375" s="5" t="s">
        <v>169</v>
      </c>
      <c r="AE375" s="5" t="s">
        <v>170</v>
      </c>
    </row>
    <row r="376" spans="1:72" ht="13.5" customHeight="1">
      <c r="A376" s="9" t="str">
        <f>HYPERLINK("http://kyu.snu.ac.kr/sdhj/index.jsp?type=hj/GK14739_00IH_0001_0007a.jpg","1861_수현내면_0007a")</f>
        <v>1861_수현내면_0007a</v>
      </c>
      <c r="B376" s="4">
        <v>1861</v>
      </c>
      <c r="C376" s="4" t="s">
        <v>4034</v>
      </c>
      <c r="D376" s="4" t="s">
        <v>4035</v>
      </c>
      <c r="E376" s="4">
        <v>375</v>
      </c>
      <c r="F376" s="5">
        <v>1</v>
      </c>
      <c r="G376" s="5" t="s">
        <v>72</v>
      </c>
      <c r="H376" s="5" t="s">
        <v>73</v>
      </c>
      <c r="I376" s="5">
        <v>12</v>
      </c>
      <c r="L376" s="5">
        <v>5</v>
      </c>
      <c r="M376" s="4" t="s">
        <v>1695</v>
      </c>
      <c r="N376" s="4" t="s">
        <v>1696</v>
      </c>
      <c r="T376" s="5" t="s">
        <v>4213</v>
      </c>
      <c r="U376" s="5" t="s">
        <v>159</v>
      </c>
      <c r="V376" s="5" t="s">
        <v>160</v>
      </c>
      <c r="Y376" s="5" t="s">
        <v>1720</v>
      </c>
      <c r="Z376" s="5" t="s">
        <v>1721</v>
      </c>
      <c r="AD376" s="5" t="s">
        <v>169</v>
      </c>
      <c r="AE376" s="5" t="s">
        <v>170</v>
      </c>
    </row>
    <row r="377" spans="1:72" ht="13.5" customHeight="1">
      <c r="A377" s="9" t="str">
        <f>HYPERLINK("http://kyu.snu.ac.kr/sdhj/index.jsp?type=hj/GK14739_00IH_0001_0007a.jpg","1861_수현내면_0007a")</f>
        <v>1861_수현내면_0007a</v>
      </c>
      <c r="B377" s="4">
        <v>1861</v>
      </c>
      <c r="C377" s="4" t="s">
        <v>4034</v>
      </c>
      <c r="D377" s="4" t="s">
        <v>4035</v>
      </c>
      <c r="E377" s="4">
        <v>376</v>
      </c>
      <c r="F377" s="5">
        <v>1</v>
      </c>
      <c r="G377" s="5" t="s">
        <v>72</v>
      </c>
      <c r="H377" s="5" t="s">
        <v>73</v>
      </c>
      <c r="I377" s="5">
        <v>13</v>
      </c>
      <c r="J377" s="5" t="s">
        <v>816</v>
      </c>
      <c r="K377" s="5" t="s">
        <v>817</v>
      </c>
      <c r="L377" s="5">
        <v>1</v>
      </c>
      <c r="M377" s="4" t="s">
        <v>1722</v>
      </c>
      <c r="N377" s="4" t="s">
        <v>1268</v>
      </c>
      <c r="T377" s="5" t="s">
        <v>3906</v>
      </c>
      <c r="U377" s="5" t="s">
        <v>101</v>
      </c>
      <c r="V377" s="5" t="s">
        <v>102</v>
      </c>
      <c r="W377" s="5" t="s">
        <v>103</v>
      </c>
      <c r="X377" s="5" t="s">
        <v>104</v>
      </c>
      <c r="Y377" s="5" t="s">
        <v>1723</v>
      </c>
      <c r="Z377" s="5" t="s">
        <v>1270</v>
      </c>
      <c r="AC377" s="5">
        <v>58</v>
      </c>
      <c r="AD377" s="5" t="s">
        <v>286</v>
      </c>
      <c r="AE377" s="5" t="s">
        <v>287</v>
      </c>
      <c r="AJ377" s="5" t="s">
        <v>35</v>
      </c>
      <c r="AK377" s="5" t="s">
        <v>36</v>
      </c>
      <c r="AL377" s="5" t="s">
        <v>109</v>
      </c>
      <c r="AM377" s="5" t="s">
        <v>110</v>
      </c>
      <c r="AT377" s="5" t="s">
        <v>111</v>
      </c>
      <c r="AU377" s="5" t="s">
        <v>112</v>
      </c>
      <c r="AV377" s="5" t="s">
        <v>1724</v>
      </c>
      <c r="AW377" s="5" t="s">
        <v>1725</v>
      </c>
      <c r="BG377" s="5" t="s">
        <v>111</v>
      </c>
      <c r="BH377" s="5" t="s">
        <v>112</v>
      </c>
      <c r="BI377" s="5" t="s">
        <v>1726</v>
      </c>
      <c r="BJ377" s="5" t="s">
        <v>1727</v>
      </c>
      <c r="BK377" s="5" t="s">
        <v>111</v>
      </c>
      <c r="BL377" s="5" t="s">
        <v>112</v>
      </c>
      <c r="BM377" s="5" t="s">
        <v>1728</v>
      </c>
      <c r="BN377" s="5" t="s">
        <v>1729</v>
      </c>
      <c r="BO377" s="5" t="s">
        <v>111</v>
      </c>
      <c r="BP377" s="5" t="s">
        <v>112</v>
      </c>
      <c r="BQ377" s="5" t="s">
        <v>1730</v>
      </c>
      <c r="BR377" s="5" t="s">
        <v>1731</v>
      </c>
      <c r="BS377" s="5" t="s">
        <v>400</v>
      </c>
      <c r="BT377" s="5" t="s">
        <v>401</v>
      </c>
    </row>
    <row r="378" spans="1:72" ht="13.5" customHeight="1">
      <c r="A378" s="9" t="str">
        <f>HYPERLINK("http://kyu.snu.ac.kr/sdhj/index.jsp?type=hj/GK14739_00IH_0001_0007a.jpg","1861_수현내면_0007a")</f>
        <v>1861_수현내면_0007a</v>
      </c>
      <c r="B378" s="4">
        <v>1861</v>
      </c>
      <c r="C378" s="4" t="s">
        <v>3858</v>
      </c>
      <c r="D378" s="4" t="s">
        <v>3908</v>
      </c>
      <c r="E378" s="4">
        <v>377</v>
      </c>
      <c r="F378" s="5">
        <v>1</v>
      </c>
      <c r="G378" s="5" t="s">
        <v>72</v>
      </c>
      <c r="H378" s="5" t="s">
        <v>73</v>
      </c>
      <c r="I378" s="5">
        <v>13</v>
      </c>
      <c r="L378" s="5">
        <v>1</v>
      </c>
      <c r="M378" s="4" t="s">
        <v>1722</v>
      </c>
      <c r="N378" s="4" t="s">
        <v>1268</v>
      </c>
      <c r="S378" s="5" t="s">
        <v>147</v>
      </c>
      <c r="T378" s="5" t="s">
        <v>148</v>
      </c>
      <c r="Y378" s="5" t="s">
        <v>1732</v>
      </c>
      <c r="Z378" s="5" t="s">
        <v>1733</v>
      </c>
      <c r="AC378" s="5">
        <v>23</v>
      </c>
      <c r="AD378" s="5" t="s">
        <v>151</v>
      </c>
      <c r="AE378" s="5" t="s">
        <v>152</v>
      </c>
    </row>
    <row r="379" spans="1:72" ht="13.5" customHeight="1">
      <c r="A379" s="9" t="str">
        <f>HYPERLINK("http://kyu.snu.ac.kr/sdhj/index.jsp?type=hj/GK14739_00IH_0001_0007a.jpg","1861_수현내면_0007a")</f>
        <v>1861_수현내면_0007a</v>
      </c>
      <c r="B379" s="4">
        <v>1861</v>
      </c>
      <c r="C379" s="4" t="s">
        <v>3858</v>
      </c>
      <c r="D379" s="4" t="s">
        <v>3908</v>
      </c>
      <c r="E379" s="4">
        <v>378</v>
      </c>
      <c r="F379" s="5">
        <v>1</v>
      </c>
      <c r="G379" s="5" t="s">
        <v>72</v>
      </c>
      <c r="H379" s="5" t="s">
        <v>73</v>
      </c>
      <c r="I379" s="5">
        <v>13</v>
      </c>
      <c r="L379" s="5">
        <v>1</v>
      </c>
      <c r="M379" s="4" t="s">
        <v>1722</v>
      </c>
      <c r="N379" s="4" t="s">
        <v>1268</v>
      </c>
      <c r="T379" s="5" t="s">
        <v>3909</v>
      </c>
      <c r="U379" s="5" t="s">
        <v>159</v>
      </c>
      <c r="V379" s="5" t="s">
        <v>160</v>
      </c>
      <c r="Y379" s="5" t="s">
        <v>1734</v>
      </c>
      <c r="Z379" s="5" t="s">
        <v>1735</v>
      </c>
      <c r="AD379" s="5" t="s">
        <v>1286</v>
      </c>
      <c r="AE379" s="5" t="s">
        <v>1287</v>
      </c>
    </row>
    <row r="380" spans="1:72" ht="13.5" customHeight="1">
      <c r="A380" s="9" t="str">
        <f>HYPERLINK("http://kyu.snu.ac.kr/sdhj/index.jsp?type=hj/GK14739_00IH_0001_0007a.jpg","1861_수현내면_0007a")</f>
        <v>1861_수현내면_0007a</v>
      </c>
      <c r="B380" s="4">
        <v>1861</v>
      </c>
      <c r="C380" s="4" t="s">
        <v>3858</v>
      </c>
      <c r="D380" s="4" t="s">
        <v>3908</v>
      </c>
      <c r="E380" s="4">
        <v>379</v>
      </c>
      <c r="F380" s="5">
        <v>1</v>
      </c>
      <c r="G380" s="5" t="s">
        <v>72</v>
      </c>
      <c r="H380" s="5" t="s">
        <v>73</v>
      </c>
      <c r="I380" s="5">
        <v>13</v>
      </c>
      <c r="L380" s="5">
        <v>1</v>
      </c>
      <c r="M380" s="4" t="s">
        <v>1722</v>
      </c>
      <c r="N380" s="4" t="s">
        <v>1268</v>
      </c>
      <c r="T380" s="5" t="s">
        <v>3909</v>
      </c>
      <c r="U380" s="5" t="s">
        <v>159</v>
      </c>
      <c r="V380" s="5" t="s">
        <v>160</v>
      </c>
      <c r="Y380" s="5" t="s">
        <v>1736</v>
      </c>
      <c r="Z380" s="5" t="s">
        <v>1737</v>
      </c>
      <c r="AD380" s="5" t="s">
        <v>461</v>
      </c>
      <c r="AE380" s="5" t="s">
        <v>462</v>
      </c>
    </row>
    <row r="381" spans="1:72" ht="13.5" customHeight="1">
      <c r="A381" s="9" t="str">
        <f>HYPERLINK("http://kyu.snu.ac.kr/sdhj/index.jsp?type=hj/GK14739_00IH_0001_0007a.jpg","1861_수현내면_0007a")</f>
        <v>1861_수현내면_0007a</v>
      </c>
      <c r="B381" s="4">
        <v>1861</v>
      </c>
      <c r="C381" s="4" t="s">
        <v>3858</v>
      </c>
      <c r="D381" s="4" t="s">
        <v>3908</v>
      </c>
      <c r="E381" s="4">
        <v>380</v>
      </c>
      <c r="F381" s="5">
        <v>1</v>
      </c>
      <c r="G381" s="5" t="s">
        <v>72</v>
      </c>
      <c r="H381" s="5" t="s">
        <v>73</v>
      </c>
      <c r="I381" s="5">
        <v>13</v>
      </c>
      <c r="L381" s="5">
        <v>1</v>
      </c>
      <c r="M381" s="4" t="s">
        <v>1722</v>
      </c>
      <c r="N381" s="4" t="s">
        <v>1268</v>
      </c>
      <c r="T381" s="5" t="s">
        <v>3909</v>
      </c>
      <c r="U381" s="5" t="s">
        <v>159</v>
      </c>
      <c r="V381" s="5" t="s">
        <v>160</v>
      </c>
      <c r="Y381" s="5" t="s">
        <v>1738</v>
      </c>
      <c r="Z381" s="5" t="s">
        <v>1739</v>
      </c>
      <c r="AD381" s="5" t="s">
        <v>272</v>
      </c>
      <c r="AE381" s="5" t="s">
        <v>273</v>
      </c>
    </row>
    <row r="382" spans="1:72" ht="13.5" customHeight="1">
      <c r="A382" s="9" t="str">
        <f>HYPERLINK("http://kyu.snu.ac.kr/sdhj/index.jsp?type=hj/GK14739_00IH_0001_0007a.jpg","1861_수현내면_0007a")</f>
        <v>1861_수현내면_0007a</v>
      </c>
      <c r="B382" s="4">
        <v>1861</v>
      </c>
      <c r="C382" s="4" t="s">
        <v>3858</v>
      </c>
      <c r="D382" s="4" t="s">
        <v>3908</v>
      </c>
      <c r="E382" s="4">
        <v>381</v>
      </c>
      <c r="F382" s="5">
        <v>1</v>
      </c>
      <c r="G382" s="5" t="s">
        <v>72</v>
      </c>
      <c r="H382" s="5" t="s">
        <v>73</v>
      </c>
      <c r="I382" s="5">
        <v>13</v>
      </c>
      <c r="L382" s="5">
        <v>2</v>
      </c>
      <c r="M382" s="4" t="s">
        <v>1740</v>
      </c>
      <c r="N382" s="4" t="s">
        <v>1741</v>
      </c>
      <c r="T382" s="5" t="s">
        <v>3891</v>
      </c>
      <c r="U382" s="5" t="s">
        <v>504</v>
      </c>
      <c r="V382" s="5" t="s">
        <v>505</v>
      </c>
      <c r="W382" s="5" t="s">
        <v>1742</v>
      </c>
      <c r="X382" s="5" t="s">
        <v>1743</v>
      </c>
      <c r="Y382" s="5" t="s">
        <v>22</v>
      </c>
      <c r="Z382" s="5" t="s">
        <v>23</v>
      </c>
      <c r="AC382" s="5">
        <v>61</v>
      </c>
      <c r="AD382" s="5" t="s">
        <v>810</v>
      </c>
      <c r="AE382" s="5" t="s">
        <v>811</v>
      </c>
      <c r="AT382" s="5" t="s">
        <v>1122</v>
      </c>
      <c r="AU382" s="5" t="s">
        <v>1123</v>
      </c>
      <c r="AV382" s="5" t="s">
        <v>1744</v>
      </c>
      <c r="AW382" s="5" t="s">
        <v>1745</v>
      </c>
      <c r="BG382" s="5" t="s">
        <v>1122</v>
      </c>
      <c r="BH382" s="5" t="s">
        <v>1123</v>
      </c>
      <c r="BI382" s="5" t="s">
        <v>1418</v>
      </c>
      <c r="BJ382" s="5" t="s">
        <v>1419</v>
      </c>
      <c r="BK382" s="5" t="s">
        <v>1122</v>
      </c>
      <c r="BL382" s="5" t="s">
        <v>1123</v>
      </c>
      <c r="BM382" s="5" t="s">
        <v>1746</v>
      </c>
      <c r="BN382" s="5" t="s">
        <v>1747</v>
      </c>
      <c r="BO382" s="5" t="s">
        <v>1122</v>
      </c>
      <c r="BP382" s="5" t="s">
        <v>1123</v>
      </c>
      <c r="BQ382" s="5" t="s">
        <v>1748</v>
      </c>
      <c r="BR382" s="5" t="s">
        <v>1749</v>
      </c>
      <c r="BS382" s="5" t="s">
        <v>234</v>
      </c>
      <c r="BT382" s="5" t="s">
        <v>4050</v>
      </c>
    </row>
    <row r="383" spans="1:72" ht="13.5" customHeight="1">
      <c r="A383" s="9" t="str">
        <f>HYPERLINK("http://kyu.snu.ac.kr/sdhj/index.jsp?type=hj/GK14739_00IH_0001_0007a.jpg","1861_수현내면_0007a")</f>
        <v>1861_수현내면_0007a</v>
      </c>
      <c r="B383" s="4">
        <v>1861</v>
      </c>
      <c r="C383" s="4" t="s">
        <v>4053</v>
      </c>
      <c r="D383" s="4" t="s">
        <v>3864</v>
      </c>
      <c r="E383" s="4">
        <v>382</v>
      </c>
      <c r="F383" s="5">
        <v>1</v>
      </c>
      <c r="G383" s="5" t="s">
        <v>72</v>
      </c>
      <c r="H383" s="5" t="s">
        <v>73</v>
      </c>
      <c r="I383" s="5">
        <v>13</v>
      </c>
      <c r="L383" s="5">
        <v>2</v>
      </c>
      <c r="M383" s="4" t="s">
        <v>1740</v>
      </c>
      <c r="N383" s="4" t="s">
        <v>1741</v>
      </c>
      <c r="S383" s="5" t="s">
        <v>1143</v>
      </c>
      <c r="T383" s="5" t="s">
        <v>1144</v>
      </c>
      <c r="AC383" s="5">
        <v>15</v>
      </c>
      <c r="AD383" s="5" t="s">
        <v>1092</v>
      </c>
      <c r="AE383" s="5" t="s">
        <v>1093</v>
      </c>
    </row>
    <row r="384" spans="1:72" ht="13.5" customHeight="1">
      <c r="A384" s="9" t="str">
        <f>HYPERLINK("http://kyu.snu.ac.kr/sdhj/index.jsp?type=hj/GK14739_00IH_0001_0007a.jpg","1861_수현내면_0007a")</f>
        <v>1861_수현내면_0007a</v>
      </c>
      <c r="B384" s="4">
        <v>1861</v>
      </c>
      <c r="C384" s="4" t="s">
        <v>3899</v>
      </c>
      <c r="D384" s="4" t="s">
        <v>3900</v>
      </c>
      <c r="E384" s="4">
        <v>383</v>
      </c>
      <c r="F384" s="5">
        <v>1</v>
      </c>
      <c r="G384" s="5" t="s">
        <v>72</v>
      </c>
      <c r="H384" s="5" t="s">
        <v>73</v>
      </c>
      <c r="I384" s="5">
        <v>13</v>
      </c>
      <c r="L384" s="5">
        <v>3</v>
      </c>
      <c r="M384" s="4" t="s">
        <v>1750</v>
      </c>
      <c r="N384" s="4" t="s">
        <v>1751</v>
      </c>
      <c r="T384" s="5" t="s">
        <v>4214</v>
      </c>
      <c r="U384" s="5" t="s">
        <v>818</v>
      </c>
      <c r="V384" s="5" t="s">
        <v>819</v>
      </c>
      <c r="W384" s="5" t="s">
        <v>125</v>
      </c>
      <c r="X384" s="5" t="s">
        <v>4215</v>
      </c>
      <c r="Y384" s="5" t="s">
        <v>1752</v>
      </c>
      <c r="Z384" s="5" t="s">
        <v>1753</v>
      </c>
      <c r="AC384" s="5">
        <v>67</v>
      </c>
      <c r="AD384" s="5" t="s">
        <v>491</v>
      </c>
      <c r="AE384" s="5" t="s">
        <v>492</v>
      </c>
      <c r="AJ384" s="5" t="s">
        <v>35</v>
      </c>
      <c r="AK384" s="5" t="s">
        <v>36</v>
      </c>
      <c r="AL384" s="5" t="s">
        <v>234</v>
      </c>
      <c r="AM384" s="5" t="s">
        <v>4216</v>
      </c>
      <c r="AT384" s="5" t="s">
        <v>88</v>
      </c>
      <c r="AU384" s="5" t="s">
        <v>89</v>
      </c>
      <c r="AV384" s="5" t="s">
        <v>1754</v>
      </c>
      <c r="AW384" s="5" t="s">
        <v>1755</v>
      </c>
      <c r="BG384" s="5" t="s">
        <v>88</v>
      </c>
      <c r="BH384" s="5" t="s">
        <v>89</v>
      </c>
      <c r="BI384" s="5" t="s">
        <v>1756</v>
      </c>
      <c r="BJ384" s="5" t="s">
        <v>1757</v>
      </c>
      <c r="BK384" s="5" t="s">
        <v>88</v>
      </c>
      <c r="BL384" s="5" t="s">
        <v>89</v>
      </c>
      <c r="BM384" s="5" t="s">
        <v>1758</v>
      </c>
      <c r="BN384" s="5" t="s">
        <v>1759</v>
      </c>
      <c r="BO384" s="5" t="s">
        <v>88</v>
      </c>
      <c r="BP384" s="5" t="s">
        <v>89</v>
      </c>
      <c r="BQ384" s="5" t="s">
        <v>1760</v>
      </c>
      <c r="BR384" s="5" t="s">
        <v>1761</v>
      </c>
      <c r="BS384" s="5" t="s">
        <v>1762</v>
      </c>
      <c r="BT384" s="5" t="s">
        <v>1763</v>
      </c>
    </row>
    <row r="385" spans="1:72" ht="13.5" customHeight="1">
      <c r="A385" s="9" t="str">
        <f>HYPERLINK("http://kyu.snu.ac.kr/sdhj/index.jsp?type=hj/GK14739_00IH_0001_0007a.jpg","1861_수현내면_0007a")</f>
        <v>1861_수현내면_0007a</v>
      </c>
      <c r="B385" s="4">
        <v>1861</v>
      </c>
      <c r="C385" s="4" t="s">
        <v>4051</v>
      </c>
      <c r="D385" s="4" t="s">
        <v>4052</v>
      </c>
      <c r="E385" s="4">
        <v>384</v>
      </c>
      <c r="F385" s="5">
        <v>1</v>
      </c>
      <c r="G385" s="5" t="s">
        <v>72</v>
      </c>
      <c r="H385" s="5" t="s">
        <v>73</v>
      </c>
      <c r="I385" s="5">
        <v>13</v>
      </c>
      <c r="L385" s="5">
        <v>3</v>
      </c>
      <c r="M385" s="4" t="s">
        <v>1750</v>
      </c>
      <c r="N385" s="4" t="s">
        <v>1751</v>
      </c>
      <c r="S385" s="5" t="s">
        <v>147</v>
      </c>
      <c r="T385" s="5" t="s">
        <v>148</v>
      </c>
      <c r="U385" s="5" t="s">
        <v>1764</v>
      </c>
      <c r="V385" s="5" t="s">
        <v>1765</v>
      </c>
      <c r="Y385" s="5" t="s">
        <v>1766</v>
      </c>
      <c r="Z385" s="5" t="s">
        <v>1767</v>
      </c>
      <c r="AC385" s="5">
        <v>16</v>
      </c>
      <c r="AD385" s="5" t="s">
        <v>683</v>
      </c>
      <c r="AE385" s="5" t="s">
        <v>684</v>
      </c>
    </row>
    <row r="386" spans="1:72" ht="13.5" customHeight="1">
      <c r="A386" s="9" t="str">
        <f>HYPERLINK("http://kyu.snu.ac.kr/sdhj/index.jsp?type=hj/GK14739_00IH_0001_0007a.jpg","1861_수현내면_0007a")</f>
        <v>1861_수현내면_0007a</v>
      </c>
      <c r="B386" s="4">
        <v>1861</v>
      </c>
      <c r="C386" s="4" t="s">
        <v>4051</v>
      </c>
      <c r="D386" s="4" t="s">
        <v>4052</v>
      </c>
      <c r="E386" s="4">
        <v>385</v>
      </c>
      <c r="F386" s="5">
        <v>1</v>
      </c>
      <c r="G386" s="5" t="s">
        <v>72</v>
      </c>
      <c r="H386" s="5" t="s">
        <v>73</v>
      </c>
      <c r="I386" s="5">
        <v>13</v>
      </c>
      <c r="L386" s="5">
        <v>4</v>
      </c>
      <c r="M386" s="4" t="s">
        <v>1768</v>
      </c>
      <c r="N386" s="4" t="s">
        <v>1769</v>
      </c>
      <c r="T386" s="5" t="s">
        <v>4217</v>
      </c>
      <c r="U386" s="5" t="s">
        <v>101</v>
      </c>
      <c r="V386" s="5" t="s">
        <v>102</v>
      </c>
      <c r="W386" s="5" t="s">
        <v>144</v>
      </c>
      <c r="X386" s="5" t="s">
        <v>4218</v>
      </c>
      <c r="Y386" s="5" t="s">
        <v>1770</v>
      </c>
      <c r="Z386" s="5" t="s">
        <v>1771</v>
      </c>
      <c r="AC386" s="5">
        <v>53</v>
      </c>
      <c r="AD386" s="5" t="s">
        <v>851</v>
      </c>
      <c r="AE386" s="5" t="s">
        <v>852</v>
      </c>
      <c r="AJ386" s="5" t="s">
        <v>35</v>
      </c>
      <c r="AK386" s="5" t="s">
        <v>36</v>
      </c>
      <c r="AL386" s="5" t="s">
        <v>189</v>
      </c>
      <c r="AM386" s="5" t="s">
        <v>190</v>
      </c>
      <c r="AT386" s="5" t="s">
        <v>111</v>
      </c>
      <c r="AU386" s="5" t="s">
        <v>112</v>
      </c>
      <c r="AV386" s="5" t="s">
        <v>1772</v>
      </c>
      <c r="AW386" s="5" t="s">
        <v>1773</v>
      </c>
      <c r="BG386" s="5" t="s">
        <v>111</v>
      </c>
      <c r="BH386" s="5" t="s">
        <v>112</v>
      </c>
      <c r="BI386" s="5" t="s">
        <v>1774</v>
      </c>
      <c r="BJ386" s="5" t="s">
        <v>106</v>
      </c>
      <c r="BK386" s="5" t="s">
        <v>111</v>
      </c>
      <c r="BL386" s="5" t="s">
        <v>112</v>
      </c>
      <c r="BM386" s="5" t="s">
        <v>1775</v>
      </c>
      <c r="BN386" s="5" t="s">
        <v>1776</v>
      </c>
      <c r="BO386" s="5" t="s">
        <v>111</v>
      </c>
      <c r="BP386" s="5" t="s">
        <v>112</v>
      </c>
      <c r="BQ386" s="5" t="s">
        <v>1777</v>
      </c>
      <c r="BR386" s="5" t="s">
        <v>1778</v>
      </c>
      <c r="BS386" s="5" t="s">
        <v>1513</v>
      </c>
      <c r="BT386" s="5" t="s">
        <v>1514</v>
      </c>
    </row>
    <row r="387" spans="1:72" ht="13.5" customHeight="1">
      <c r="A387" s="9" t="str">
        <f>HYPERLINK("http://kyu.snu.ac.kr/sdhj/index.jsp?type=hj/GK14739_00IH_0001_0007a.jpg","1861_수현내면_0007a")</f>
        <v>1861_수현내면_0007a</v>
      </c>
      <c r="B387" s="4">
        <v>1861</v>
      </c>
      <c r="C387" s="4" t="s">
        <v>4219</v>
      </c>
      <c r="D387" s="4" t="s">
        <v>4220</v>
      </c>
      <c r="E387" s="4">
        <v>386</v>
      </c>
      <c r="F387" s="5">
        <v>1</v>
      </c>
      <c r="G387" s="5" t="s">
        <v>72</v>
      </c>
      <c r="H387" s="5" t="s">
        <v>73</v>
      </c>
      <c r="I387" s="5">
        <v>13</v>
      </c>
      <c r="L387" s="5">
        <v>4</v>
      </c>
      <c r="M387" s="4" t="s">
        <v>1768</v>
      </c>
      <c r="N387" s="4" t="s">
        <v>1769</v>
      </c>
      <c r="S387" s="5" t="s">
        <v>123</v>
      </c>
      <c r="T387" s="5" t="s">
        <v>124</v>
      </c>
      <c r="W387" s="5" t="s">
        <v>103</v>
      </c>
      <c r="X387" s="5" t="s">
        <v>104</v>
      </c>
      <c r="Y387" s="5" t="s">
        <v>126</v>
      </c>
      <c r="Z387" s="5" t="s">
        <v>127</v>
      </c>
      <c r="AC387" s="5">
        <v>38</v>
      </c>
      <c r="AD387" s="5" t="s">
        <v>432</v>
      </c>
      <c r="AE387" s="5" t="s">
        <v>433</v>
      </c>
      <c r="AJ387" s="5" t="s">
        <v>84</v>
      </c>
      <c r="AK387" s="5" t="s">
        <v>85</v>
      </c>
      <c r="AL387" s="5" t="s">
        <v>97</v>
      </c>
      <c r="AM387" s="5" t="s">
        <v>98</v>
      </c>
      <c r="AT387" s="5" t="s">
        <v>101</v>
      </c>
      <c r="AU387" s="5" t="s">
        <v>102</v>
      </c>
      <c r="AV387" s="5" t="s">
        <v>1779</v>
      </c>
      <c r="AW387" s="5" t="s">
        <v>1780</v>
      </c>
      <c r="BG387" s="5" t="s">
        <v>111</v>
      </c>
      <c r="BH387" s="5" t="s">
        <v>112</v>
      </c>
      <c r="BI387" s="5" t="s">
        <v>1781</v>
      </c>
      <c r="BJ387" s="5" t="s">
        <v>1782</v>
      </c>
      <c r="BK387" s="5" t="s">
        <v>111</v>
      </c>
      <c r="BL387" s="5" t="s">
        <v>112</v>
      </c>
      <c r="BM387" s="5" t="s">
        <v>1783</v>
      </c>
      <c r="BN387" s="5" t="s">
        <v>1784</v>
      </c>
      <c r="BO387" s="5" t="s">
        <v>111</v>
      </c>
      <c r="BP387" s="5" t="s">
        <v>112</v>
      </c>
      <c r="BQ387" s="5" t="s">
        <v>1785</v>
      </c>
      <c r="BR387" s="5" t="s">
        <v>1786</v>
      </c>
      <c r="BS387" s="5" t="s">
        <v>1080</v>
      </c>
      <c r="BT387" s="5" t="s">
        <v>1081</v>
      </c>
    </row>
    <row r="388" spans="1:72" ht="13.5" customHeight="1">
      <c r="A388" s="9" t="str">
        <f>HYPERLINK("http://kyu.snu.ac.kr/sdhj/index.jsp?type=hj/GK14739_00IH_0001_0007a.jpg","1861_수현내면_0007a")</f>
        <v>1861_수현내면_0007a</v>
      </c>
      <c r="B388" s="4">
        <v>1861</v>
      </c>
      <c r="C388" s="4" t="s">
        <v>4221</v>
      </c>
      <c r="D388" s="4" t="s">
        <v>4222</v>
      </c>
      <c r="E388" s="4">
        <v>387</v>
      </c>
      <c r="F388" s="5">
        <v>1</v>
      </c>
      <c r="G388" s="5" t="s">
        <v>72</v>
      </c>
      <c r="H388" s="5" t="s">
        <v>73</v>
      </c>
      <c r="I388" s="5">
        <v>13</v>
      </c>
      <c r="L388" s="5">
        <v>4</v>
      </c>
      <c r="M388" s="4" t="s">
        <v>1768</v>
      </c>
      <c r="N388" s="4" t="s">
        <v>1769</v>
      </c>
      <c r="T388" s="5" t="s">
        <v>4223</v>
      </c>
      <c r="U388" s="5" t="s">
        <v>159</v>
      </c>
      <c r="V388" s="5" t="s">
        <v>160</v>
      </c>
      <c r="Y388" s="5" t="s">
        <v>1014</v>
      </c>
      <c r="Z388" s="5" t="s">
        <v>1015</v>
      </c>
      <c r="AD388" s="5" t="s">
        <v>840</v>
      </c>
      <c r="AE388" s="5" t="s">
        <v>841</v>
      </c>
    </row>
    <row r="389" spans="1:72" ht="13.5" customHeight="1">
      <c r="A389" s="9" t="str">
        <f>HYPERLINK("http://kyu.snu.ac.kr/sdhj/index.jsp?type=hj/GK14739_00IH_0001_0007a.jpg","1861_수현내면_0007a")</f>
        <v>1861_수현내면_0007a</v>
      </c>
      <c r="B389" s="4">
        <v>1861</v>
      </c>
      <c r="C389" s="4" t="s">
        <v>4224</v>
      </c>
      <c r="D389" s="4" t="s">
        <v>4225</v>
      </c>
      <c r="E389" s="4">
        <v>388</v>
      </c>
      <c r="F389" s="5">
        <v>1</v>
      </c>
      <c r="G389" s="5" t="s">
        <v>72</v>
      </c>
      <c r="H389" s="5" t="s">
        <v>73</v>
      </c>
      <c r="I389" s="5">
        <v>13</v>
      </c>
      <c r="L389" s="5">
        <v>4</v>
      </c>
      <c r="M389" s="4" t="s">
        <v>1768</v>
      </c>
      <c r="N389" s="4" t="s">
        <v>1769</v>
      </c>
      <c r="T389" s="5" t="s">
        <v>4223</v>
      </c>
      <c r="U389" s="5" t="s">
        <v>159</v>
      </c>
      <c r="V389" s="5" t="s">
        <v>160</v>
      </c>
      <c r="Y389" s="5" t="s">
        <v>1787</v>
      </c>
      <c r="Z389" s="5" t="s">
        <v>1788</v>
      </c>
      <c r="AD389" s="5" t="s">
        <v>406</v>
      </c>
      <c r="AE389" s="5" t="s">
        <v>407</v>
      </c>
    </row>
    <row r="390" spans="1:72" ht="13.5" customHeight="1">
      <c r="A390" s="9" t="str">
        <f>HYPERLINK("http://kyu.snu.ac.kr/sdhj/index.jsp?type=hj/GK14739_00IH_0001_0007a.jpg","1861_수현내면_0007a")</f>
        <v>1861_수현내면_0007a</v>
      </c>
      <c r="B390" s="4">
        <v>1861</v>
      </c>
      <c r="C390" s="4" t="s">
        <v>4224</v>
      </c>
      <c r="D390" s="4" t="s">
        <v>4225</v>
      </c>
      <c r="E390" s="4">
        <v>389</v>
      </c>
      <c r="F390" s="5">
        <v>1</v>
      </c>
      <c r="G390" s="5" t="s">
        <v>72</v>
      </c>
      <c r="H390" s="5" t="s">
        <v>73</v>
      </c>
      <c r="I390" s="5">
        <v>13</v>
      </c>
      <c r="L390" s="5">
        <v>4</v>
      </c>
      <c r="M390" s="4" t="s">
        <v>1768</v>
      </c>
      <c r="N390" s="4" t="s">
        <v>1769</v>
      </c>
      <c r="T390" s="5" t="s">
        <v>4223</v>
      </c>
      <c r="U390" s="5" t="s">
        <v>159</v>
      </c>
      <c r="V390" s="5" t="s">
        <v>160</v>
      </c>
      <c r="Y390" s="5" t="s">
        <v>1112</v>
      </c>
      <c r="Z390" s="5" t="s">
        <v>1113</v>
      </c>
      <c r="AD390" s="5" t="s">
        <v>82</v>
      </c>
      <c r="AE390" s="5" t="s">
        <v>83</v>
      </c>
    </row>
    <row r="391" spans="1:72" ht="13.5" customHeight="1">
      <c r="A391" s="9" t="str">
        <f>HYPERLINK("http://kyu.snu.ac.kr/sdhj/index.jsp?type=hj/GK14739_00IH_0001_0007a.jpg","1861_수현내면_0007a")</f>
        <v>1861_수현내면_0007a</v>
      </c>
      <c r="B391" s="4">
        <v>1861</v>
      </c>
      <c r="C391" s="4" t="s">
        <v>4224</v>
      </c>
      <c r="D391" s="4" t="s">
        <v>4225</v>
      </c>
      <c r="E391" s="4">
        <v>390</v>
      </c>
      <c r="F391" s="5">
        <v>1</v>
      </c>
      <c r="G391" s="5" t="s">
        <v>72</v>
      </c>
      <c r="H391" s="5" t="s">
        <v>73</v>
      </c>
      <c r="I391" s="5">
        <v>13</v>
      </c>
      <c r="L391" s="5">
        <v>5</v>
      </c>
      <c r="M391" s="4" t="s">
        <v>1789</v>
      </c>
      <c r="N391" s="4" t="s">
        <v>1790</v>
      </c>
      <c r="O391" s="5" t="s">
        <v>14</v>
      </c>
      <c r="P391" s="5" t="s">
        <v>15</v>
      </c>
      <c r="T391" s="5" t="s">
        <v>3967</v>
      </c>
      <c r="U391" s="5" t="s">
        <v>101</v>
      </c>
      <c r="V391" s="5" t="s">
        <v>102</v>
      </c>
      <c r="W391" s="5" t="s">
        <v>103</v>
      </c>
      <c r="X391" s="5" t="s">
        <v>104</v>
      </c>
      <c r="Y391" s="5" t="s">
        <v>1791</v>
      </c>
      <c r="Z391" s="5" t="s">
        <v>1792</v>
      </c>
      <c r="AC391" s="5">
        <v>61</v>
      </c>
      <c r="AD391" s="5" t="s">
        <v>474</v>
      </c>
      <c r="AE391" s="5" t="s">
        <v>475</v>
      </c>
      <c r="AJ391" s="5" t="s">
        <v>35</v>
      </c>
      <c r="AK391" s="5" t="s">
        <v>36</v>
      </c>
      <c r="AL391" s="5" t="s">
        <v>97</v>
      </c>
      <c r="AM391" s="5" t="s">
        <v>98</v>
      </c>
      <c r="AT391" s="5" t="s">
        <v>111</v>
      </c>
      <c r="AU391" s="5" t="s">
        <v>112</v>
      </c>
      <c r="AV391" s="5" t="s">
        <v>442</v>
      </c>
      <c r="AW391" s="5" t="s">
        <v>443</v>
      </c>
      <c r="BG391" s="5" t="s">
        <v>111</v>
      </c>
      <c r="BH391" s="5" t="s">
        <v>112</v>
      </c>
      <c r="BI391" s="5" t="s">
        <v>1793</v>
      </c>
      <c r="BJ391" s="5" t="s">
        <v>4226</v>
      </c>
      <c r="BK391" s="5" t="s">
        <v>111</v>
      </c>
      <c r="BL391" s="5" t="s">
        <v>112</v>
      </c>
      <c r="BM391" s="5" t="s">
        <v>1794</v>
      </c>
      <c r="BN391" s="5" t="s">
        <v>1795</v>
      </c>
      <c r="BO391" s="5" t="s">
        <v>111</v>
      </c>
      <c r="BP391" s="5" t="s">
        <v>112</v>
      </c>
      <c r="BQ391" s="5" t="s">
        <v>1796</v>
      </c>
      <c r="BR391" s="5" t="s">
        <v>1797</v>
      </c>
      <c r="BS391" s="5" t="s">
        <v>695</v>
      </c>
      <c r="BT391" s="5" t="s">
        <v>4227</v>
      </c>
    </row>
    <row r="392" spans="1:72" ht="13.5" customHeight="1">
      <c r="A392" s="9" t="str">
        <f>HYPERLINK("http://kyu.snu.ac.kr/sdhj/index.jsp?type=hj/GK14739_00IH_0001_0007a.jpg","1861_수현내면_0007a")</f>
        <v>1861_수현내면_0007a</v>
      </c>
      <c r="B392" s="4">
        <v>1861</v>
      </c>
      <c r="C392" s="4" t="s">
        <v>3996</v>
      </c>
      <c r="D392" s="4" t="s">
        <v>3997</v>
      </c>
      <c r="E392" s="4">
        <v>391</v>
      </c>
      <c r="F392" s="5">
        <v>1</v>
      </c>
      <c r="G392" s="5" t="s">
        <v>72</v>
      </c>
      <c r="H392" s="5" t="s">
        <v>73</v>
      </c>
      <c r="I392" s="5">
        <v>13</v>
      </c>
      <c r="L392" s="5">
        <v>5</v>
      </c>
      <c r="M392" s="4" t="s">
        <v>1789</v>
      </c>
      <c r="N392" s="4" t="s">
        <v>1790</v>
      </c>
      <c r="S392" s="5" t="s">
        <v>123</v>
      </c>
      <c r="T392" s="5" t="s">
        <v>124</v>
      </c>
      <c r="W392" s="5" t="s">
        <v>125</v>
      </c>
      <c r="X392" s="5" t="s">
        <v>4228</v>
      </c>
      <c r="Y392" s="5" t="s">
        <v>126</v>
      </c>
      <c r="Z392" s="5" t="s">
        <v>127</v>
      </c>
      <c r="AC392" s="5">
        <v>58</v>
      </c>
      <c r="AD392" s="5" t="s">
        <v>286</v>
      </c>
      <c r="AE392" s="5" t="s">
        <v>287</v>
      </c>
      <c r="AJ392" s="5" t="s">
        <v>84</v>
      </c>
      <c r="AK392" s="5" t="s">
        <v>85</v>
      </c>
      <c r="AL392" s="5" t="s">
        <v>891</v>
      </c>
      <c r="AM392" s="5" t="s">
        <v>460</v>
      </c>
      <c r="AT392" s="5" t="s">
        <v>111</v>
      </c>
      <c r="AU392" s="5" t="s">
        <v>112</v>
      </c>
      <c r="AV392" s="5" t="s">
        <v>1798</v>
      </c>
      <c r="AW392" s="5" t="s">
        <v>1799</v>
      </c>
      <c r="BG392" s="5" t="s">
        <v>1056</v>
      </c>
      <c r="BH392" s="5" t="s">
        <v>1057</v>
      </c>
      <c r="BI392" s="5" t="s">
        <v>1800</v>
      </c>
      <c r="BJ392" s="5" t="s">
        <v>1801</v>
      </c>
      <c r="BK392" s="5" t="s">
        <v>716</v>
      </c>
      <c r="BL392" s="5" t="s">
        <v>717</v>
      </c>
      <c r="BM392" s="5" t="s">
        <v>1802</v>
      </c>
      <c r="BN392" s="5" t="s">
        <v>1803</v>
      </c>
      <c r="BO392" s="5" t="s">
        <v>111</v>
      </c>
      <c r="BP392" s="5" t="s">
        <v>112</v>
      </c>
      <c r="BQ392" s="5" t="s">
        <v>1804</v>
      </c>
      <c r="BR392" s="5" t="s">
        <v>1805</v>
      </c>
      <c r="BS392" s="5" t="s">
        <v>1762</v>
      </c>
      <c r="BT392" s="5" t="s">
        <v>1763</v>
      </c>
    </row>
    <row r="393" spans="1:72" ht="13.5" customHeight="1">
      <c r="A393" s="9" t="str">
        <f>HYPERLINK("http://kyu.snu.ac.kr/sdhj/index.jsp?type=hj/GK14739_00IH_0001_0007a.jpg","1861_수현내면_0007a")</f>
        <v>1861_수현내면_0007a</v>
      </c>
      <c r="B393" s="4">
        <v>1861</v>
      </c>
      <c r="C393" s="4" t="s">
        <v>4058</v>
      </c>
      <c r="D393" s="4" t="s">
        <v>4059</v>
      </c>
      <c r="E393" s="4">
        <v>392</v>
      </c>
      <c r="F393" s="5">
        <v>1</v>
      </c>
      <c r="G393" s="5" t="s">
        <v>72</v>
      </c>
      <c r="H393" s="5" t="s">
        <v>73</v>
      </c>
      <c r="I393" s="5">
        <v>13</v>
      </c>
      <c r="L393" s="5">
        <v>5</v>
      </c>
      <c r="M393" s="4" t="s">
        <v>1789</v>
      </c>
      <c r="N393" s="4" t="s">
        <v>1790</v>
      </c>
      <c r="S393" s="5" t="s">
        <v>147</v>
      </c>
      <c r="T393" s="5" t="s">
        <v>148</v>
      </c>
      <c r="Y393" s="5" t="s">
        <v>1806</v>
      </c>
      <c r="Z393" s="5" t="s">
        <v>1807</v>
      </c>
      <c r="AC393" s="5">
        <v>26</v>
      </c>
      <c r="AD393" s="5" t="s">
        <v>420</v>
      </c>
      <c r="AE393" s="5" t="s">
        <v>421</v>
      </c>
    </row>
    <row r="394" spans="1:72" ht="13.5" customHeight="1">
      <c r="A394" s="9" t="str">
        <f>HYPERLINK("http://kyu.snu.ac.kr/sdhj/index.jsp?type=hj/GK14739_00IH_0001_0007a.jpg","1861_수현내면_0007a")</f>
        <v>1861_수현내면_0007a</v>
      </c>
      <c r="B394" s="4">
        <v>1861</v>
      </c>
      <c r="C394" s="4" t="s">
        <v>3852</v>
      </c>
      <c r="D394" s="4" t="s">
        <v>3917</v>
      </c>
      <c r="E394" s="4">
        <v>393</v>
      </c>
      <c r="F394" s="5">
        <v>1</v>
      </c>
      <c r="G394" s="5" t="s">
        <v>72</v>
      </c>
      <c r="H394" s="5" t="s">
        <v>73</v>
      </c>
      <c r="I394" s="5">
        <v>13</v>
      </c>
      <c r="L394" s="5">
        <v>5</v>
      </c>
      <c r="M394" s="4" t="s">
        <v>1789</v>
      </c>
      <c r="N394" s="4" t="s">
        <v>1790</v>
      </c>
      <c r="S394" s="5" t="s">
        <v>153</v>
      </c>
      <c r="T394" s="5" t="s">
        <v>154</v>
      </c>
      <c r="W394" s="5" t="s">
        <v>125</v>
      </c>
      <c r="X394" s="5" t="s">
        <v>4228</v>
      </c>
      <c r="Y394" s="5" t="s">
        <v>126</v>
      </c>
      <c r="Z394" s="5" t="s">
        <v>127</v>
      </c>
      <c r="AC394" s="5">
        <v>22</v>
      </c>
      <c r="AD394" s="5" t="s">
        <v>205</v>
      </c>
      <c r="AE394" s="5" t="s">
        <v>206</v>
      </c>
    </row>
    <row r="395" spans="1:72" ht="13.5" customHeight="1">
      <c r="A395" s="9" t="str">
        <f>HYPERLINK("http://kyu.snu.ac.kr/sdhj/index.jsp?type=hj/GK14739_00IH_0001_0007a.jpg","1861_수현내면_0007a")</f>
        <v>1861_수현내면_0007a</v>
      </c>
      <c r="B395" s="4">
        <v>1861</v>
      </c>
      <c r="C395" s="4" t="s">
        <v>3852</v>
      </c>
      <c r="D395" s="4" t="s">
        <v>3917</v>
      </c>
      <c r="E395" s="4">
        <v>394</v>
      </c>
      <c r="F395" s="5">
        <v>1</v>
      </c>
      <c r="G395" s="5" t="s">
        <v>72</v>
      </c>
      <c r="H395" s="5" t="s">
        <v>73</v>
      </c>
      <c r="I395" s="5">
        <v>13</v>
      </c>
      <c r="L395" s="5">
        <v>5</v>
      </c>
      <c r="M395" s="4" t="s">
        <v>1789</v>
      </c>
      <c r="N395" s="4" t="s">
        <v>1790</v>
      </c>
      <c r="T395" s="5" t="s">
        <v>3970</v>
      </c>
      <c r="U395" s="5" t="s">
        <v>159</v>
      </c>
      <c r="V395" s="5" t="s">
        <v>160</v>
      </c>
      <c r="Y395" s="5" t="s">
        <v>1808</v>
      </c>
      <c r="Z395" s="5" t="s">
        <v>1809</v>
      </c>
      <c r="AD395" s="5" t="s">
        <v>362</v>
      </c>
      <c r="AE395" s="5" t="s">
        <v>363</v>
      </c>
    </row>
    <row r="396" spans="1:72" ht="13.5" customHeight="1">
      <c r="A396" s="9" t="str">
        <f>HYPERLINK("http://kyu.snu.ac.kr/sdhj/index.jsp?type=hj/GK14739_00IH_0001_0007a.jpg","1861_수현내면_0007a")</f>
        <v>1861_수현내면_0007a</v>
      </c>
      <c r="B396" s="4">
        <v>1861</v>
      </c>
      <c r="C396" s="4" t="s">
        <v>3852</v>
      </c>
      <c r="D396" s="4" t="s">
        <v>3917</v>
      </c>
      <c r="E396" s="4">
        <v>395</v>
      </c>
      <c r="F396" s="5">
        <v>1</v>
      </c>
      <c r="G396" s="5" t="s">
        <v>72</v>
      </c>
      <c r="H396" s="5" t="s">
        <v>73</v>
      </c>
      <c r="I396" s="5">
        <v>13</v>
      </c>
      <c r="L396" s="5">
        <v>5</v>
      </c>
      <c r="M396" s="4" t="s">
        <v>1789</v>
      </c>
      <c r="N396" s="4" t="s">
        <v>1790</v>
      </c>
      <c r="T396" s="5" t="s">
        <v>3970</v>
      </c>
      <c r="U396" s="5" t="s">
        <v>159</v>
      </c>
      <c r="V396" s="5" t="s">
        <v>160</v>
      </c>
      <c r="Y396" s="5" t="s">
        <v>466</v>
      </c>
      <c r="Z396" s="5" t="s">
        <v>467</v>
      </c>
      <c r="AD396" s="5" t="s">
        <v>346</v>
      </c>
      <c r="AE396" s="5" t="s">
        <v>347</v>
      </c>
    </row>
    <row r="397" spans="1:72" ht="13.5" customHeight="1">
      <c r="A397" s="9" t="str">
        <f>HYPERLINK("http://kyu.snu.ac.kr/sdhj/index.jsp?type=hj/GK14739_00IH_0001_0007a.jpg","1861_수현내면_0007a")</f>
        <v>1861_수현내면_0007a</v>
      </c>
      <c r="B397" s="4">
        <v>1861</v>
      </c>
      <c r="C397" s="4" t="s">
        <v>3852</v>
      </c>
      <c r="D397" s="4" t="s">
        <v>3917</v>
      </c>
      <c r="E397" s="4">
        <v>396</v>
      </c>
      <c r="F397" s="5">
        <v>1</v>
      </c>
      <c r="G397" s="5" t="s">
        <v>72</v>
      </c>
      <c r="H397" s="5" t="s">
        <v>73</v>
      </c>
      <c r="I397" s="5">
        <v>13</v>
      </c>
      <c r="L397" s="5">
        <v>5</v>
      </c>
      <c r="M397" s="4" t="s">
        <v>1789</v>
      </c>
      <c r="N397" s="4" t="s">
        <v>1790</v>
      </c>
      <c r="T397" s="5" t="s">
        <v>3970</v>
      </c>
      <c r="U397" s="5" t="s">
        <v>165</v>
      </c>
      <c r="V397" s="5" t="s">
        <v>166</v>
      </c>
      <c r="Y397" s="5" t="s">
        <v>1810</v>
      </c>
      <c r="Z397" s="5" t="s">
        <v>1811</v>
      </c>
      <c r="AD397" s="5" t="s">
        <v>782</v>
      </c>
      <c r="AE397" s="5" t="s">
        <v>783</v>
      </c>
    </row>
    <row r="398" spans="1:72" ht="13.5" customHeight="1">
      <c r="A398" s="9" t="str">
        <f>HYPERLINK("http://kyu.snu.ac.kr/sdhj/index.jsp?type=hj/GK14739_00IH_0001_0007a.jpg","1861_수현내면_0007a")</f>
        <v>1861_수현내면_0007a</v>
      </c>
      <c r="B398" s="4">
        <v>1861</v>
      </c>
      <c r="C398" s="4" t="s">
        <v>3852</v>
      </c>
      <c r="D398" s="4" t="s">
        <v>3917</v>
      </c>
      <c r="E398" s="4">
        <v>397</v>
      </c>
      <c r="F398" s="5">
        <v>1</v>
      </c>
      <c r="G398" s="5" t="s">
        <v>72</v>
      </c>
      <c r="H398" s="5" t="s">
        <v>73</v>
      </c>
      <c r="I398" s="5">
        <v>13</v>
      </c>
      <c r="L398" s="5">
        <v>5</v>
      </c>
      <c r="M398" s="4" t="s">
        <v>1789</v>
      </c>
      <c r="N398" s="4" t="s">
        <v>1790</v>
      </c>
      <c r="T398" s="5" t="s">
        <v>3970</v>
      </c>
      <c r="U398" s="5" t="s">
        <v>159</v>
      </c>
      <c r="V398" s="5" t="s">
        <v>160</v>
      </c>
      <c r="Y398" s="5" t="s">
        <v>1812</v>
      </c>
      <c r="Z398" s="5" t="s">
        <v>1813</v>
      </c>
      <c r="AD398" s="5" t="s">
        <v>420</v>
      </c>
      <c r="AE398" s="5" t="s">
        <v>421</v>
      </c>
    </row>
    <row r="399" spans="1:72" ht="13.5" customHeight="1">
      <c r="A399" s="9" t="str">
        <f>HYPERLINK("http://kyu.snu.ac.kr/sdhj/index.jsp?type=hj/GK14739_00IH_0001_0007b.jpg","1861_수현내면_0007b")</f>
        <v>1861_수현내면_0007b</v>
      </c>
      <c r="B399" s="4">
        <v>1861</v>
      </c>
      <c r="C399" s="4" t="s">
        <v>3852</v>
      </c>
      <c r="D399" s="4" t="s">
        <v>3917</v>
      </c>
      <c r="E399" s="4">
        <v>398</v>
      </c>
      <c r="F399" s="5">
        <v>1</v>
      </c>
      <c r="G399" s="5" t="s">
        <v>72</v>
      </c>
      <c r="H399" s="5" t="s">
        <v>73</v>
      </c>
      <c r="I399" s="5">
        <v>14</v>
      </c>
      <c r="J399" s="5" t="s">
        <v>1814</v>
      </c>
      <c r="K399" s="5" t="s">
        <v>4229</v>
      </c>
      <c r="L399" s="5">
        <v>1</v>
      </c>
      <c r="M399" s="4" t="s">
        <v>1815</v>
      </c>
      <c r="N399" s="4" t="s">
        <v>1816</v>
      </c>
      <c r="T399" s="5" t="s">
        <v>4230</v>
      </c>
      <c r="U399" s="5" t="s">
        <v>1116</v>
      </c>
      <c r="V399" s="5" t="s">
        <v>1117</v>
      </c>
      <c r="W399" s="5" t="s">
        <v>1817</v>
      </c>
      <c r="X399" s="5" t="s">
        <v>4231</v>
      </c>
      <c r="Y399" s="5" t="s">
        <v>4232</v>
      </c>
      <c r="Z399" s="5" t="s">
        <v>1818</v>
      </c>
      <c r="AC399" s="5">
        <v>58</v>
      </c>
      <c r="AD399" s="5" t="s">
        <v>286</v>
      </c>
      <c r="AE399" s="5" t="s">
        <v>287</v>
      </c>
      <c r="AJ399" s="5" t="s">
        <v>35</v>
      </c>
      <c r="AK399" s="5" t="s">
        <v>36</v>
      </c>
      <c r="AL399" s="5" t="s">
        <v>1819</v>
      </c>
      <c r="AM399" s="5" t="s">
        <v>1820</v>
      </c>
      <c r="AT399" s="5" t="s">
        <v>88</v>
      </c>
      <c r="AU399" s="5" t="s">
        <v>89</v>
      </c>
      <c r="AV399" s="5" t="s">
        <v>1821</v>
      </c>
      <c r="AW399" s="5" t="s">
        <v>1822</v>
      </c>
      <c r="BG399" s="5" t="s">
        <v>88</v>
      </c>
      <c r="BH399" s="5" t="s">
        <v>89</v>
      </c>
      <c r="BI399" s="5" t="s">
        <v>1823</v>
      </c>
      <c r="BJ399" s="5" t="s">
        <v>1824</v>
      </c>
      <c r="BK399" s="5" t="s">
        <v>88</v>
      </c>
      <c r="BL399" s="5" t="s">
        <v>89</v>
      </c>
      <c r="BM399" s="5" t="s">
        <v>784</v>
      </c>
      <c r="BN399" s="5" t="s">
        <v>785</v>
      </c>
      <c r="BO399" s="5" t="s">
        <v>88</v>
      </c>
      <c r="BP399" s="5" t="s">
        <v>89</v>
      </c>
      <c r="BQ399" s="5" t="s">
        <v>832</v>
      </c>
      <c r="BR399" s="5" t="s">
        <v>833</v>
      </c>
      <c r="BS399" s="5" t="s">
        <v>86</v>
      </c>
      <c r="BT399" s="5" t="s">
        <v>87</v>
      </c>
    </row>
    <row r="400" spans="1:72" ht="13.5" customHeight="1">
      <c r="A400" s="9" t="str">
        <f>HYPERLINK("http://kyu.snu.ac.kr/sdhj/index.jsp?type=hj/GK14739_00IH_0001_0007b.jpg","1861_수현내면_0007b")</f>
        <v>1861_수현내면_0007b</v>
      </c>
      <c r="B400" s="4">
        <v>1861</v>
      </c>
      <c r="C400" s="4" t="s">
        <v>4014</v>
      </c>
      <c r="D400" s="4" t="s">
        <v>4015</v>
      </c>
      <c r="E400" s="4">
        <v>399</v>
      </c>
      <c r="F400" s="5">
        <v>1</v>
      </c>
      <c r="G400" s="5" t="s">
        <v>72</v>
      </c>
      <c r="H400" s="5" t="s">
        <v>73</v>
      </c>
      <c r="I400" s="5">
        <v>14</v>
      </c>
      <c r="L400" s="5">
        <v>1</v>
      </c>
      <c r="M400" s="4" t="s">
        <v>1815</v>
      </c>
      <c r="N400" s="4" t="s">
        <v>1816</v>
      </c>
      <c r="S400" s="5" t="s">
        <v>123</v>
      </c>
      <c r="T400" s="5" t="s">
        <v>124</v>
      </c>
      <c r="U400" s="5" t="s">
        <v>235</v>
      </c>
      <c r="V400" s="5" t="s">
        <v>236</v>
      </c>
      <c r="AC400" s="5">
        <v>34</v>
      </c>
      <c r="AD400" s="5" t="s">
        <v>782</v>
      </c>
      <c r="AE400" s="5" t="s">
        <v>783</v>
      </c>
      <c r="AT400" s="5" t="s">
        <v>88</v>
      </c>
      <c r="AU400" s="5" t="s">
        <v>89</v>
      </c>
      <c r="AV400" s="5" t="s">
        <v>1630</v>
      </c>
      <c r="AW400" s="5" t="s">
        <v>1631</v>
      </c>
      <c r="BG400" s="5" t="s">
        <v>88</v>
      </c>
      <c r="BH400" s="5" t="s">
        <v>89</v>
      </c>
      <c r="BI400" s="5" t="s">
        <v>1825</v>
      </c>
      <c r="BJ400" s="5" t="s">
        <v>168</v>
      </c>
      <c r="BK400" s="5" t="s">
        <v>88</v>
      </c>
      <c r="BL400" s="5" t="s">
        <v>89</v>
      </c>
      <c r="BM400" s="5" t="s">
        <v>1632</v>
      </c>
      <c r="BN400" s="5" t="s">
        <v>1633</v>
      </c>
      <c r="BO400" s="5" t="s">
        <v>88</v>
      </c>
      <c r="BP400" s="5" t="s">
        <v>89</v>
      </c>
      <c r="BQ400" s="5" t="s">
        <v>1634</v>
      </c>
      <c r="BR400" s="5" t="s">
        <v>1635</v>
      </c>
      <c r="BS400" s="5" t="s">
        <v>86</v>
      </c>
      <c r="BT400" s="5" t="s">
        <v>87</v>
      </c>
    </row>
    <row r="401" spans="1:72" ht="13.5" customHeight="1">
      <c r="A401" s="9" t="str">
        <f>HYPERLINK("http://kyu.snu.ac.kr/sdhj/index.jsp?type=hj/GK14739_00IH_0001_0007b.jpg","1861_수현내면_0007b")</f>
        <v>1861_수현내면_0007b</v>
      </c>
      <c r="B401" s="4">
        <v>1861</v>
      </c>
      <c r="C401" s="4" t="s">
        <v>3993</v>
      </c>
      <c r="D401" s="4" t="s">
        <v>3994</v>
      </c>
      <c r="E401" s="4">
        <v>400</v>
      </c>
      <c r="F401" s="5">
        <v>1</v>
      </c>
      <c r="G401" s="5" t="s">
        <v>72</v>
      </c>
      <c r="H401" s="5" t="s">
        <v>73</v>
      </c>
      <c r="I401" s="5">
        <v>14</v>
      </c>
      <c r="L401" s="5">
        <v>2</v>
      </c>
      <c r="M401" s="4" t="s">
        <v>1826</v>
      </c>
      <c r="N401" s="4" t="s">
        <v>1827</v>
      </c>
      <c r="T401" s="5" t="s">
        <v>4233</v>
      </c>
      <c r="U401" s="5" t="s">
        <v>818</v>
      </c>
      <c r="V401" s="5" t="s">
        <v>819</v>
      </c>
      <c r="W401" s="5" t="s">
        <v>1828</v>
      </c>
      <c r="X401" s="5" t="s">
        <v>1829</v>
      </c>
      <c r="Y401" s="5" t="s">
        <v>1830</v>
      </c>
      <c r="Z401" s="5" t="s">
        <v>1831</v>
      </c>
      <c r="AC401" s="5">
        <v>69</v>
      </c>
      <c r="AD401" s="5" t="s">
        <v>268</v>
      </c>
      <c r="AE401" s="5" t="s">
        <v>269</v>
      </c>
      <c r="AJ401" s="5" t="s">
        <v>35</v>
      </c>
      <c r="AK401" s="5" t="s">
        <v>36</v>
      </c>
      <c r="AL401" s="5" t="s">
        <v>1832</v>
      </c>
      <c r="AM401" s="5" t="s">
        <v>4234</v>
      </c>
      <c r="AT401" s="5" t="s">
        <v>88</v>
      </c>
      <c r="AU401" s="5" t="s">
        <v>89</v>
      </c>
      <c r="AV401" s="5" t="s">
        <v>1833</v>
      </c>
      <c r="AW401" s="5" t="s">
        <v>1727</v>
      </c>
      <c r="BG401" s="5" t="s">
        <v>88</v>
      </c>
      <c r="BH401" s="5" t="s">
        <v>89</v>
      </c>
      <c r="BI401" s="5" t="s">
        <v>1834</v>
      </c>
      <c r="BJ401" s="5" t="s">
        <v>1835</v>
      </c>
      <c r="BK401" s="5" t="s">
        <v>88</v>
      </c>
      <c r="BL401" s="5" t="s">
        <v>89</v>
      </c>
      <c r="BM401" s="5" t="s">
        <v>1836</v>
      </c>
      <c r="BN401" s="5" t="s">
        <v>1837</v>
      </c>
      <c r="BO401" s="5" t="s">
        <v>88</v>
      </c>
      <c r="BP401" s="5" t="s">
        <v>89</v>
      </c>
      <c r="BQ401" s="5" t="s">
        <v>1838</v>
      </c>
      <c r="BR401" s="5" t="s">
        <v>1839</v>
      </c>
      <c r="BS401" s="5" t="s">
        <v>234</v>
      </c>
      <c r="BT401" s="5" t="s">
        <v>4235</v>
      </c>
    </row>
    <row r="402" spans="1:72" ht="13.5" customHeight="1">
      <c r="A402" s="9" t="str">
        <f>HYPERLINK("http://kyu.snu.ac.kr/sdhj/index.jsp?type=hj/GK14739_00IH_0001_0007b.jpg","1861_수현내면_0007b")</f>
        <v>1861_수현내면_0007b</v>
      </c>
      <c r="B402" s="4">
        <v>1861</v>
      </c>
      <c r="C402" s="4" t="s">
        <v>4236</v>
      </c>
      <c r="D402" s="4" t="s">
        <v>4237</v>
      </c>
      <c r="E402" s="4">
        <v>401</v>
      </c>
      <c r="F402" s="5">
        <v>1</v>
      </c>
      <c r="G402" s="5" t="s">
        <v>72</v>
      </c>
      <c r="H402" s="5" t="s">
        <v>73</v>
      </c>
      <c r="I402" s="5">
        <v>14</v>
      </c>
      <c r="L402" s="5">
        <v>2</v>
      </c>
      <c r="M402" s="4" t="s">
        <v>1826</v>
      </c>
      <c r="N402" s="4" t="s">
        <v>1827</v>
      </c>
      <c r="S402" s="5" t="s">
        <v>123</v>
      </c>
      <c r="T402" s="5" t="s">
        <v>124</v>
      </c>
      <c r="W402" s="5" t="s">
        <v>1840</v>
      </c>
      <c r="X402" s="5" t="s">
        <v>1841</v>
      </c>
      <c r="Y402" s="5" t="s">
        <v>22</v>
      </c>
      <c r="Z402" s="5" t="s">
        <v>23</v>
      </c>
      <c r="AC402" s="5">
        <v>58</v>
      </c>
      <c r="AD402" s="5" t="s">
        <v>286</v>
      </c>
      <c r="AE402" s="5" t="s">
        <v>287</v>
      </c>
    </row>
    <row r="403" spans="1:72" ht="13.5" customHeight="1">
      <c r="A403" s="9" t="str">
        <f>HYPERLINK("http://kyu.snu.ac.kr/sdhj/index.jsp?type=hj/GK14739_00IH_0001_0007b.jpg","1861_수현내면_0007b")</f>
        <v>1861_수현내면_0007b</v>
      </c>
      <c r="B403" s="4">
        <v>1861</v>
      </c>
      <c r="C403" s="4" t="s">
        <v>4238</v>
      </c>
      <c r="D403" s="4" t="s">
        <v>4239</v>
      </c>
      <c r="E403" s="4">
        <v>402</v>
      </c>
      <c r="F403" s="5">
        <v>1</v>
      </c>
      <c r="G403" s="5" t="s">
        <v>72</v>
      </c>
      <c r="H403" s="5" t="s">
        <v>73</v>
      </c>
      <c r="I403" s="5">
        <v>14</v>
      </c>
      <c r="L403" s="5">
        <v>3</v>
      </c>
      <c r="M403" s="4" t="s">
        <v>1842</v>
      </c>
      <c r="N403" s="4" t="s">
        <v>1843</v>
      </c>
      <c r="T403" s="5" t="s">
        <v>4240</v>
      </c>
      <c r="U403" s="5" t="s">
        <v>101</v>
      </c>
      <c r="V403" s="5" t="s">
        <v>102</v>
      </c>
      <c r="W403" s="5" t="s">
        <v>1844</v>
      </c>
      <c r="X403" s="5" t="s">
        <v>4241</v>
      </c>
      <c r="Y403" s="5" t="s">
        <v>1845</v>
      </c>
      <c r="Z403" s="5" t="s">
        <v>1846</v>
      </c>
      <c r="AC403" s="5">
        <v>38</v>
      </c>
      <c r="AD403" s="5" t="s">
        <v>225</v>
      </c>
      <c r="AE403" s="5" t="s">
        <v>226</v>
      </c>
      <c r="AJ403" s="5" t="s">
        <v>35</v>
      </c>
      <c r="AK403" s="5" t="s">
        <v>36</v>
      </c>
      <c r="AL403" s="5" t="s">
        <v>1847</v>
      </c>
      <c r="AM403" s="5" t="s">
        <v>4242</v>
      </c>
      <c r="AT403" s="5" t="s">
        <v>111</v>
      </c>
      <c r="AU403" s="5" t="s">
        <v>112</v>
      </c>
      <c r="AV403" s="5" t="s">
        <v>828</v>
      </c>
      <c r="AW403" s="5" t="s">
        <v>829</v>
      </c>
      <c r="BG403" s="5" t="s">
        <v>111</v>
      </c>
      <c r="BH403" s="5" t="s">
        <v>112</v>
      </c>
      <c r="BI403" s="5" t="s">
        <v>1848</v>
      </c>
      <c r="BJ403" s="5" t="s">
        <v>1849</v>
      </c>
      <c r="BK403" s="5" t="s">
        <v>111</v>
      </c>
      <c r="BL403" s="5" t="s">
        <v>112</v>
      </c>
      <c r="BM403" s="5" t="s">
        <v>1850</v>
      </c>
      <c r="BN403" s="5" t="s">
        <v>1851</v>
      </c>
      <c r="BO403" s="5" t="s">
        <v>111</v>
      </c>
      <c r="BP403" s="5" t="s">
        <v>112</v>
      </c>
      <c r="BQ403" s="5" t="s">
        <v>3834</v>
      </c>
      <c r="BR403" s="5" t="s">
        <v>1852</v>
      </c>
      <c r="BS403" s="5" t="s">
        <v>189</v>
      </c>
      <c r="BT403" s="5" t="s">
        <v>190</v>
      </c>
    </row>
    <row r="404" spans="1:72" ht="13.5" customHeight="1">
      <c r="A404" s="9" t="str">
        <f>HYPERLINK("http://kyu.snu.ac.kr/sdhj/index.jsp?type=hj/GK14739_00IH_0001_0007b.jpg","1861_수현내면_0007b")</f>
        <v>1861_수현내면_0007b</v>
      </c>
      <c r="B404" s="4">
        <v>1861</v>
      </c>
      <c r="C404" s="4" t="s">
        <v>3961</v>
      </c>
      <c r="D404" s="4" t="s">
        <v>3962</v>
      </c>
      <c r="E404" s="4">
        <v>403</v>
      </c>
      <c r="F404" s="5">
        <v>1</v>
      </c>
      <c r="G404" s="5" t="s">
        <v>72</v>
      </c>
      <c r="H404" s="5" t="s">
        <v>73</v>
      </c>
      <c r="I404" s="5">
        <v>14</v>
      </c>
      <c r="L404" s="5">
        <v>3</v>
      </c>
      <c r="M404" s="4" t="s">
        <v>1842</v>
      </c>
      <c r="N404" s="4" t="s">
        <v>1843</v>
      </c>
      <c r="S404" s="5" t="s">
        <v>123</v>
      </c>
      <c r="T404" s="5" t="s">
        <v>124</v>
      </c>
      <c r="W404" s="5" t="s">
        <v>103</v>
      </c>
      <c r="X404" s="5" t="s">
        <v>104</v>
      </c>
      <c r="Y404" s="5" t="s">
        <v>126</v>
      </c>
      <c r="Z404" s="5" t="s">
        <v>127</v>
      </c>
      <c r="AC404" s="5">
        <v>38</v>
      </c>
      <c r="AD404" s="5" t="s">
        <v>225</v>
      </c>
      <c r="AE404" s="5" t="s">
        <v>226</v>
      </c>
      <c r="AJ404" s="5" t="s">
        <v>84</v>
      </c>
      <c r="AK404" s="5" t="s">
        <v>85</v>
      </c>
      <c r="AL404" s="5" t="s">
        <v>109</v>
      </c>
      <c r="AM404" s="5" t="s">
        <v>110</v>
      </c>
      <c r="AT404" s="5" t="s">
        <v>111</v>
      </c>
      <c r="AU404" s="5" t="s">
        <v>112</v>
      </c>
      <c r="AV404" s="5" t="s">
        <v>1853</v>
      </c>
      <c r="AW404" s="5" t="s">
        <v>152</v>
      </c>
      <c r="BG404" s="5" t="s">
        <v>111</v>
      </c>
      <c r="BH404" s="5" t="s">
        <v>112</v>
      </c>
      <c r="BI404" s="5" t="s">
        <v>1854</v>
      </c>
      <c r="BJ404" s="5" t="s">
        <v>1855</v>
      </c>
      <c r="BK404" s="5" t="s">
        <v>111</v>
      </c>
      <c r="BL404" s="5" t="s">
        <v>112</v>
      </c>
      <c r="BM404" s="5" t="s">
        <v>1856</v>
      </c>
      <c r="BN404" s="5" t="s">
        <v>1857</v>
      </c>
      <c r="BO404" s="5" t="s">
        <v>111</v>
      </c>
      <c r="BP404" s="5" t="s">
        <v>112</v>
      </c>
      <c r="BQ404" s="5" t="s">
        <v>1858</v>
      </c>
      <c r="BR404" s="5" t="s">
        <v>1859</v>
      </c>
      <c r="BS404" s="5" t="s">
        <v>86</v>
      </c>
      <c r="BT404" s="5" t="s">
        <v>87</v>
      </c>
    </row>
    <row r="405" spans="1:72" ht="13.5" customHeight="1">
      <c r="A405" s="9" t="str">
        <f>HYPERLINK("http://kyu.snu.ac.kr/sdhj/index.jsp?type=hj/GK14739_00IH_0001_0007b.jpg","1861_수현내면_0007b")</f>
        <v>1861_수현내면_0007b</v>
      </c>
      <c r="B405" s="4">
        <v>1861</v>
      </c>
      <c r="C405" s="4" t="s">
        <v>4243</v>
      </c>
      <c r="D405" s="4" t="s">
        <v>4244</v>
      </c>
      <c r="E405" s="4">
        <v>404</v>
      </c>
      <c r="F405" s="5">
        <v>1</v>
      </c>
      <c r="G405" s="5" t="s">
        <v>72</v>
      </c>
      <c r="H405" s="5" t="s">
        <v>73</v>
      </c>
      <c r="I405" s="5">
        <v>14</v>
      </c>
      <c r="L405" s="5">
        <v>3</v>
      </c>
      <c r="M405" s="4" t="s">
        <v>1842</v>
      </c>
      <c r="N405" s="4" t="s">
        <v>1843</v>
      </c>
      <c r="S405" s="5" t="s">
        <v>147</v>
      </c>
      <c r="T405" s="5" t="s">
        <v>148</v>
      </c>
      <c r="Y405" s="5" t="s">
        <v>1860</v>
      </c>
      <c r="Z405" s="5" t="s">
        <v>1861</v>
      </c>
      <c r="AC405" s="5">
        <v>11</v>
      </c>
      <c r="AD405" s="5" t="s">
        <v>438</v>
      </c>
      <c r="AE405" s="5" t="s">
        <v>439</v>
      </c>
    </row>
    <row r="406" spans="1:72" ht="13.5" customHeight="1">
      <c r="A406" s="9" t="str">
        <f>HYPERLINK("http://kyu.snu.ac.kr/sdhj/index.jsp?type=hj/GK14739_00IH_0001_0007b.jpg","1861_수현내면_0007b")</f>
        <v>1861_수현내면_0007b</v>
      </c>
      <c r="B406" s="4">
        <v>1861</v>
      </c>
      <c r="C406" s="4" t="s">
        <v>4245</v>
      </c>
      <c r="D406" s="4" t="s">
        <v>4246</v>
      </c>
      <c r="E406" s="4">
        <v>405</v>
      </c>
      <c r="F406" s="5">
        <v>1</v>
      </c>
      <c r="G406" s="5" t="s">
        <v>72</v>
      </c>
      <c r="H406" s="5" t="s">
        <v>73</v>
      </c>
      <c r="I406" s="5">
        <v>14</v>
      </c>
      <c r="L406" s="5">
        <v>3</v>
      </c>
      <c r="M406" s="4" t="s">
        <v>1842</v>
      </c>
      <c r="N406" s="4" t="s">
        <v>1843</v>
      </c>
      <c r="T406" s="5" t="s">
        <v>4247</v>
      </c>
      <c r="U406" s="5" t="s">
        <v>159</v>
      </c>
      <c r="V406" s="5" t="s">
        <v>160</v>
      </c>
      <c r="Y406" s="5" t="s">
        <v>1862</v>
      </c>
      <c r="Z406" s="5" t="s">
        <v>1863</v>
      </c>
      <c r="AD406" s="5" t="s">
        <v>346</v>
      </c>
      <c r="AE406" s="5" t="s">
        <v>347</v>
      </c>
    </row>
    <row r="407" spans="1:72" ht="13.5" customHeight="1">
      <c r="A407" s="9" t="str">
        <f>HYPERLINK("http://kyu.snu.ac.kr/sdhj/index.jsp?type=hj/GK14739_00IH_0001_0007b.jpg","1861_수현내면_0007b")</f>
        <v>1861_수현내면_0007b</v>
      </c>
      <c r="B407" s="4">
        <v>1861</v>
      </c>
      <c r="C407" s="4" t="s">
        <v>4245</v>
      </c>
      <c r="D407" s="4" t="s">
        <v>4246</v>
      </c>
      <c r="E407" s="4">
        <v>406</v>
      </c>
      <c r="F407" s="5">
        <v>1</v>
      </c>
      <c r="G407" s="5" t="s">
        <v>72</v>
      </c>
      <c r="H407" s="5" t="s">
        <v>73</v>
      </c>
      <c r="I407" s="5">
        <v>14</v>
      </c>
      <c r="L407" s="5">
        <v>3</v>
      </c>
      <c r="M407" s="4" t="s">
        <v>1842</v>
      </c>
      <c r="N407" s="4" t="s">
        <v>1843</v>
      </c>
      <c r="T407" s="5" t="s">
        <v>4247</v>
      </c>
      <c r="U407" s="5" t="s">
        <v>165</v>
      </c>
      <c r="V407" s="5" t="s">
        <v>166</v>
      </c>
      <c r="Y407" s="5" t="s">
        <v>1864</v>
      </c>
      <c r="Z407" s="5" t="s">
        <v>1865</v>
      </c>
      <c r="AD407" s="5" t="s">
        <v>346</v>
      </c>
      <c r="AE407" s="5" t="s">
        <v>347</v>
      </c>
    </row>
    <row r="408" spans="1:72" ht="13.5" customHeight="1">
      <c r="A408" s="9" t="str">
        <f>HYPERLINK("http://kyu.snu.ac.kr/sdhj/index.jsp?type=hj/GK14739_00IH_0001_0007b.jpg","1861_수현내면_0007b")</f>
        <v>1861_수현내면_0007b</v>
      </c>
      <c r="B408" s="4">
        <v>1861</v>
      </c>
      <c r="C408" s="4" t="s">
        <v>4245</v>
      </c>
      <c r="D408" s="4" t="s">
        <v>4246</v>
      </c>
      <c r="E408" s="4">
        <v>407</v>
      </c>
      <c r="F408" s="5">
        <v>1</v>
      </c>
      <c r="G408" s="5" t="s">
        <v>72</v>
      </c>
      <c r="H408" s="5" t="s">
        <v>73</v>
      </c>
      <c r="I408" s="5">
        <v>14</v>
      </c>
      <c r="L408" s="5">
        <v>3</v>
      </c>
      <c r="M408" s="4" t="s">
        <v>1842</v>
      </c>
      <c r="N408" s="4" t="s">
        <v>1843</v>
      </c>
      <c r="T408" s="5" t="s">
        <v>4247</v>
      </c>
      <c r="U408" s="5" t="s">
        <v>159</v>
      </c>
      <c r="V408" s="5" t="s">
        <v>160</v>
      </c>
      <c r="Y408" s="5" t="s">
        <v>1106</v>
      </c>
      <c r="Z408" s="5" t="s">
        <v>1107</v>
      </c>
      <c r="AD408" s="5" t="s">
        <v>346</v>
      </c>
      <c r="AE408" s="5" t="s">
        <v>347</v>
      </c>
    </row>
    <row r="409" spans="1:72" ht="13.5" customHeight="1">
      <c r="A409" s="9" t="str">
        <f>HYPERLINK("http://kyu.snu.ac.kr/sdhj/index.jsp?type=hj/GK14739_00IH_0001_0007b.jpg","1861_수현내면_0007b")</f>
        <v>1861_수현내면_0007b</v>
      </c>
      <c r="B409" s="4">
        <v>1861</v>
      </c>
      <c r="C409" s="4" t="s">
        <v>4245</v>
      </c>
      <c r="D409" s="4" t="s">
        <v>4246</v>
      </c>
      <c r="E409" s="4">
        <v>408</v>
      </c>
      <c r="F409" s="5">
        <v>1</v>
      </c>
      <c r="G409" s="5" t="s">
        <v>72</v>
      </c>
      <c r="H409" s="5" t="s">
        <v>73</v>
      </c>
      <c r="I409" s="5">
        <v>14</v>
      </c>
      <c r="L409" s="5">
        <v>4</v>
      </c>
      <c r="M409" s="4" t="s">
        <v>1866</v>
      </c>
      <c r="N409" s="4" t="s">
        <v>1867</v>
      </c>
      <c r="T409" s="5" t="s">
        <v>3873</v>
      </c>
      <c r="W409" s="5" t="s">
        <v>376</v>
      </c>
      <c r="X409" s="5" t="s">
        <v>377</v>
      </c>
      <c r="Y409" s="5" t="s">
        <v>80</v>
      </c>
      <c r="Z409" s="5" t="s">
        <v>81</v>
      </c>
      <c r="AC409" s="5">
        <v>54</v>
      </c>
      <c r="AD409" s="5" t="s">
        <v>82</v>
      </c>
      <c r="AE409" s="5" t="s">
        <v>83</v>
      </c>
      <c r="AJ409" s="5" t="s">
        <v>35</v>
      </c>
      <c r="AK409" s="5" t="s">
        <v>36</v>
      </c>
      <c r="AL409" s="5" t="s">
        <v>97</v>
      </c>
      <c r="AM409" s="5" t="s">
        <v>98</v>
      </c>
      <c r="AT409" s="5" t="s">
        <v>88</v>
      </c>
      <c r="AU409" s="5" t="s">
        <v>89</v>
      </c>
      <c r="AV409" s="5" t="s">
        <v>1864</v>
      </c>
      <c r="AW409" s="5" t="s">
        <v>1865</v>
      </c>
      <c r="BG409" s="5" t="s">
        <v>88</v>
      </c>
      <c r="BH409" s="5" t="s">
        <v>89</v>
      </c>
      <c r="BI409" s="5" t="s">
        <v>1868</v>
      </c>
      <c r="BJ409" s="5" t="s">
        <v>1869</v>
      </c>
      <c r="BK409" s="5" t="s">
        <v>88</v>
      </c>
      <c r="BL409" s="5" t="s">
        <v>89</v>
      </c>
      <c r="BM409" s="5" t="s">
        <v>1298</v>
      </c>
      <c r="BN409" s="5" t="s">
        <v>1299</v>
      </c>
      <c r="BO409" s="5" t="s">
        <v>88</v>
      </c>
      <c r="BP409" s="5" t="s">
        <v>89</v>
      </c>
      <c r="BQ409" s="5" t="s">
        <v>1870</v>
      </c>
      <c r="BR409" s="5" t="s">
        <v>1871</v>
      </c>
      <c r="BS409" s="5" t="s">
        <v>189</v>
      </c>
      <c r="BT409" s="5" t="s">
        <v>190</v>
      </c>
    </row>
    <row r="410" spans="1:72" ht="13.5" customHeight="1">
      <c r="A410" s="9" t="str">
        <f>HYPERLINK("http://kyu.snu.ac.kr/sdhj/index.jsp?type=hj/GK14739_00IH_0001_0007b.jpg","1861_수현내면_0007b")</f>
        <v>1861_수현내면_0007b</v>
      </c>
      <c r="B410" s="4">
        <v>1861</v>
      </c>
      <c r="C410" s="4" t="s">
        <v>4110</v>
      </c>
      <c r="D410" s="4" t="s">
        <v>4111</v>
      </c>
      <c r="E410" s="4">
        <v>409</v>
      </c>
      <c r="F410" s="5">
        <v>1</v>
      </c>
      <c r="G410" s="5" t="s">
        <v>72</v>
      </c>
      <c r="H410" s="5" t="s">
        <v>73</v>
      </c>
      <c r="I410" s="5">
        <v>14</v>
      </c>
      <c r="L410" s="5">
        <v>4</v>
      </c>
      <c r="M410" s="4" t="s">
        <v>1866</v>
      </c>
      <c r="N410" s="4" t="s">
        <v>1867</v>
      </c>
      <c r="S410" s="5" t="s">
        <v>1143</v>
      </c>
      <c r="T410" s="5" t="s">
        <v>1144</v>
      </c>
      <c r="AC410" s="5">
        <v>18</v>
      </c>
      <c r="AD410" s="5" t="s">
        <v>268</v>
      </c>
      <c r="AE410" s="5" t="s">
        <v>269</v>
      </c>
    </row>
    <row r="411" spans="1:72" ht="13.5" customHeight="1">
      <c r="A411" s="9" t="str">
        <f>HYPERLINK("http://kyu.snu.ac.kr/sdhj/index.jsp?type=hj/GK14739_00IH_0001_0007b.jpg","1861_수현내면_0007b")</f>
        <v>1861_수현내면_0007b</v>
      </c>
      <c r="B411" s="4">
        <v>1861</v>
      </c>
      <c r="C411" s="4" t="s">
        <v>4248</v>
      </c>
      <c r="D411" s="4" t="s">
        <v>4249</v>
      </c>
      <c r="E411" s="4">
        <v>410</v>
      </c>
      <c r="F411" s="5">
        <v>1</v>
      </c>
      <c r="G411" s="5" t="s">
        <v>72</v>
      </c>
      <c r="H411" s="5" t="s">
        <v>73</v>
      </c>
      <c r="I411" s="5">
        <v>14</v>
      </c>
      <c r="L411" s="5">
        <v>5</v>
      </c>
      <c r="M411" s="4" t="s">
        <v>1872</v>
      </c>
      <c r="N411" s="4" t="s">
        <v>1873</v>
      </c>
      <c r="T411" s="5" t="s">
        <v>4162</v>
      </c>
      <c r="U411" s="5" t="s">
        <v>1050</v>
      </c>
      <c r="V411" s="5" t="s">
        <v>1051</v>
      </c>
      <c r="W411" s="5" t="s">
        <v>1874</v>
      </c>
      <c r="X411" s="5" t="s">
        <v>4250</v>
      </c>
      <c r="Y411" s="5" t="s">
        <v>1875</v>
      </c>
      <c r="Z411" s="5" t="s">
        <v>1876</v>
      </c>
      <c r="AC411" s="5">
        <v>37</v>
      </c>
      <c r="AD411" s="5" t="s">
        <v>362</v>
      </c>
      <c r="AE411" s="5" t="s">
        <v>363</v>
      </c>
      <c r="AJ411" s="5" t="s">
        <v>35</v>
      </c>
      <c r="AK411" s="5" t="s">
        <v>36</v>
      </c>
      <c r="AL411" s="5" t="s">
        <v>762</v>
      </c>
      <c r="AM411" s="5" t="s">
        <v>763</v>
      </c>
      <c r="AT411" s="5" t="s">
        <v>88</v>
      </c>
      <c r="AU411" s="5" t="s">
        <v>89</v>
      </c>
      <c r="AV411" s="5" t="s">
        <v>1877</v>
      </c>
      <c r="AW411" s="5" t="s">
        <v>1878</v>
      </c>
      <c r="BG411" s="5" t="s">
        <v>88</v>
      </c>
      <c r="BH411" s="5" t="s">
        <v>89</v>
      </c>
      <c r="BI411" s="5" t="s">
        <v>1879</v>
      </c>
      <c r="BJ411" s="5" t="s">
        <v>730</v>
      </c>
      <c r="BK411" s="5" t="s">
        <v>88</v>
      </c>
      <c r="BL411" s="5" t="s">
        <v>89</v>
      </c>
      <c r="BM411" s="5" t="s">
        <v>1880</v>
      </c>
      <c r="BN411" s="5" t="s">
        <v>1881</v>
      </c>
      <c r="BO411" s="5" t="s">
        <v>88</v>
      </c>
      <c r="BP411" s="5" t="s">
        <v>89</v>
      </c>
      <c r="BQ411" s="5" t="s">
        <v>1882</v>
      </c>
      <c r="BR411" s="5" t="s">
        <v>1883</v>
      </c>
      <c r="BS411" s="5" t="s">
        <v>553</v>
      </c>
      <c r="BT411" s="5" t="s">
        <v>554</v>
      </c>
    </row>
    <row r="412" spans="1:72" ht="13.5" customHeight="1">
      <c r="A412" s="9" t="str">
        <f>HYPERLINK("http://kyu.snu.ac.kr/sdhj/index.jsp?type=hj/GK14739_00IH_0001_0007b.jpg","1861_수현내면_0007b")</f>
        <v>1861_수현내면_0007b</v>
      </c>
      <c r="B412" s="4">
        <v>1861</v>
      </c>
      <c r="C412" s="4" t="s">
        <v>4251</v>
      </c>
      <c r="D412" s="4" t="s">
        <v>4252</v>
      </c>
      <c r="E412" s="4">
        <v>411</v>
      </c>
      <c r="F412" s="5">
        <v>1</v>
      </c>
      <c r="G412" s="5" t="s">
        <v>72</v>
      </c>
      <c r="H412" s="5" t="s">
        <v>73</v>
      </c>
      <c r="I412" s="5">
        <v>14</v>
      </c>
      <c r="L412" s="5">
        <v>5</v>
      </c>
      <c r="M412" s="4" t="s">
        <v>1872</v>
      </c>
      <c r="N412" s="4" t="s">
        <v>1873</v>
      </c>
      <c r="S412" s="5" t="s">
        <v>142</v>
      </c>
      <c r="T412" s="5" t="s">
        <v>143</v>
      </c>
      <c r="W412" s="5" t="s">
        <v>125</v>
      </c>
      <c r="X412" s="5" t="s">
        <v>4163</v>
      </c>
      <c r="Y412" s="5" t="s">
        <v>80</v>
      </c>
      <c r="Z412" s="5" t="s">
        <v>81</v>
      </c>
      <c r="AC412" s="5">
        <v>64</v>
      </c>
      <c r="AD412" s="5" t="s">
        <v>565</v>
      </c>
      <c r="AE412" s="5" t="s">
        <v>566</v>
      </c>
    </row>
    <row r="413" spans="1:72" ht="13.5" customHeight="1">
      <c r="A413" s="9" t="str">
        <f>HYPERLINK("http://kyu.snu.ac.kr/sdhj/index.jsp?type=hj/GK14739_00IH_0001_0007b.jpg","1861_수현내면_0007b")</f>
        <v>1861_수현내면_0007b</v>
      </c>
      <c r="B413" s="4">
        <v>1861</v>
      </c>
      <c r="C413" s="4" t="s">
        <v>4168</v>
      </c>
      <c r="D413" s="4" t="s">
        <v>4169</v>
      </c>
      <c r="E413" s="4">
        <v>412</v>
      </c>
      <c r="F413" s="5">
        <v>1</v>
      </c>
      <c r="G413" s="5" t="s">
        <v>72</v>
      </c>
      <c r="H413" s="5" t="s">
        <v>73</v>
      </c>
      <c r="I413" s="5">
        <v>14</v>
      </c>
      <c r="L413" s="5">
        <v>5</v>
      </c>
      <c r="M413" s="4" t="s">
        <v>1872</v>
      </c>
      <c r="N413" s="4" t="s">
        <v>1873</v>
      </c>
      <c r="S413" s="5" t="s">
        <v>123</v>
      </c>
      <c r="T413" s="5" t="s">
        <v>124</v>
      </c>
      <c r="W413" s="5" t="s">
        <v>376</v>
      </c>
      <c r="X413" s="5" t="s">
        <v>377</v>
      </c>
      <c r="Y413" s="5" t="s">
        <v>22</v>
      </c>
      <c r="Z413" s="5" t="s">
        <v>23</v>
      </c>
      <c r="AC413" s="5">
        <v>36</v>
      </c>
      <c r="AD413" s="5" t="s">
        <v>346</v>
      </c>
      <c r="AE413" s="5" t="s">
        <v>347</v>
      </c>
    </row>
    <row r="414" spans="1:72" ht="13.5" customHeight="1">
      <c r="A414" s="9" t="str">
        <f>HYPERLINK("http://kyu.snu.ac.kr/sdhj/index.jsp?type=hj/GK14739_00IH_0001_0007b.jpg","1861_수현내면_0007b")</f>
        <v>1861_수현내면_0007b</v>
      </c>
      <c r="B414" s="4">
        <v>1861</v>
      </c>
      <c r="C414" s="4" t="s">
        <v>4168</v>
      </c>
      <c r="D414" s="4" t="s">
        <v>4169</v>
      </c>
      <c r="E414" s="4">
        <v>413</v>
      </c>
      <c r="F414" s="5">
        <v>1</v>
      </c>
      <c r="G414" s="5" t="s">
        <v>72</v>
      </c>
      <c r="H414" s="5" t="s">
        <v>73</v>
      </c>
      <c r="I414" s="5">
        <v>15</v>
      </c>
      <c r="J414" s="5" t="s">
        <v>1884</v>
      </c>
      <c r="K414" s="5" t="s">
        <v>1885</v>
      </c>
      <c r="L414" s="5">
        <v>1</v>
      </c>
      <c r="M414" s="4" t="s">
        <v>1886</v>
      </c>
      <c r="N414" s="4" t="s">
        <v>1887</v>
      </c>
      <c r="O414" s="5" t="s">
        <v>14</v>
      </c>
      <c r="P414" s="5" t="s">
        <v>15</v>
      </c>
      <c r="T414" s="5" t="s">
        <v>4253</v>
      </c>
      <c r="U414" s="5" t="s">
        <v>1050</v>
      </c>
      <c r="V414" s="5" t="s">
        <v>1051</v>
      </c>
      <c r="W414" s="5" t="s">
        <v>1651</v>
      </c>
      <c r="X414" s="5" t="s">
        <v>4254</v>
      </c>
      <c r="Y414" s="5" t="s">
        <v>1888</v>
      </c>
      <c r="Z414" s="5" t="s">
        <v>1889</v>
      </c>
      <c r="AC414" s="5">
        <v>29</v>
      </c>
      <c r="AD414" s="5" t="s">
        <v>163</v>
      </c>
      <c r="AE414" s="5" t="s">
        <v>164</v>
      </c>
      <c r="AJ414" s="5" t="s">
        <v>35</v>
      </c>
      <c r="AK414" s="5" t="s">
        <v>36</v>
      </c>
      <c r="AL414" s="5" t="s">
        <v>1159</v>
      </c>
      <c r="AM414" s="5" t="s">
        <v>1160</v>
      </c>
      <c r="AT414" s="5" t="s">
        <v>1122</v>
      </c>
      <c r="AU414" s="5" t="s">
        <v>1123</v>
      </c>
      <c r="AV414" s="5" t="s">
        <v>1890</v>
      </c>
      <c r="AW414" s="5" t="s">
        <v>1891</v>
      </c>
      <c r="BG414" s="5" t="s">
        <v>1122</v>
      </c>
      <c r="BH414" s="5" t="s">
        <v>1123</v>
      </c>
      <c r="BI414" s="5" t="s">
        <v>1892</v>
      </c>
      <c r="BJ414" s="5" t="s">
        <v>1893</v>
      </c>
      <c r="BK414" s="5" t="s">
        <v>1122</v>
      </c>
      <c r="BL414" s="5" t="s">
        <v>1123</v>
      </c>
      <c r="BM414" s="5" t="s">
        <v>1894</v>
      </c>
      <c r="BN414" s="5" t="s">
        <v>699</v>
      </c>
      <c r="BO414" s="5" t="s">
        <v>1122</v>
      </c>
      <c r="BP414" s="5" t="s">
        <v>1123</v>
      </c>
      <c r="BQ414" s="5" t="s">
        <v>1895</v>
      </c>
      <c r="BR414" s="5" t="s">
        <v>1896</v>
      </c>
      <c r="BS414" s="5" t="s">
        <v>86</v>
      </c>
      <c r="BT414" s="5" t="s">
        <v>87</v>
      </c>
    </row>
    <row r="415" spans="1:72" ht="13.5" customHeight="1">
      <c r="A415" s="9" t="str">
        <f>HYPERLINK("http://kyu.snu.ac.kr/sdhj/index.jsp?type=hj/GK14739_00IH_0001_0007b.jpg","1861_수현내면_0007b")</f>
        <v>1861_수현내면_0007b</v>
      </c>
      <c r="B415" s="4">
        <v>1861</v>
      </c>
      <c r="C415" s="4" t="s">
        <v>3868</v>
      </c>
      <c r="D415" s="4" t="s">
        <v>3865</v>
      </c>
      <c r="E415" s="4">
        <v>414</v>
      </c>
      <c r="F415" s="5">
        <v>1</v>
      </c>
      <c r="G415" s="5" t="s">
        <v>72</v>
      </c>
      <c r="H415" s="5" t="s">
        <v>73</v>
      </c>
      <c r="I415" s="5">
        <v>15</v>
      </c>
      <c r="L415" s="5">
        <v>1</v>
      </c>
      <c r="M415" s="4" t="s">
        <v>1886</v>
      </c>
      <c r="N415" s="4" t="s">
        <v>1887</v>
      </c>
      <c r="S415" s="5" t="s">
        <v>123</v>
      </c>
      <c r="T415" s="5" t="s">
        <v>124</v>
      </c>
      <c r="W415" s="5" t="s">
        <v>1897</v>
      </c>
      <c r="X415" s="5" t="s">
        <v>1898</v>
      </c>
      <c r="Y415" s="5" t="s">
        <v>22</v>
      </c>
      <c r="Z415" s="5" t="s">
        <v>23</v>
      </c>
      <c r="AC415" s="5">
        <v>25</v>
      </c>
      <c r="AD415" s="5" t="s">
        <v>491</v>
      </c>
      <c r="AE415" s="5" t="s">
        <v>492</v>
      </c>
      <c r="AJ415" s="5" t="s">
        <v>35</v>
      </c>
      <c r="AK415" s="5" t="s">
        <v>36</v>
      </c>
      <c r="AL415" s="5" t="s">
        <v>762</v>
      </c>
      <c r="AM415" s="5" t="s">
        <v>763</v>
      </c>
      <c r="AT415" s="5" t="s">
        <v>1122</v>
      </c>
      <c r="AU415" s="5" t="s">
        <v>1123</v>
      </c>
      <c r="AV415" s="5" t="s">
        <v>784</v>
      </c>
      <c r="AW415" s="5" t="s">
        <v>785</v>
      </c>
      <c r="BG415" s="5" t="s">
        <v>1122</v>
      </c>
      <c r="BH415" s="5" t="s">
        <v>1123</v>
      </c>
      <c r="BI415" s="5" t="s">
        <v>1899</v>
      </c>
      <c r="BJ415" s="5" t="s">
        <v>1900</v>
      </c>
      <c r="BK415" s="5" t="s">
        <v>1122</v>
      </c>
      <c r="BL415" s="5" t="s">
        <v>1123</v>
      </c>
      <c r="BM415" s="5" t="s">
        <v>1901</v>
      </c>
      <c r="BN415" s="5" t="s">
        <v>1902</v>
      </c>
      <c r="BO415" s="5" t="s">
        <v>1122</v>
      </c>
      <c r="BP415" s="5" t="s">
        <v>1123</v>
      </c>
      <c r="BQ415" s="5" t="s">
        <v>1903</v>
      </c>
      <c r="BR415" s="5" t="s">
        <v>1904</v>
      </c>
      <c r="BS415" s="5" t="s">
        <v>86</v>
      </c>
      <c r="BT415" s="5" t="s">
        <v>87</v>
      </c>
    </row>
    <row r="416" spans="1:72" ht="13.5" customHeight="1">
      <c r="A416" s="9" t="str">
        <f>HYPERLINK("http://kyu.snu.ac.kr/sdhj/index.jsp?type=hj/GK14739_00IH_0001_0008a.jpg","1861_수현내면_0008a")</f>
        <v>1861_수현내면_0008a</v>
      </c>
      <c r="B416" s="4">
        <v>1861</v>
      </c>
      <c r="C416" s="4" t="s">
        <v>4106</v>
      </c>
      <c r="D416" s="4" t="s">
        <v>4107</v>
      </c>
      <c r="E416" s="4">
        <v>415</v>
      </c>
      <c r="F416" s="5">
        <v>1</v>
      </c>
      <c r="G416" s="5" t="s">
        <v>72</v>
      </c>
      <c r="H416" s="5" t="s">
        <v>73</v>
      </c>
      <c r="I416" s="5">
        <v>15</v>
      </c>
      <c r="L416" s="5">
        <v>2</v>
      </c>
      <c r="M416" s="4" t="s">
        <v>1905</v>
      </c>
      <c r="N416" s="4" t="s">
        <v>1906</v>
      </c>
      <c r="T416" s="5" t="s">
        <v>4023</v>
      </c>
      <c r="U416" s="5" t="s">
        <v>101</v>
      </c>
      <c r="V416" s="5" t="s">
        <v>102</v>
      </c>
      <c r="W416" s="5" t="s">
        <v>103</v>
      </c>
      <c r="X416" s="5" t="s">
        <v>104</v>
      </c>
      <c r="Y416" s="5" t="s">
        <v>595</v>
      </c>
      <c r="Z416" s="5" t="s">
        <v>596</v>
      </c>
      <c r="AC416" s="5">
        <v>20</v>
      </c>
      <c r="AD416" s="5" t="s">
        <v>410</v>
      </c>
      <c r="AE416" s="5" t="s">
        <v>411</v>
      </c>
      <c r="AJ416" s="5" t="s">
        <v>35</v>
      </c>
      <c r="AK416" s="5" t="s">
        <v>36</v>
      </c>
      <c r="AL416" s="5" t="s">
        <v>109</v>
      </c>
      <c r="AM416" s="5" t="s">
        <v>110</v>
      </c>
      <c r="AT416" s="5" t="s">
        <v>111</v>
      </c>
      <c r="AU416" s="5" t="s">
        <v>112</v>
      </c>
      <c r="AV416" s="5" t="s">
        <v>1907</v>
      </c>
      <c r="AW416" s="5" t="s">
        <v>1908</v>
      </c>
      <c r="BG416" s="5" t="s">
        <v>111</v>
      </c>
      <c r="BH416" s="5" t="s">
        <v>112</v>
      </c>
      <c r="BI416" s="5" t="s">
        <v>1909</v>
      </c>
      <c r="BJ416" s="5" t="s">
        <v>1910</v>
      </c>
      <c r="BK416" s="5" t="s">
        <v>111</v>
      </c>
      <c r="BL416" s="5" t="s">
        <v>112</v>
      </c>
      <c r="BM416" s="5" t="s">
        <v>1351</v>
      </c>
      <c r="BN416" s="5" t="s">
        <v>1352</v>
      </c>
      <c r="BO416" s="5" t="s">
        <v>111</v>
      </c>
      <c r="BP416" s="5" t="s">
        <v>112</v>
      </c>
      <c r="BQ416" s="5" t="s">
        <v>1911</v>
      </c>
      <c r="BR416" s="5" t="s">
        <v>1912</v>
      </c>
      <c r="BS416" s="5" t="s">
        <v>189</v>
      </c>
      <c r="BT416" s="5" t="s">
        <v>190</v>
      </c>
    </row>
    <row r="417" spans="1:72" ht="13.5" customHeight="1">
      <c r="A417" s="9" t="str">
        <f>HYPERLINK("http://kyu.snu.ac.kr/sdhj/index.jsp?type=hj/GK14739_00IH_0001_0008a.jpg","1861_수현내면_0008a")</f>
        <v>1861_수현내면_0008a</v>
      </c>
      <c r="B417" s="4">
        <v>1861</v>
      </c>
      <c r="C417" s="4" t="s">
        <v>4255</v>
      </c>
      <c r="D417" s="4" t="s">
        <v>4256</v>
      </c>
      <c r="E417" s="4">
        <v>416</v>
      </c>
      <c r="F417" s="5">
        <v>1</v>
      </c>
      <c r="G417" s="5" t="s">
        <v>72</v>
      </c>
      <c r="H417" s="5" t="s">
        <v>73</v>
      </c>
      <c r="I417" s="5">
        <v>15</v>
      </c>
      <c r="L417" s="5">
        <v>2</v>
      </c>
      <c r="M417" s="4" t="s">
        <v>1905</v>
      </c>
      <c r="N417" s="4" t="s">
        <v>1906</v>
      </c>
      <c r="S417" s="5" t="s">
        <v>142</v>
      </c>
      <c r="T417" s="5" t="s">
        <v>143</v>
      </c>
      <c r="W417" s="5" t="s">
        <v>144</v>
      </c>
      <c r="X417" s="5" t="s">
        <v>4024</v>
      </c>
      <c r="Y417" s="5" t="s">
        <v>126</v>
      </c>
      <c r="Z417" s="5" t="s">
        <v>127</v>
      </c>
      <c r="AC417" s="5">
        <v>48</v>
      </c>
      <c r="AD417" s="5" t="s">
        <v>497</v>
      </c>
      <c r="AE417" s="5" t="s">
        <v>498</v>
      </c>
    </row>
    <row r="418" spans="1:72" ht="13.5" customHeight="1">
      <c r="A418" s="9" t="str">
        <f>HYPERLINK("http://kyu.snu.ac.kr/sdhj/index.jsp?type=hj/GK14739_00IH_0001_0008a.jpg","1861_수현내면_0008a")</f>
        <v>1861_수현내면_0008a</v>
      </c>
      <c r="B418" s="4">
        <v>1861</v>
      </c>
      <c r="C418" s="4" t="s">
        <v>3921</v>
      </c>
      <c r="D418" s="4" t="s">
        <v>3922</v>
      </c>
      <c r="E418" s="4">
        <v>417</v>
      </c>
      <c r="F418" s="5">
        <v>1</v>
      </c>
      <c r="G418" s="5" t="s">
        <v>72</v>
      </c>
      <c r="H418" s="5" t="s">
        <v>73</v>
      </c>
      <c r="I418" s="5">
        <v>15</v>
      </c>
      <c r="L418" s="5">
        <v>2</v>
      </c>
      <c r="M418" s="4" t="s">
        <v>1905</v>
      </c>
      <c r="N418" s="4" t="s">
        <v>1906</v>
      </c>
      <c r="S418" s="5" t="s">
        <v>201</v>
      </c>
      <c r="T418" s="5" t="s">
        <v>202</v>
      </c>
      <c r="Y418" s="5" t="s">
        <v>1913</v>
      </c>
      <c r="Z418" s="5" t="s">
        <v>1914</v>
      </c>
      <c r="AC418" s="5">
        <v>16</v>
      </c>
      <c r="AD418" s="5" t="s">
        <v>420</v>
      </c>
      <c r="AE418" s="5" t="s">
        <v>421</v>
      </c>
    </row>
    <row r="419" spans="1:72" ht="13.5" customHeight="1">
      <c r="A419" s="9" t="str">
        <f>HYPERLINK("http://kyu.snu.ac.kr/sdhj/index.jsp?type=hj/GK14739_00IH_0001_0008a.jpg","1861_수현내면_0008a")</f>
        <v>1861_수현내면_0008a</v>
      </c>
      <c r="B419" s="4">
        <v>1861</v>
      </c>
      <c r="C419" s="4" t="s">
        <v>3921</v>
      </c>
      <c r="D419" s="4" t="s">
        <v>3922</v>
      </c>
      <c r="E419" s="4">
        <v>418</v>
      </c>
      <c r="F419" s="5">
        <v>1</v>
      </c>
      <c r="G419" s="5" t="s">
        <v>72</v>
      </c>
      <c r="H419" s="5" t="s">
        <v>73</v>
      </c>
      <c r="I419" s="5">
        <v>15</v>
      </c>
      <c r="L419" s="5">
        <v>2</v>
      </c>
      <c r="M419" s="4" t="s">
        <v>1905</v>
      </c>
      <c r="N419" s="4" t="s">
        <v>1906</v>
      </c>
      <c r="T419" s="5" t="s">
        <v>4029</v>
      </c>
      <c r="U419" s="5" t="s">
        <v>159</v>
      </c>
      <c r="V419" s="5" t="s">
        <v>160</v>
      </c>
      <c r="Y419" s="5" t="s">
        <v>1451</v>
      </c>
      <c r="Z419" s="5" t="s">
        <v>1452</v>
      </c>
      <c r="AD419" s="5" t="s">
        <v>782</v>
      </c>
      <c r="AE419" s="5" t="s">
        <v>783</v>
      </c>
    </row>
    <row r="420" spans="1:72" ht="13.5" customHeight="1">
      <c r="A420" s="9" t="str">
        <f>HYPERLINK("http://kyu.snu.ac.kr/sdhj/index.jsp?type=hj/GK14739_00IH_0001_0008a.jpg","1861_수현내면_0008a")</f>
        <v>1861_수현내면_0008a</v>
      </c>
      <c r="B420" s="4">
        <v>1861</v>
      </c>
      <c r="C420" s="4" t="s">
        <v>3921</v>
      </c>
      <c r="D420" s="4" t="s">
        <v>3922</v>
      </c>
      <c r="E420" s="4">
        <v>419</v>
      </c>
      <c r="F420" s="5">
        <v>1</v>
      </c>
      <c r="G420" s="5" t="s">
        <v>72</v>
      </c>
      <c r="H420" s="5" t="s">
        <v>73</v>
      </c>
      <c r="I420" s="5">
        <v>15</v>
      </c>
      <c r="L420" s="5">
        <v>2</v>
      </c>
      <c r="M420" s="4" t="s">
        <v>1905</v>
      </c>
      <c r="N420" s="4" t="s">
        <v>1906</v>
      </c>
      <c r="T420" s="5" t="s">
        <v>4029</v>
      </c>
      <c r="U420" s="5" t="s">
        <v>159</v>
      </c>
      <c r="V420" s="5" t="s">
        <v>160</v>
      </c>
      <c r="Y420" s="5" t="s">
        <v>1915</v>
      </c>
      <c r="Z420" s="5" t="s">
        <v>1916</v>
      </c>
      <c r="AD420" s="5" t="s">
        <v>336</v>
      </c>
      <c r="AE420" s="5" t="s">
        <v>337</v>
      </c>
    </row>
    <row r="421" spans="1:72" ht="13.5" customHeight="1">
      <c r="A421" s="9" t="str">
        <f>HYPERLINK("http://kyu.snu.ac.kr/sdhj/index.jsp?type=hj/GK14739_00IH_0001_0008a.jpg","1861_수현내면_0008a")</f>
        <v>1861_수현내면_0008a</v>
      </c>
      <c r="B421" s="4">
        <v>1861</v>
      </c>
      <c r="C421" s="4" t="s">
        <v>3921</v>
      </c>
      <c r="D421" s="4" t="s">
        <v>3922</v>
      </c>
      <c r="E421" s="4">
        <v>420</v>
      </c>
      <c r="F421" s="5">
        <v>1</v>
      </c>
      <c r="G421" s="5" t="s">
        <v>72</v>
      </c>
      <c r="H421" s="5" t="s">
        <v>73</v>
      </c>
      <c r="I421" s="5">
        <v>15</v>
      </c>
      <c r="L421" s="5">
        <v>2</v>
      </c>
      <c r="M421" s="4" t="s">
        <v>1905</v>
      </c>
      <c r="N421" s="4" t="s">
        <v>1906</v>
      </c>
      <c r="T421" s="5" t="s">
        <v>4029</v>
      </c>
      <c r="U421" s="5" t="s">
        <v>159</v>
      </c>
      <c r="V421" s="5" t="s">
        <v>160</v>
      </c>
      <c r="Y421" s="5" t="s">
        <v>1917</v>
      </c>
      <c r="Z421" s="5" t="s">
        <v>1918</v>
      </c>
      <c r="AD421" s="5" t="s">
        <v>683</v>
      </c>
      <c r="AE421" s="5" t="s">
        <v>684</v>
      </c>
    </row>
    <row r="422" spans="1:72" ht="13.5" customHeight="1">
      <c r="A422" s="9" t="str">
        <f>HYPERLINK("http://kyu.snu.ac.kr/sdhj/index.jsp?type=hj/GK14739_00IH_0001_0008a.jpg","1861_수현내면_0008a")</f>
        <v>1861_수현내면_0008a</v>
      </c>
      <c r="B422" s="4">
        <v>1861</v>
      </c>
      <c r="C422" s="4" t="s">
        <v>3921</v>
      </c>
      <c r="D422" s="4" t="s">
        <v>3922</v>
      </c>
      <c r="E422" s="4">
        <v>421</v>
      </c>
      <c r="F422" s="5">
        <v>1</v>
      </c>
      <c r="G422" s="5" t="s">
        <v>72</v>
      </c>
      <c r="H422" s="5" t="s">
        <v>73</v>
      </c>
      <c r="I422" s="5">
        <v>15</v>
      </c>
      <c r="L422" s="5">
        <v>3</v>
      </c>
      <c r="M422" s="4" t="s">
        <v>1919</v>
      </c>
      <c r="N422" s="4" t="s">
        <v>1920</v>
      </c>
      <c r="O422" s="5" t="s">
        <v>14</v>
      </c>
      <c r="P422" s="5" t="s">
        <v>15</v>
      </c>
      <c r="T422" s="5" t="s">
        <v>4115</v>
      </c>
      <c r="U422" s="5" t="s">
        <v>689</v>
      </c>
      <c r="V422" s="5" t="s">
        <v>690</v>
      </c>
      <c r="W422" s="5" t="s">
        <v>144</v>
      </c>
      <c r="X422" s="5" t="s">
        <v>4257</v>
      </c>
      <c r="Y422" s="5" t="s">
        <v>1921</v>
      </c>
      <c r="Z422" s="5" t="s">
        <v>1922</v>
      </c>
      <c r="AC422" s="5">
        <v>42</v>
      </c>
      <c r="AD422" s="5" t="s">
        <v>107</v>
      </c>
      <c r="AE422" s="5" t="s">
        <v>108</v>
      </c>
      <c r="AJ422" s="5" t="s">
        <v>35</v>
      </c>
      <c r="AK422" s="5" t="s">
        <v>36</v>
      </c>
      <c r="AL422" s="5" t="s">
        <v>540</v>
      </c>
      <c r="AM422" s="5" t="s">
        <v>541</v>
      </c>
      <c r="AT422" s="5" t="s">
        <v>689</v>
      </c>
      <c r="AU422" s="5" t="s">
        <v>690</v>
      </c>
      <c r="AV422" s="5" t="s">
        <v>325</v>
      </c>
      <c r="AW422" s="5" t="s">
        <v>326</v>
      </c>
      <c r="BG422" s="5" t="s">
        <v>689</v>
      </c>
      <c r="BH422" s="5" t="s">
        <v>690</v>
      </c>
      <c r="BI422" s="5" t="s">
        <v>1923</v>
      </c>
      <c r="BJ422" s="5" t="s">
        <v>1924</v>
      </c>
      <c r="BK422" s="5" t="s">
        <v>689</v>
      </c>
      <c r="BL422" s="5" t="s">
        <v>690</v>
      </c>
      <c r="BM422" s="5" t="s">
        <v>1925</v>
      </c>
      <c r="BN422" s="5" t="s">
        <v>1926</v>
      </c>
      <c r="BO422" s="5" t="s">
        <v>689</v>
      </c>
      <c r="BP422" s="5" t="s">
        <v>690</v>
      </c>
      <c r="BQ422" s="5" t="s">
        <v>1927</v>
      </c>
      <c r="BR422" s="5" t="s">
        <v>1928</v>
      </c>
      <c r="BS422" s="5" t="s">
        <v>234</v>
      </c>
      <c r="BT422" s="5" t="s">
        <v>4050</v>
      </c>
    </row>
    <row r="423" spans="1:72" ht="13.5" customHeight="1">
      <c r="A423" s="9" t="str">
        <f>HYPERLINK("http://kyu.snu.ac.kr/sdhj/index.jsp?type=hj/GK14739_00IH_0001_0008a.jpg","1861_수현내면_0008a")</f>
        <v>1861_수현내면_0008a</v>
      </c>
      <c r="B423" s="4">
        <v>1861</v>
      </c>
      <c r="C423" s="4" t="s">
        <v>4053</v>
      </c>
      <c r="D423" s="4" t="s">
        <v>3864</v>
      </c>
      <c r="E423" s="4">
        <v>422</v>
      </c>
      <c r="F423" s="5">
        <v>1</v>
      </c>
      <c r="G423" s="5" t="s">
        <v>72</v>
      </c>
      <c r="H423" s="5" t="s">
        <v>73</v>
      </c>
      <c r="I423" s="5">
        <v>15</v>
      </c>
      <c r="L423" s="5">
        <v>3</v>
      </c>
      <c r="M423" s="4" t="s">
        <v>1919</v>
      </c>
      <c r="N423" s="4" t="s">
        <v>1920</v>
      </c>
      <c r="S423" s="5" t="s">
        <v>123</v>
      </c>
      <c r="T423" s="5" t="s">
        <v>124</v>
      </c>
      <c r="W423" s="5" t="s">
        <v>376</v>
      </c>
      <c r="X423" s="5" t="s">
        <v>377</v>
      </c>
      <c r="Y423" s="5" t="s">
        <v>22</v>
      </c>
      <c r="Z423" s="5" t="s">
        <v>23</v>
      </c>
      <c r="AC423" s="5">
        <v>43</v>
      </c>
      <c r="AD423" s="5" t="s">
        <v>258</v>
      </c>
      <c r="AE423" s="5" t="s">
        <v>259</v>
      </c>
      <c r="AJ423" s="5" t="s">
        <v>84</v>
      </c>
      <c r="AK423" s="5" t="s">
        <v>85</v>
      </c>
      <c r="AL423" s="5" t="s">
        <v>97</v>
      </c>
      <c r="AM423" s="5" t="s">
        <v>98</v>
      </c>
      <c r="AT423" s="5" t="s">
        <v>689</v>
      </c>
      <c r="AU423" s="5" t="s">
        <v>690</v>
      </c>
      <c r="AV423" s="5" t="s">
        <v>1929</v>
      </c>
      <c r="AW423" s="5" t="s">
        <v>1930</v>
      </c>
      <c r="BG423" s="5" t="s">
        <v>689</v>
      </c>
      <c r="BH423" s="5" t="s">
        <v>690</v>
      </c>
      <c r="BI423" s="5" t="s">
        <v>1931</v>
      </c>
      <c r="BJ423" s="5" t="s">
        <v>1932</v>
      </c>
      <c r="BK423" s="5" t="s">
        <v>689</v>
      </c>
      <c r="BL423" s="5" t="s">
        <v>690</v>
      </c>
      <c r="BM423" s="5" t="s">
        <v>1933</v>
      </c>
      <c r="BN423" s="5" t="s">
        <v>1934</v>
      </c>
      <c r="BO423" s="5" t="s">
        <v>689</v>
      </c>
      <c r="BP423" s="5" t="s">
        <v>690</v>
      </c>
      <c r="BQ423" s="5" t="s">
        <v>1935</v>
      </c>
      <c r="BR423" s="5" t="s">
        <v>1936</v>
      </c>
      <c r="BS423" s="5" t="s">
        <v>234</v>
      </c>
      <c r="BT423" s="5" t="s">
        <v>4258</v>
      </c>
    </row>
    <row r="424" spans="1:72" ht="13.5" customHeight="1">
      <c r="A424" s="9" t="str">
        <f>HYPERLINK("http://kyu.snu.ac.kr/sdhj/index.jsp?type=hj/GK14739_00IH_0001_0008a.jpg","1861_수현내면_0008a")</f>
        <v>1861_수현내면_0008a</v>
      </c>
      <c r="B424" s="4">
        <v>1861</v>
      </c>
      <c r="C424" s="4" t="s">
        <v>3929</v>
      </c>
      <c r="D424" s="4" t="s">
        <v>3930</v>
      </c>
      <c r="E424" s="4">
        <v>423</v>
      </c>
      <c r="F424" s="5">
        <v>1</v>
      </c>
      <c r="G424" s="5" t="s">
        <v>72</v>
      </c>
      <c r="H424" s="5" t="s">
        <v>73</v>
      </c>
      <c r="I424" s="5">
        <v>15</v>
      </c>
      <c r="L424" s="5">
        <v>4</v>
      </c>
      <c r="M424" s="4" t="s">
        <v>1884</v>
      </c>
      <c r="N424" s="4" t="s">
        <v>1885</v>
      </c>
      <c r="T424" s="5" t="s">
        <v>4162</v>
      </c>
      <c r="W424" s="5" t="s">
        <v>125</v>
      </c>
      <c r="X424" s="5" t="s">
        <v>4163</v>
      </c>
      <c r="Y424" s="5" t="s">
        <v>1937</v>
      </c>
      <c r="Z424" s="5" t="s">
        <v>1938</v>
      </c>
      <c r="AC424" s="5">
        <v>54</v>
      </c>
      <c r="AD424" s="5" t="s">
        <v>82</v>
      </c>
      <c r="AE424" s="5" t="s">
        <v>83</v>
      </c>
      <c r="AJ424" s="5" t="s">
        <v>35</v>
      </c>
      <c r="AK424" s="5" t="s">
        <v>36</v>
      </c>
      <c r="AL424" s="5" t="s">
        <v>234</v>
      </c>
      <c r="AM424" s="5" t="s">
        <v>4164</v>
      </c>
      <c r="AT424" s="5" t="s">
        <v>1939</v>
      </c>
      <c r="AU424" s="5" t="s">
        <v>4259</v>
      </c>
      <c r="AV424" s="5" t="s">
        <v>1940</v>
      </c>
      <c r="AW424" s="5" t="s">
        <v>1941</v>
      </c>
      <c r="BG424" s="5" t="s">
        <v>1939</v>
      </c>
      <c r="BH424" s="5" t="s">
        <v>4259</v>
      </c>
      <c r="BI424" s="5" t="s">
        <v>729</v>
      </c>
      <c r="BJ424" s="5" t="s">
        <v>730</v>
      </c>
      <c r="BK424" s="5" t="s">
        <v>1939</v>
      </c>
      <c r="BL424" s="5" t="s">
        <v>4259</v>
      </c>
      <c r="BM424" s="5" t="s">
        <v>1942</v>
      </c>
      <c r="BN424" s="5" t="s">
        <v>1943</v>
      </c>
      <c r="BO424" s="5" t="s">
        <v>1939</v>
      </c>
      <c r="BP424" s="5" t="s">
        <v>4259</v>
      </c>
      <c r="BQ424" s="5" t="s">
        <v>1944</v>
      </c>
      <c r="BR424" s="5" t="s">
        <v>1945</v>
      </c>
      <c r="BS424" s="5" t="s">
        <v>97</v>
      </c>
      <c r="BT424" s="5" t="s">
        <v>98</v>
      </c>
    </row>
    <row r="425" spans="1:72" ht="13.5" customHeight="1">
      <c r="A425" s="9" t="str">
        <f>HYPERLINK("http://kyu.snu.ac.kr/sdhj/index.jsp?type=hj/GK14739_00IH_0001_0008a.jpg","1861_수현내면_0008a")</f>
        <v>1861_수현내면_0008a</v>
      </c>
      <c r="B425" s="4">
        <v>1861</v>
      </c>
      <c r="C425" s="4" t="s">
        <v>4260</v>
      </c>
      <c r="D425" s="4" t="s">
        <v>4261</v>
      </c>
      <c r="E425" s="4">
        <v>424</v>
      </c>
      <c r="F425" s="5">
        <v>1</v>
      </c>
      <c r="G425" s="5" t="s">
        <v>72</v>
      </c>
      <c r="H425" s="5" t="s">
        <v>73</v>
      </c>
      <c r="I425" s="5">
        <v>15</v>
      </c>
      <c r="L425" s="5">
        <v>4</v>
      </c>
      <c r="M425" s="4" t="s">
        <v>1884</v>
      </c>
      <c r="N425" s="4" t="s">
        <v>1885</v>
      </c>
      <c r="S425" s="5" t="s">
        <v>123</v>
      </c>
      <c r="T425" s="5" t="s">
        <v>124</v>
      </c>
      <c r="U425" s="5" t="s">
        <v>235</v>
      </c>
      <c r="V425" s="5" t="s">
        <v>236</v>
      </c>
      <c r="AC425" s="5">
        <v>24</v>
      </c>
      <c r="AD425" s="5" t="s">
        <v>157</v>
      </c>
      <c r="AE425" s="5" t="s">
        <v>158</v>
      </c>
    </row>
    <row r="426" spans="1:72" ht="13.5" customHeight="1">
      <c r="A426" s="9" t="str">
        <f>HYPERLINK("http://kyu.snu.ac.kr/sdhj/index.jsp?type=hj/GK14739_00IH_0001_0008a.jpg","1861_수현내면_0008a")</f>
        <v>1861_수현내면_0008a</v>
      </c>
      <c r="B426" s="4">
        <v>1861</v>
      </c>
      <c r="C426" s="4" t="s">
        <v>4168</v>
      </c>
      <c r="D426" s="4" t="s">
        <v>4169</v>
      </c>
      <c r="E426" s="4">
        <v>425</v>
      </c>
      <c r="F426" s="5">
        <v>1</v>
      </c>
      <c r="G426" s="5" t="s">
        <v>72</v>
      </c>
      <c r="H426" s="5" t="s">
        <v>73</v>
      </c>
      <c r="I426" s="5">
        <v>15</v>
      </c>
      <c r="L426" s="5">
        <v>5</v>
      </c>
      <c r="M426" s="4" t="s">
        <v>1946</v>
      </c>
      <c r="N426" s="4" t="s">
        <v>1947</v>
      </c>
      <c r="T426" s="5" t="s">
        <v>4262</v>
      </c>
      <c r="U426" s="5" t="s">
        <v>101</v>
      </c>
      <c r="V426" s="5" t="s">
        <v>102</v>
      </c>
      <c r="W426" s="5" t="s">
        <v>103</v>
      </c>
      <c r="X426" s="5" t="s">
        <v>104</v>
      </c>
      <c r="Y426" s="5" t="s">
        <v>4263</v>
      </c>
      <c r="Z426" s="5" t="s">
        <v>1948</v>
      </c>
      <c r="AC426" s="5">
        <v>44</v>
      </c>
      <c r="AD426" s="5" t="s">
        <v>276</v>
      </c>
      <c r="AE426" s="5" t="s">
        <v>277</v>
      </c>
      <c r="AJ426" s="5" t="s">
        <v>35</v>
      </c>
      <c r="AK426" s="5" t="s">
        <v>36</v>
      </c>
      <c r="AL426" s="5" t="s">
        <v>97</v>
      </c>
      <c r="AM426" s="5" t="s">
        <v>98</v>
      </c>
      <c r="AT426" s="5" t="s">
        <v>111</v>
      </c>
      <c r="AU426" s="5" t="s">
        <v>112</v>
      </c>
      <c r="AV426" s="5" t="s">
        <v>1433</v>
      </c>
      <c r="AW426" s="5" t="s">
        <v>1073</v>
      </c>
      <c r="BG426" s="5" t="s">
        <v>111</v>
      </c>
      <c r="BH426" s="5" t="s">
        <v>112</v>
      </c>
      <c r="BI426" s="5" t="s">
        <v>442</v>
      </c>
      <c r="BJ426" s="5" t="s">
        <v>443</v>
      </c>
      <c r="BK426" s="5" t="s">
        <v>111</v>
      </c>
      <c r="BL426" s="5" t="s">
        <v>112</v>
      </c>
      <c r="BM426" s="5" t="s">
        <v>1435</v>
      </c>
      <c r="BN426" s="5" t="s">
        <v>1436</v>
      </c>
      <c r="BO426" s="5" t="s">
        <v>111</v>
      </c>
      <c r="BP426" s="5" t="s">
        <v>112</v>
      </c>
      <c r="BQ426" s="5" t="s">
        <v>1437</v>
      </c>
      <c r="BR426" s="5" t="s">
        <v>1438</v>
      </c>
      <c r="BS426" s="5" t="s">
        <v>695</v>
      </c>
      <c r="BT426" s="5" t="s">
        <v>4142</v>
      </c>
    </row>
    <row r="427" spans="1:72" ht="13.5" customHeight="1">
      <c r="A427" s="9" t="str">
        <f>HYPERLINK("http://kyu.snu.ac.kr/sdhj/index.jsp?type=hj/GK14739_00IH_0001_0008a.jpg","1861_수현내면_0008a")</f>
        <v>1861_수현내면_0008a</v>
      </c>
      <c r="B427" s="4">
        <v>1861</v>
      </c>
      <c r="C427" s="4" t="s">
        <v>3927</v>
      </c>
      <c r="D427" s="4" t="s">
        <v>3928</v>
      </c>
      <c r="E427" s="4">
        <v>426</v>
      </c>
      <c r="F427" s="5">
        <v>1</v>
      </c>
      <c r="G427" s="5" t="s">
        <v>72</v>
      </c>
      <c r="H427" s="5" t="s">
        <v>73</v>
      </c>
      <c r="I427" s="5">
        <v>15</v>
      </c>
      <c r="L427" s="5">
        <v>5</v>
      </c>
      <c r="M427" s="4" t="s">
        <v>1946</v>
      </c>
      <c r="N427" s="4" t="s">
        <v>1947</v>
      </c>
      <c r="S427" s="5" t="s">
        <v>123</v>
      </c>
      <c r="T427" s="5" t="s">
        <v>124</v>
      </c>
      <c r="W427" s="5" t="s">
        <v>585</v>
      </c>
      <c r="X427" s="5" t="s">
        <v>586</v>
      </c>
      <c r="Y427" s="5" t="s">
        <v>126</v>
      </c>
      <c r="Z427" s="5" t="s">
        <v>127</v>
      </c>
      <c r="AC427" s="5">
        <v>35</v>
      </c>
      <c r="AD427" s="5" t="s">
        <v>659</v>
      </c>
      <c r="AE427" s="5" t="s">
        <v>660</v>
      </c>
      <c r="AJ427" s="5" t="s">
        <v>84</v>
      </c>
      <c r="AK427" s="5" t="s">
        <v>85</v>
      </c>
      <c r="AL427" s="5" t="s">
        <v>97</v>
      </c>
      <c r="AM427" s="5" t="s">
        <v>98</v>
      </c>
      <c r="AT427" s="5" t="s">
        <v>111</v>
      </c>
      <c r="AU427" s="5" t="s">
        <v>112</v>
      </c>
      <c r="AV427" s="5" t="s">
        <v>1949</v>
      </c>
      <c r="AW427" s="5" t="s">
        <v>1950</v>
      </c>
      <c r="BG427" s="5" t="s">
        <v>111</v>
      </c>
      <c r="BH427" s="5" t="s">
        <v>112</v>
      </c>
      <c r="BI427" s="5" t="s">
        <v>1951</v>
      </c>
      <c r="BJ427" s="5" t="s">
        <v>1952</v>
      </c>
      <c r="BK427" s="5" t="s">
        <v>111</v>
      </c>
      <c r="BL427" s="5" t="s">
        <v>112</v>
      </c>
      <c r="BM427" s="5" t="s">
        <v>1953</v>
      </c>
      <c r="BN427" s="5" t="s">
        <v>1954</v>
      </c>
      <c r="BO427" s="5" t="s">
        <v>111</v>
      </c>
      <c r="BP427" s="5" t="s">
        <v>112</v>
      </c>
      <c r="BQ427" s="5" t="s">
        <v>1955</v>
      </c>
      <c r="BR427" s="5" t="s">
        <v>1956</v>
      </c>
      <c r="BS427" s="5" t="s">
        <v>109</v>
      </c>
      <c r="BT427" s="5" t="s">
        <v>110</v>
      </c>
    </row>
    <row r="428" spans="1:72" ht="13.5" customHeight="1">
      <c r="A428" s="9" t="str">
        <f>HYPERLINK("http://kyu.snu.ac.kr/sdhj/index.jsp?type=hj/GK14739_00IH_0001_0008a.jpg","1861_수현내면_0008a")</f>
        <v>1861_수현내면_0008a</v>
      </c>
      <c r="B428" s="4">
        <v>1861</v>
      </c>
      <c r="C428" s="4" t="s">
        <v>4009</v>
      </c>
      <c r="D428" s="4" t="s">
        <v>4010</v>
      </c>
      <c r="E428" s="4">
        <v>427</v>
      </c>
      <c r="F428" s="5">
        <v>1</v>
      </c>
      <c r="G428" s="5" t="s">
        <v>72</v>
      </c>
      <c r="H428" s="5" t="s">
        <v>73</v>
      </c>
      <c r="I428" s="5">
        <v>15</v>
      </c>
      <c r="L428" s="5">
        <v>5</v>
      </c>
      <c r="M428" s="4" t="s">
        <v>1946</v>
      </c>
      <c r="N428" s="4" t="s">
        <v>1947</v>
      </c>
      <c r="S428" s="5" t="s">
        <v>147</v>
      </c>
      <c r="T428" s="5" t="s">
        <v>148</v>
      </c>
      <c r="Y428" s="5" t="s">
        <v>1957</v>
      </c>
      <c r="Z428" s="5" t="s">
        <v>1958</v>
      </c>
      <c r="AC428" s="5">
        <v>13</v>
      </c>
      <c r="AD428" s="5" t="s">
        <v>1006</v>
      </c>
      <c r="AE428" s="5" t="s">
        <v>1007</v>
      </c>
    </row>
    <row r="429" spans="1:72" ht="13.5" customHeight="1">
      <c r="A429" s="9" t="str">
        <f>HYPERLINK("http://kyu.snu.ac.kr/sdhj/index.jsp?type=hj/GK14739_00IH_0001_0008a.jpg","1861_수현내면_0008a")</f>
        <v>1861_수현내면_0008a</v>
      </c>
      <c r="B429" s="4">
        <v>1861</v>
      </c>
      <c r="C429" s="4" t="s">
        <v>4185</v>
      </c>
      <c r="D429" s="4" t="s">
        <v>4186</v>
      </c>
      <c r="E429" s="4">
        <v>428</v>
      </c>
      <c r="F429" s="5">
        <v>1</v>
      </c>
      <c r="G429" s="5" t="s">
        <v>72</v>
      </c>
      <c r="H429" s="5" t="s">
        <v>73</v>
      </c>
      <c r="I429" s="5">
        <v>15</v>
      </c>
      <c r="L429" s="5">
        <v>5</v>
      </c>
      <c r="M429" s="4" t="s">
        <v>1946</v>
      </c>
      <c r="N429" s="4" t="s">
        <v>1947</v>
      </c>
      <c r="S429" s="5" t="s">
        <v>147</v>
      </c>
      <c r="T429" s="5" t="s">
        <v>148</v>
      </c>
      <c r="Y429" s="5" t="s">
        <v>1959</v>
      </c>
      <c r="Z429" s="5" t="s">
        <v>938</v>
      </c>
      <c r="AC429" s="5">
        <v>11</v>
      </c>
      <c r="AD429" s="5" t="s">
        <v>597</v>
      </c>
      <c r="AE429" s="5" t="s">
        <v>598</v>
      </c>
    </row>
    <row r="430" spans="1:72" ht="13.5" customHeight="1">
      <c r="A430" s="9" t="str">
        <f>HYPERLINK("http://kyu.snu.ac.kr/sdhj/index.jsp?type=hj/GK14739_00IH_0001_0008a.jpg","1861_수현내면_0008a")</f>
        <v>1861_수현내면_0008a</v>
      </c>
      <c r="B430" s="4">
        <v>1861</v>
      </c>
      <c r="C430" s="4" t="s">
        <v>4185</v>
      </c>
      <c r="D430" s="4" t="s">
        <v>4186</v>
      </c>
      <c r="E430" s="4">
        <v>429</v>
      </c>
      <c r="F430" s="5">
        <v>1</v>
      </c>
      <c r="G430" s="5" t="s">
        <v>72</v>
      </c>
      <c r="H430" s="5" t="s">
        <v>73</v>
      </c>
      <c r="I430" s="5">
        <v>15</v>
      </c>
      <c r="L430" s="5">
        <v>5</v>
      </c>
      <c r="M430" s="4" t="s">
        <v>1946</v>
      </c>
      <c r="N430" s="4" t="s">
        <v>1947</v>
      </c>
      <c r="S430" s="5" t="s">
        <v>147</v>
      </c>
      <c r="T430" s="5" t="s">
        <v>148</v>
      </c>
      <c r="Y430" s="5" t="s">
        <v>1960</v>
      </c>
      <c r="Z430" s="5" t="s">
        <v>1961</v>
      </c>
      <c r="AC430" s="5">
        <v>7</v>
      </c>
      <c r="AD430" s="5" t="s">
        <v>315</v>
      </c>
      <c r="AE430" s="5" t="s">
        <v>316</v>
      </c>
    </row>
    <row r="431" spans="1:72" ht="13.5" customHeight="1">
      <c r="A431" s="9" t="str">
        <f>HYPERLINK("http://kyu.snu.ac.kr/sdhj/index.jsp?type=hj/GK14739_00IH_0001_0008a.jpg","1861_수현내면_0008a")</f>
        <v>1861_수현내면_0008a</v>
      </c>
      <c r="B431" s="4">
        <v>1861</v>
      </c>
      <c r="C431" s="4" t="s">
        <v>4185</v>
      </c>
      <c r="D431" s="4" t="s">
        <v>4186</v>
      </c>
      <c r="E431" s="4">
        <v>430</v>
      </c>
      <c r="F431" s="5">
        <v>1</v>
      </c>
      <c r="G431" s="5" t="s">
        <v>72</v>
      </c>
      <c r="H431" s="5" t="s">
        <v>73</v>
      </c>
      <c r="I431" s="5">
        <v>15</v>
      </c>
      <c r="L431" s="5">
        <v>5</v>
      </c>
      <c r="M431" s="4" t="s">
        <v>1946</v>
      </c>
      <c r="N431" s="4" t="s">
        <v>1947</v>
      </c>
      <c r="T431" s="5" t="s">
        <v>4264</v>
      </c>
      <c r="U431" s="5" t="s">
        <v>165</v>
      </c>
      <c r="V431" s="5" t="s">
        <v>166</v>
      </c>
      <c r="Y431" s="5" t="s">
        <v>1455</v>
      </c>
      <c r="Z431" s="5" t="s">
        <v>1456</v>
      </c>
      <c r="AD431" s="5" t="s">
        <v>573</v>
      </c>
      <c r="AE431" s="5" t="s">
        <v>574</v>
      </c>
    </row>
    <row r="432" spans="1:72" ht="13.5" customHeight="1">
      <c r="A432" s="9" t="str">
        <f>HYPERLINK("http://kyu.snu.ac.kr/sdhj/index.jsp?type=hj/GK14739_00IH_0001_0008a.jpg","1861_수현내면_0008a")</f>
        <v>1861_수현내면_0008a</v>
      </c>
      <c r="B432" s="4">
        <v>1861</v>
      </c>
      <c r="C432" s="4" t="s">
        <v>4185</v>
      </c>
      <c r="D432" s="4" t="s">
        <v>4186</v>
      </c>
      <c r="E432" s="4">
        <v>431</v>
      </c>
      <c r="F432" s="5">
        <v>1</v>
      </c>
      <c r="G432" s="5" t="s">
        <v>72</v>
      </c>
      <c r="H432" s="5" t="s">
        <v>73</v>
      </c>
      <c r="I432" s="5">
        <v>15</v>
      </c>
      <c r="L432" s="5">
        <v>5</v>
      </c>
      <c r="M432" s="4" t="s">
        <v>1946</v>
      </c>
      <c r="N432" s="4" t="s">
        <v>1947</v>
      </c>
      <c r="T432" s="5" t="s">
        <v>4264</v>
      </c>
      <c r="U432" s="5" t="s">
        <v>159</v>
      </c>
      <c r="V432" s="5" t="s">
        <v>160</v>
      </c>
      <c r="Y432" s="5" t="s">
        <v>1962</v>
      </c>
      <c r="Z432" s="5" t="s">
        <v>1963</v>
      </c>
      <c r="AD432" s="5" t="s">
        <v>523</v>
      </c>
      <c r="AE432" s="5" t="s">
        <v>524</v>
      </c>
    </row>
    <row r="433" spans="1:72" ht="13.5" customHeight="1">
      <c r="A433" s="9" t="str">
        <f>HYPERLINK("http://kyu.snu.ac.kr/sdhj/index.jsp?type=hj/GK14739_00IH_0001_0008a.jpg","1861_수현내면_0008a")</f>
        <v>1861_수현내면_0008a</v>
      </c>
      <c r="B433" s="4">
        <v>1861</v>
      </c>
      <c r="C433" s="4" t="s">
        <v>4185</v>
      </c>
      <c r="D433" s="4" t="s">
        <v>4186</v>
      </c>
      <c r="E433" s="4">
        <v>432</v>
      </c>
      <c r="F433" s="5">
        <v>1</v>
      </c>
      <c r="G433" s="5" t="s">
        <v>72</v>
      </c>
      <c r="H433" s="5" t="s">
        <v>73</v>
      </c>
      <c r="I433" s="5">
        <v>15</v>
      </c>
      <c r="L433" s="5">
        <v>5</v>
      </c>
      <c r="M433" s="4" t="s">
        <v>1946</v>
      </c>
      <c r="N433" s="4" t="s">
        <v>1947</v>
      </c>
      <c r="T433" s="5" t="s">
        <v>4264</v>
      </c>
      <c r="U433" s="5" t="s">
        <v>159</v>
      </c>
      <c r="V433" s="5" t="s">
        <v>160</v>
      </c>
      <c r="Y433" s="5" t="s">
        <v>1964</v>
      </c>
      <c r="Z433" s="5" t="s">
        <v>1965</v>
      </c>
      <c r="AD433" s="5" t="s">
        <v>336</v>
      </c>
      <c r="AE433" s="5" t="s">
        <v>337</v>
      </c>
    </row>
    <row r="434" spans="1:72" ht="13.5" customHeight="1">
      <c r="A434" s="9" t="str">
        <f>HYPERLINK("http://kyu.snu.ac.kr/sdhj/index.jsp?type=hj/GK14739_00IH_0001_0008a.jpg","1861_수현내면_0008a")</f>
        <v>1861_수현내면_0008a</v>
      </c>
      <c r="B434" s="4">
        <v>1861</v>
      </c>
      <c r="C434" s="4" t="s">
        <v>4185</v>
      </c>
      <c r="D434" s="4" t="s">
        <v>4186</v>
      </c>
      <c r="E434" s="4">
        <v>433</v>
      </c>
      <c r="F434" s="5">
        <v>1</v>
      </c>
      <c r="G434" s="5" t="s">
        <v>72</v>
      </c>
      <c r="H434" s="5" t="s">
        <v>73</v>
      </c>
      <c r="I434" s="5">
        <v>16</v>
      </c>
      <c r="J434" s="5" t="s">
        <v>1966</v>
      </c>
      <c r="K434" s="5" t="s">
        <v>1967</v>
      </c>
      <c r="L434" s="5">
        <v>1</v>
      </c>
      <c r="M434" s="4" t="s">
        <v>1968</v>
      </c>
      <c r="N434" s="4" t="s">
        <v>1969</v>
      </c>
      <c r="O434" s="5" t="s">
        <v>14</v>
      </c>
      <c r="P434" s="5" t="s">
        <v>15</v>
      </c>
      <c r="T434" s="5" t="s">
        <v>4115</v>
      </c>
      <c r="U434" s="5" t="s">
        <v>101</v>
      </c>
      <c r="V434" s="5" t="s">
        <v>102</v>
      </c>
      <c r="W434" s="5" t="s">
        <v>103</v>
      </c>
      <c r="X434" s="5" t="s">
        <v>104</v>
      </c>
      <c r="Y434" s="5" t="s">
        <v>203</v>
      </c>
      <c r="Z434" s="5" t="s">
        <v>204</v>
      </c>
      <c r="AC434" s="5">
        <v>22</v>
      </c>
      <c r="AD434" s="5" t="s">
        <v>205</v>
      </c>
      <c r="AE434" s="5" t="s">
        <v>206</v>
      </c>
      <c r="AJ434" s="5" t="s">
        <v>35</v>
      </c>
      <c r="AK434" s="5" t="s">
        <v>36</v>
      </c>
      <c r="AL434" s="5" t="s">
        <v>109</v>
      </c>
      <c r="AM434" s="5" t="s">
        <v>110</v>
      </c>
      <c r="AT434" s="5" t="s">
        <v>111</v>
      </c>
      <c r="AU434" s="5" t="s">
        <v>112</v>
      </c>
      <c r="AV434" s="5" t="s">
        <v>179</v>
      </c>
      <c r="AW434" s="5" t="s">
        <v>180</v>
      </c>
      <c r="BG434" s="5" t="s">
        <v>111</v>
      </c>
      <c r="BH434" s="5" t="s">
        <v>112</v>
      </c>
      <c r="BI434" s="5" t="s">
        <v>181</v>
      </c>
      <c r="BJ434" s="5" t="s">
        <v>182</v>
      </c>
      <c r="BK434" s="5" t="s">
        <v>111</v>
      </c>
      <c r="BL434" s="5" t="s">
        <v>112</v>
      </c>
      <c r="BM434" s="5" t="s">
        <v>183</v>
      </c>
      <c r="BN434" s="5" t="s">
        <v>184</v>
      </c>
      <c r="BO434" s="5" t="s">
        <v>111</v>
      </c>
      <c r="BP434" s="5" t="s">
        <v>112</v>
      </c>
      <c r="BQ434" s="5" t="s">
        <v>1970</v>
      </c>
      <c r="BR434" s="5" t="s">
        <v>1971</v>
      </c>
      <c r="BS434" s="5" t="s">
        <v>187</v>
      </c>
      <c r="BT434" s="5" t="s">
        <v>188</v>
      </c>
    </row>
    <row r="435" spans="1:72" ht="13.5" customHeight="1">
      <c r="A435" s="9" t="str">
        <f>HYPERLINK("http://kyu.snu.ac.kr/sdhj/index.jsp?type=hj/GK14739_00IH_0001_0008a.jpg","1861_수현내면_0008a")</f>
        <v>1861_수현내면_0008a</v>
      </c>
      <c r="B435" s="4">
        <v>1861</v>
      </c>
      <c r="C435" s="4" t="s">
        <v>3894</v>
      </c>
      <c r="D435" s="4" t="s">
        <v>3895</v>
      </c>
      <c r="E435" s="4">
        <v>434</v>
      </c>
      <c r="F435" s="5">
        <v>1</v>
      </c>
      <c r="G435" s="5" t="s">
        <v>72</v>
      </c>
      <c r="H435" s="5" t="s">
        <v>73</v>
      </c>
      <c r="I435" s="5">
        <v>16</v>
      </c>
      <c r="L435" s="5">
        <v>1</v>
      </c>
      <c r="M435" s="4" t="s">
        <v>1968</v>
      </c>
      <c r="N435" s="4" t="s">
        <v>1969</v>
      </c>
      <c r="S435" s="5" t="s">
        <v>123</v>
      </c>
      <c r="T435" s="5" t="s">
        <v>124</v>
      </c>
      <c r="W435" s="5" t="s">
        <v>209</v>
      </c>
      <c r="X435" s="5" t="s">
        <v>210</v>
      </c>
      <c r="Y435" s="5" t="s">
        <v>126</v>
      </c>
      <c r="Z435" s="5" t="s">
        <v>127</v>
      </c>
      <c r="AC435" s="5">
        <v>22</v>
      </c>
      <c r="AD435" s="5" t="s">
        <v>205</v>
      </c>
      <c r="AE435" s="5" t="s">
        <v>206</v>
      </c>
      <c r="AJ435" s="5" t="s">
        <v>35</v>
      </c>
      <c r="AK435" s="5" t="s">
        <v>36</v>
      </c>
      <c r="AL435" s="5" t="s">
        <v>391</v>
      </c>
      <c r="AM435" s="5" t="s">
        <v>392</v>
      </c>
      <c r="AT435" s="5" t="s">
        <v>111</v>
      </c>
      <c r="AU435" s="5" t="s">
        <v>112</v>
      </c>
      <c r="AV435" s="5" t="s">
        <v>393</v>
      </c>
      <c r="AW435" s="5" t="s">
        <v>394</v>
      </c>
      <c r="BG435" s="5" t="s">
        <v>111</v>
      </c>
      <c r="BH435" s="5" t="s">
        <v>112</v>
      </c>
      <c r="BI435" s="5" t="s">
        <v>395</v>
      </c>
      <c r="BJ435" s="5" t="s">
        <v>396</v>
      </c>
      <c r="BK435" s="5" t="s">
        <v>111</v>
      </c>
      <c r="BL435" s="5" t="s">
        <v>112</v>
      </c>
      <c r="BM435" s="5" t="s">
        <v>4265</v>
      </c>
      <c r="BN435" s="5" t="s">
        <v>1972</v>
      </c>
      <c r="BO435" s="5" t="s">
        <v>111</v>
      </c>
      <c r="BP435" s="5" t="s">
        <v>112</v>
      </c>
      <c r="BQ435" s="5" t="s">
        <v>399</v>
      </c>
      <c r="BR435" s="5" t="s">
        <v>3933</v>
      </c>
      <c r="BS435" s="5" t="s">
        <v>400</v>
      </c>
      <c r="BT435" s="5" t="s">
        <v>401</v>
      </c>
    </row>
    <row r="436" spans="1:72" ht="13.5" customHeight="1">
      <c r="A436" s="9" t="str">
        <f>HYPERLINK("http://kyu.snu.ac.kr/sdhj/index.jsp?type=hj/GK14739_00IH_0001_0008a.jpg","1861_수현내면_0008a")</f>
        <v>1861_수현내면_0008a</v>
      </c>
      <c r="B436" s="4">
        <v>1861</v>
      </c>
      <c r="C436" s="4" t="s">
        <v>3934</v>
      </c>
      <c r="D436" s="4" t="s">
        <v>3935</v>
      </c>
      <c r="E436" s="4">
        <v>435</v>
      </c>
      <c r="F436" s="5">
        <v>1</v>
      </c>
      <c r="G436" s="5" t="s">
        <v>72</v>
      </c>
      <c r="H436" s="5" t="s">
        <v>73</v>
      </c>
      <c r="I436" s="5">
        <v>16</v>
      </c>
      <c r="L436" s="5">
        <v>1</v>
      </c>
      <c r="M436" s="4" t="s">
        <v>1968</v>
      </c>
      <c r="N436" s="4" t="s">
        <v>1969</v>
      </c>
      <c r="T436" s="5" t="s">
        <v>4123</v>
      </c>
      <c r="U436" s="5" t="s">
        <v>165</v>
      </c>
      <c r="V436" s="5" t="s">
        <v>166</v>
      </c>
      <c r="Y436" s="5" t="s">
        <v>1973</v>
      </c>
      <c r="Z436" s="5" t="s">
        <v>1974</v>
      </c>
      <c r="AD436" s="5" t="s">
        <v>157</v>
      </c>
      <c r="AE436" s="5" t="s">
        <v>158</v>
      </c>
    </row>
    <row r="437" spans="1:72" ht="13.5" customHeight="1">
      <c r="A437" s="9" t="str">
        <f>HYPERLINK("http://kyu.snu.ac.kr/sdhj/index.jsp?type=hj/GK14739_00IH_0001_0008a.jpg","1861_수현내면_0008a")</f>
        <v>1861_수현내면_0008a</v>
      </c>
      <c r="B437" s="4">
        <v>1861</v>
      </c>
      <c r="C437" s="4" t="s">
        <v>4091</v>
      </c>
      <c r="D437" s="4" t="s">
        <v>3856</v>
      </c>
      <c r="E437" s="4">
        <v>436</v>
      </c>
      <c r="F437" s="5">
        <v>1</v>
      </c>
      <c r="G437" s="5" t="s">
        <v>72</v>
      </c>
      <c r="H437" s="5" t="s">
        <v>73</v>
      </c>
      <c r="I437" s="5">
        <v>16</v>
      </c>
      <c r="L437" s="5">
        <v>1</v>
      </c>
      <c r="M437" s="4" t="s">
        <v>1968</v>
      </c>
      <c r="N437" s="4" t="s">
        <v>1969</v>
      </c>
      <c r="T437" s="5" t="s">
        <v>4123</v>
      </c>
      <c r="U437" s="5" t="s">
        <v>159</v>
      </c>
      <c r="V437" s="5" t="s">
        <v>160</v>
      </c>
      <c r="Y437" s="5" t="s">
        <v>1975</v>
      </c>
      <c r="Z437" s="5" t="s">
        <v>1976</v>
      </c>
      <c r="AD437" s="5" t="s">
        <v>782</v>
      </c>
      <c r="AE437" s="5" t="s">
        <v>783</v>
      </c>
    </row>
    <row r="438" spans="1:72" ht="13.5" customHeight="1">
      <c r="A438" s="9" t="str">
        <f>HYPERLINK("http://kyu.snu.ac.kr/sdhj/index.jsp?type=hj/GK14739_00IH_0001_0008a.jpg","1861_수현내면_0008a")</f>
        <v>1861_수현내면_0008a</v>
      </c>
      <c r="B438" s="4">
        <v>1861</v>
      </c>
      <c r="C438" s="4" t="s">
        <v>4091</v>
      </c>
      <c r="D438" s="4" t="s">
        <v>3856</v>
      </c>
      <c r="E438" s="4">
        <v>437</v>
      </c>
      <c r="F438" s="5">
        <v>1</v>
      </c>
      <c r="G438" s="5" t="s">
        <v>72</v>
      </c>
      <c r="H438" s="5" t="s">
        <v>73</v>
      </c>
      <c r="I438" s="5">
        <v>16</v>
      </c>
      <c r="L438" s="5">
        <v>1</v>
      </c>
      <c r="M438" s="4" t="s">
        <v>1968</v>
      </c>
      <c r="N438" s="4" t="s">
        <v>1969</v>
      </c>
      <c r="T438" s="5" t="s">
        <v>4123</v>
      </c>
      <c r="U438" s="5" t="s">
        <v>159</v>
      </c>
      <c r="V438" s="5" t="s">
        <v>160</v>
      </c>
      <c r="Y438" s="5" t="s">
        <v>1977</v>
      </c>
      <c r="Z438" s="5" t="s">
        <v>1978</v>
      </c>
      <c r="AD438" s="5" t="s">
        <v>438</v>
      </c>
      <c r="AE438" s="5" t="s">
        <v>439</v>
      </c>
    </row>
    <row r="439" spans="1:72" ht="13.5" customHeight="1">
      <c r="A439" s="9" t="str">
        <f>HYPERLINK("http://kyu.snu.ac.kr/sdhj/index.jsp?type=hj/GK14739_00IH_0001_0008a.jpg","1861_수현내면_0008a")</f>
        <v>1861_수현내면_0008a</v>
      </c>
      <c r="B439" s="4">
        <v>1861</v>
      </c>
      <c r="C439" s="4" t="s">
        <v>4091</v>
      </c>
      <c r="D439" s="4" t="s">
        <v>3856</v>
      </c>
      <c r="E439" s="4">
        <v>438</v>
      </c>
      <c r="F439" s="5">
        <v>1</v>
      </c>
      <c r="G439" s="5" t="s">
        <v>72</v>
      </c>
      <c r="H439" s="5" t="s">
        <v>73</v>
      </c>
      <c r="I439" s="5">
        <v>16</v>
      </c>
      <c r="L439" s="5">
        <v>2</v>
      </c>
      <c r="M439" s="4" t="s">
        <v>4266</v>
      </c>
      <c r="N439" s="4" t="s">
        <v>1979</v>
      </c>
      <c r="Q439" s="5" t="s">
        <v>1980</v>
      </c>
      <c r="R439" s="5" t="s">
        <v>4267</v>
      </c>
      <c r="T439" s="5" t="s">
        <v>3960</v>
      </c>
      <c r="W439" s="5" t="s">
        <v>4268</v>
      </c>
      <c r="X439" s="5" t="s">
        <v>4174</v>
      </c>
      <c r="Y439" s="5" t="s">
        <v>1082</v>
      </c>
      <c r="Z439" s="5" t="s">
        <v>1083</v>
      </c>
      <c r="AC439" s="5">
        <v>42</v>
      </c>
      <c r="AD439" s="5" t="s">
        <v>107</v>
      </c>
      <c r="AE439" s="5" t="s">
        <v>108</v>
      </c>
      <c r="AJ439" s="5" t="s">
        <v>35</v>
      </c>
      <c r="AK439" s="5" t="s">
        <v>36</v>
      </c>
      <c r="AL439" s="5" t="s">
        <v>189</v>
      </c>
      <c r="AM439" s="5" t="s">
        <v>190</v>
      </c>
      <c r="AT439" s="5" t="s">
        <v>111</v>
      </c>
      <c r="AU439" s="5" t="s">
        <v>112</v>
      </c>
      <c r="AV439" s="5" t="s">
        <v>300</v>
      </c>
      <c r="AW439" s="5" t="s">
        <v>301</v>
      </c>
      <c r="BG439" s="5" t="s">
        <v>111</v>
      </c>
      <c r="BH439" s="5" t="s">
        <v>112</v>
      </c>
      <c r="BI439" s="5" t="s">
        <v>302</v>
      </c>
      <c r="BJ439" s="5" t="s">
        <v>303</v>
      </c>
      <c r="BK439" s="5" t="s">
        <v>111</v>
      </c>
      <c r="BL439" s="5" t="s">
        <v>112</v>
      </c>
      <c r="BM439" s="5" t="s">
        <v>304</v>
      </c>
      <c r="BN439" s="5" t="s">
        <v>305</v>
      </c>
      <c r="BO439" s="5" t="s">
        <v>111</v>
      </c>
      <c r="BP439" s="5" t="s">
        <v>112</v>
      </c>
      <c r="BQ439" s="5" t="s">
        <v>1981</v>
      </c>
      <c r="BR439" s="5" t="s">
        <v>1982</v>
      </c>
      <c r="BS439" s="5" t="s">
        <v>307</v>
      </c>
      <c r="BT439" s="5" t="s">
        <v>308</v>
      </c>
    </row>
    <row r="440" spans="1:72" ht="13.5" customHeight="1">
      <c r="A440" s="9" t="str">
        <f>HYPERLINK("http://kyu.snu.ac.kr/sdhj/index.jsp?type=hj/GK14739_00IH_0001_0008a.jpg","1861_수현내면_0008a")</f>
        <v>1861_수현내면_0008a</v>
      </c>
      <c r="B440" s="4">
        <v>1861</v>
      </c>
      <c r="C440" s="4" t="s">
        <v>3953</v>
      </c>
      <c r="D440" s="4" t="s">
        <v>3954</v>
      </c>
      <c r="E440" s="4">
        <v>439</v>
      </c>
      <c r="F440" s="5">
        <v>1</v>
      </c>
      <c r="G440" s="5" t="s">
        <v>72</v>
      </c>
      <c r="H440" s="5" t="s">
        <v>73</v>
      </c>
      <c r="I440" s="5">
        <v>16</v>
      </c>
      <c r="L440" s="5">
        <v>2</v>
      </c>
      <c r="M440" s="4" t="s">
        <v>1983</v>
      </c>
      <c r="N440" s="4" t="s">
        <v>1979</v>
      </c>
      <c r="S440" s="5" t="s">
        <v>123</v>
      </c>
      <c r="T440" s="5" t="s">
        <v>124</v>
      </c>
      <c r="W440" s="5" t="s">
        <v>144</v>
      </c>
      <c r="X440" s="5" t="s">
        <v>4174</v>
      </c>
      <c r="Y440" s="5" t="s">
        <v>126</v>
      </c>
      <c r="Z440" s="5" t="s">
        <v>127</v>
      </c>
      <c r="AC440" s="5">
        <v>38</v>
      </c>
      <c r="AD440" s="5" t="s">
        <v>225</v>
      </c>
      <c r="AE440" s="5" t="s">
        <v>226</v>
      </c>
      <c r="AJ440" s="5" t="s">
        <v>84</v>
      </c>
      <c r="AK440" s="5" t="s">
        <v>85</v>
      </c>
      <c r="AL440" s="5" t="s">
        <v>877</v>
      </c>
      <c r="AM440" s="5" t="s">
        <v>878</v>
      </c>
      <c r="AT440" s="5" t="s">
        <v>111</v>
      </c>
      <c r="AU440" s="5" t="s">
        <v>112</v>
      </c>
      <c r="AV440" s="5" t="s">
        <v>1984</v>
      </c>
      <c r="AW440" s="5" t="s">
        <v>1985</v>
      </c>
      <c r="BG440" s="5" t="s">
        <v>111</v>
      </c>
      <c r="BH440" s="5" t="s">
        <v>112</v>
      </c>
      <c r="BI440" s="5" t="s">
        <v>1986</v>
      </c>
      <c r="BJ440" s="5" t="s">
        <v>1987</v>
      </c>
      <c r="BK440" s="5" t="s">
        <v>111</v>
      </c>
      <c r="BL440" s="5" t="s">
        <v>112</v>
      </c>
      <c r="BM440" s="5" t="s">
        <v>1988</v>
      </c>
      <c r="BN440" s="5" t="s">
        <v>1989</v>
      </c>
      <c r="BO440" s="5" t="s">
        <v>111</v>
      </c>
      <c r="BP440" s="5" t="s">
        <v>112</v>
      </c>
      <c r="BQ440" s="5" t="s">
        <v>1990</v>
      </c>
      <c r="BR440" s="5" t="s">
        <v>1991</v>
      </c>
      <c r="BS440" s="5" t="s">
        <v>520</v>
      </c>
      <c r="BT440" s="5" t="s">
        <v>521</v>
      </c>
    </row>
    <row r="441" spans="1:72" ht="13.5" customHeight="1">
      <c r="A441" s="9" t="str">
        <f>HYPERLINK("http://kyu.snu.ac.kr/sdhj/index.jsp?type=hj/GK14739_00IH_0001_0008a.jpg","1861_수현내면_0008a")</f>
        <v>1861_수현내면_0008a</v>
      </c>
      <c r="B441" s="4">
        <v>1861</v>
      </c>
      <c r="C441" s="4" t="s">
        <v>4269</v>
      </c>
      <c r="D441" s="4" t="s">
        <v>4270</v>
      </c>
      <c r="E441" s="4">
        <v>440</v>
      </c>
      <c r="F441" s="5">
        <v>1</v>
      </c>
      <c r="G441" s="5" t="s">
        <v>72</v>
      </c>
      <c r="H441" s="5" t="s">
        <v>73</v>
      </c>
      <c r="I441" s="5">
        <v>16</v>
      </c>
      <c r="L441" s="5">
        <v>2</v>
      </c>
      <c r="M441" s="4" t="s">
        <v>1983</v>
      </c>
      <c r="N441" s="4" t="s">
        <v>1979</v>
      </c>
      <c r="S441" s="5" t="s">
        <v>142</v>
      </c>
      <c r="T441" s="5" t="s">
        <v>143</v>
      </c>
      <c r="W441" s="5" t="s">
        <v>1992</v>
      </c>
      <c r="X441" s="5" t="s">
        <v>4271</v>
      </c>
      <c r="Y441" s="5" t="s">
        <v>126</v>
      </c>
      <c r="Z441" s="5" t="s">
        <v>127</v>
      </c>
      <c r="AC441" s="5">
        <v>63</v>
      </c>
      <c r="AD441" s="5" t="s">
        <v>559</v>
      </c>
      <c r="AE441" s="5" t="s">
        <v>560</v>
      </c>
    </row>
    <row r="442" spans="1:72" ht="13.5" customHeight="1">
      <c r="A442" s="9" t="str">
        <f>HYPERLINK("http://kyu.snu.ac.kr/sdhj/index.jsp?type=hj/GK14739_00IH_0001_0008a.jpg","1861_수현내면_0008a")</f>
        <v>1861_수현내면_0008a</v>
      </c>
      <c r="B442" s="4">
        <v>1861</v>
      </c>
      <c r="C442" s="4" t="s">
        <v>3894</v>
      </c>
      <c r="D442" s="4" t="s">
        <v>3895</v>
      </c>
      <c r="E442" s="4">
        <v>441</v>
      </c>
      <c r="F442" s="5">
        <v>1</v>
      </c>
      <c r="G442" s="5" t="s">
        <v>72</v>
      </c>
      <c r="H442" s="5" t="s">
        <v>73</v>
      </c>
      <c r="I442" s="5">
        <v>16</v>
      </c>
      <c r="L442" s="5">
        <v>2</v>
      </c>
      <c r="M442" s="4" t="s">
        <v>1983</v>
      </c>
      <c r="N442" s="4" t="s">
        <v>1979</v>
      </c>
      <c r="S442" s="5" t="s">
        <v>147</v>
      </c>
      <c r="T442" s="5" t="s">
        <v>148</v>
      </c>
      <c r="Y442" s="5" t="s">
        <v>1993</v>
      </c>
      <c r="Z442" s="5" t="s">
        <v>1994</v>
      </c>
      <c r="AC442" s="5">
        <v>8</v>
      </c>
      <c r="AD442" s="5" t="s">
        <v>432</v>
      </c>
      <c r="AE442" s="5" t="s">
        <v>433</v>
      </c>
    </row>
    <row r="443" spans="1:72" ht="13.5" customHeight="1">
      <c r="A443" s="9" t="str">
        <f>HYPERLINK("http://kyu.snu.ac.kr/sdhj/index.jsp?type=hj/GK14739_00IH_0001_0008a.jpg","1861_수현내면_0008a")</f>
        <v>1861_수현내면_0008a</v>
      </c>
      <c r="B443" s="4">
        <v>1861</v>
      </c>
      <c r="C443" s="4" t="s">
        <v>3894</v>
      </c>
      <c r="D443" s="4" t="s">
        <v>3895</v>
      </c>
      <c r="E443" s="4">
        <v>442</v>
      </c>
      <c r="F443" s="5">
        <v>1</v>
      </c>
      <c r="G443" s="5" t="s">
        <v>72</v>
      </c>
      <c r="H443" s="5" t="s">
        <v>73</v>
      </c>
      <c r="I443" s="5">
        <v>16</v>
      </c>
      <c r="L443" s="5">
        <v>2</v>
      </c>
      <c r="M443" s="4" t="s">
        <v>1983</v>
      </c>
      <c r="N443" s="4" t="s">
        <v>1979</v>
      </c>
      <c r="T443" s="5" t="s">
        <v>3966</v>
      </c>
      <c r="U443" s="5" t="s">
        <v>159</v>
      </c>
      <c r="V443" s="5" t="s">
        <v>160</v>
      </c>
      <c r="Y443" s="5" t="s">
        <v>1995</v>
      </c>
      <c r="Z443" s="5" t="s">
        <v>1996</v>
      </c>
      <c r="AD443" s="5" t="s">
        <v>173</v>
      </c>
      <c r="AE443" s="5" t="s">
        <v>174</v>
      </c>
    </row>
    <row r="444" spans="1:72" ht="13.5" customHeight="1">
      <c r="A444" s="9" t="str">
        <f>HYPERLINK("http://kyu.snu.ac.kr/sdhj/index.jsp?type=hj/GK14739_00IH_0001_0008a.jpg","1861_수현내면_0008a")</f>
        <v>1861_수현내면_0008a</v>
      </c>
      <c r="B444" s="4">
        <v>1861</v>
      </c>
      <c r="C444" s="4" t="s">
        <v>3894</v>
      </c>
      <c r="D444" s="4" t="s">
        <v>3895</v>
      </c>
      <c r="E444" s="4">
        <v>443</v>
      </c>
      <c r="F444" s="5">
        <v>1</v>
      </c>
      <c r="G444" s="5" t="s">
        <v>72</v>
      </c>
      <c r="H444" s="5" t="s">
        <v>73</v>
      </c>
      <c r="I444" s="5">
        <v>16</v>
      </c>
      <c r="L444" s="5">
        <v>2</v>
      </c>
      <c r="M444" s="4" t="s">
        <v>1983</v>
      </c>
      <c r="N444" s="4" t="s">
        <v>1979</v>
      </c>
      <c r="T444" s="5" t="s">
        <v>3966</v>
      </c>
      <c r="U444" s="5" t="s">
        <v>159</v>
      </c>
      <c r="V444" s="5" t="s">
        <v>160</v>
      </c>
      <c r="Y444" s="5" t="s">
        <v>1997</v>
      </c>
      <c r="Z444" s="5" t="s">
        <v>781</v>
      </c>
      <c r="AD444" s="5" t="s">
        <v>286</v>
      </c>
      <c r="AE444" s="5" t="s">
        <v>287</v>
      </c>
    </row>
    <row r="445" spans="1:72" ht="13.5" customHeight="1">
      <c r="A445" s="9" t="str">
        <f>HYPERLINK("http://kyu.snu.ac.kr/sdhj/index.jsp?type=hj/GK14739_00IH_0001_0008a.jpg","1861_수현내면_0008a")</f>
        <v>1861_수현내면_0008a</v>
      </c>
      <c r="B445" s="4">
        <v>1861</v>
      </c>
      <c r="C445" s="4" t="s">
        <v>3894</v>
      </c>
      <c r="D445" s="4" t="s">
        <v>3895</v>
      </c>
      <c r="E445" s="4">
        <v>444</v>
      </c>
      <c r="F445" s="5">
        <v>1</v>
      </c>
      <c r="G445" s="5" t="s">
        <v>72</v>
      </c>
      <c r="H445" s="5" t="s">
        <v>73</v>
      </c>
      <c r="I445" s="5">
        <v>16</v>
      </c>
      <c r="L445" s="5">
        <v>2</v>
      </c>
      <c r="M445" s="4" t="s">
        <v>1983</v>
      </c>
      <c r="N445" s="4" t="s">
        <v>1979</v>
      </c>
      <c r="T445" s="5" t="s">
        <v>3966</v>
      </c>
      <c r="U445" s="5" t="s">
        <v>165</v>
      </c>
      <c r="V445" s="5" t="s">
        <v>166</v>
      </c>
      <c r="Y445" s="5" t="s">
        <v>1998</v>
      </c>
      <c r="Z445" s="5" t="s">
        <v>1999</v>
      </c>
      <c r="AD445" s="5" t="s">
        <v>438</v>
      </c>
      <c r="AE445" s="5" t="s">
        <v>439</v>
      </c>
    </row>
    <row r="446" spans="1:72" ht="13.5" customHeight="1">
      <c r="A446" s="9" t="str">
        <f>HYPERLINK("http://kyu.snu.ac.kr/sdhj/index.jsp?type=hj/GK14739_00IH_0001_0008a.jpg","1861_수현내면_0008a")</f>
        <v>1861_수현내면_0008a</v>
      </c>
      <c r="B446" s="4">
        <v>1861</v>
      </c>
      <c r="C446" s="4" t="s">
        <v>3894</v>
      </c>
      <c r="D446" s="4" t="s">
        <v>3895</v>
      </c>
      <c r="E446" s="4">
        <v>445</v>
      </c>
      <c r="F446" s="5">
        <v>1</v>
      </c>
      <c r="G446" s="5" t="s">
        <v>72</v>
      </c>
      <c r="H446" s="5" t="s">
        <v>73</v>
      </c>
      <c r="I446" s="5">
        <v>16</v>
      </c>
      <c r="L446" s="5">
        <v>2</v>
      </c>
      <c r="M446" s="4" t="s">
        <v>1983</v>
      </c>
      <c r="N446" s="4" t="s">
        <v>1979</v>
      </c>
      <c r="T446" s="5" t="s">
        <v>3966</v>
      </c>
      <c r="U446" s="5" t="s">
        <v>159</v>
      </c>
      <c r="V446" s="5" t="s">
        <v>160</v>
      </c>
      <c r="Y446" s="5" t="s">
        <v>2000</v>
      </c>
      <c r="Z446" s="5" t="s">
        <v>2001</v>
      </c>
      <c r="AD446" s="5" t="s">
        <v>272</v>
      </c>
      <c r="AE446" s="5" t="s">
        <v>273</v>
      </c>
    </row>
    <row r="447" spans="1:72" ht="13.5" customHeight="1">
      <c r="A447" s="9" t="str">
        <f>HYPERLINK("http://kyu.snu.ac.kr/sdhj/index.jsp?type=hj/GK14739_00IH_0001_0008a.jpg","1861_수현내면_0008a")</f>
        <v>1861_수현내면_0008a</v>
      </c>
      <c r="B447" s="4">
        <v>1861</v>
      </c>
      <c r="C447" s="4" t="s">
        <v>3894</v>
      </c>
      <c r="D447" s="4" t="s">
        <v>3895</v>
      </c>
      <c r="E447" s="4">
        <v>446</v>
      </c>
      <c r="F447" s="5">
        <v>1</v>
      </c>
      <c r="G447" s="5" t="s">
        <v>72</v>
      </c>
      <c r="H447" s="5" t="s">
        <v>73</v>
      </c>
      <c r="I447" s="5">
        <v>16</v>
      </c>
      <c r="L447" s="5">
        <v>2</v>
      </c>
      <c r="M447" s="4" t="s">
        <v>1983</v>
      </c>
      <c r="N447" s="4" t="s">
        <v>1979</v>
      </c>
      <c r="T447" s="5" t="s">
        <v>3966</v>
      </c>
      <c r="U447" s="5" t="s">
        <v>159</v>
      </c>
      <c r="V447" s="5" t="s">
        <v>160</v>
      </c>
      <c r="Y447" s="5" t="s">
        <v>2002</v>
      </c>
      <c r="Z447" s="5" t="s">
        <v>2003</v>
      </c>
      <c r="AD447" s="5" t="s">
        <v>414</v>
      </c>
      <c r="AE447" s="5" t="s">
        <v>415</v>
      </c>
    </row>
    <row r="448" spans="1:72" ht="13.5" customHeight="1">
      <c r="A448" s="9" t="str">
        <f>HYPERLINK("http://kyu.snu.ac.kr/sdhj/index.jsp?type=hj/GK14739_00IH_0001_0008b.jpg","1861_수현내면_0008b")</f>
        <v>1861_수현내면_0008b</v>
      </c>
      <c r="B448" s="4">
        <v>1861</v>
      </c>
      <c r="C448" s="4" t="s">
        <v>3894</v>
      </c>
      <c r="D448" s="4" t="s">
        <v>3895</v>
      </c>
      <c r="E448" s="4">
        <v>447</v>
      </c>
      <c r="F448" s="5">
        <v>1</v>
      </c>
      <c r="G448" s="5" t="s">
        <v>72</v>
      </c>
      <c r="H448" s="5" t="s">
        <v>73</v>
      </c>
      <c r="I448" s="5">
        <v>16</v>
      </c>
      <c r="L448" s="5">
        <v>3</v>
      </c>
      <c r="M448" s="4" t="s">
        <v>2004</v>
      </c>
      <c r="N448" s="4" t="s">
        <v>2005</v>
      </c>
      <c r="O448" s="5" t="s">
        <v>14</v>
      </c>
      <c r="P448" s="5" t="s">
        <v>15</v>
      </c>
      <c r="T448" s="5" t="s">
        <v>3862</v>
      </c>
      <c r="U448" s="5" t="s">
        <v>1122</v>
      </c>
      <c r="V448" s="5" t="s">
        <v>1123</v>
      </c>
      <c r="W448" s="5" t="s">
        <v>144</v>
      </c>
      <c r="X448" s="5" t="s">
        <v>3992</v>
      </c>
      <c r="Y448" s="5" t="s">
        <v>1622</v>
      </c>
      <c r="Z448" s="5" t="s">
        <v>1623</v>
      </c>
      <c r="AC448" s="5">
        <v>58</v>
      </c>
      <c r="AD448" s="5" t="s">
        <v>286</v>
      </c>
      <c r="AE448" s="5" t="s">
        <v>287</v>
      </c>
      <c r="AJ448" s="5" t="s">
        <v>35</v>
      </c>
      <c r="AK448" s="5" t="s">
        <v>36</v>
      </c>
      <c r="AL448" s="5" t="s">
        <v>86</v>
      </c>
      <c r="AM448" s="5" t="s">
        <v>87</v>
      </c>
      <c r="AT448" s="5" t="s">
        <v>1122</v>
      </c>
      <c r="AU448" s="5" t="s">
        <v>1123</v>
      </c>
      <c r="AV448" s="5" t="s">
        <v>2006</v>
      </c>
      <c r="AW448" s="5" t="s">
        <v>2007</v>
      </c>
      <c r="BG448" s="5" t="s">
        <v>1122</v>
      </c>
      <c r="BH448" s="5" t="s">
        <v>1123</v>
      </c>
      <c r="BI448" s="5" t="s">
        <v>2008</v>
      </c>
      <c r="BJ448" s="5" t="s">
        <v>2009</v>
      </c>
      <c r="BK448" s="5" t="s">
        <v>1122</v>
      </c>
      <c r="BL448" s="5" t="s">
        <v>1123</v>
      </c>
      <c r="BM448" s="5" t="s">
        <v>2010</v>
      </c>
      <c r="BN448" s="5" t="s">
        <v>2011</v>
      </c>
      <c r="BO448" s="5" t="s">
        <v>1122</v>
      </c>
      <c r="BP448" s="5" t="s">
        <v>1123</v>
      </c>
      <c r="BQ448" s="5" t="s">
        <v>2012</v>
      </c>
      <c r="BR448" s="5" t="s">
        <v>2013</v>
      </c>
      <c r="BS448" s="5" t="s">
        <v>97</v>
      </c>
      <c r="BT448" s="5" t="s">
        <v>98</v>
      </c>
    </row>
    <row r="449" spans="1:72" ht="13.5" customHeight="1">
      <c r="A449" s="9" t="str">
        <f>HYPERLINK("http://kyu.snu.ac.kr/sdhj/index.jsp?type=hj/GK14739_00IH_0001_0008b.jpg","1861_수현내면_0008b")</f>
        <v>1861_수현내면_0008b</v>
      </c>
      <c r="B449" s="4">
        <v>1861</v>
      </c>
      <c r="C449" s="4" t="s">
        <v>3957</v>
      </c>
      <c r="D449" s="4" t="s">
        <v>3958</v>
      </c>
      <c r="E449" s="4">
        <v>448</v>
      </c>
      <c r="F449" s="5">
        <v>1</v>
      </c>
      <c r="G449" s="5" t="s">
        <v>72</v>
      </c>
      <c r="H449" s="5" t="s">
        <v>73</v>
      </c>
      <c r="I449" s="5">
        <v>16</v>
      </c>
      <c r="L449" s="5">
        <v>3</v>
      </c>
      <c r="M449" s="4" t="s">
        <v>2004</v>
      </c>
      <c r="N449" s="4" t="s">
        <v>2005</v>
      </c>
      <c r="S449" s="5" t="s">
        <v>123</v>
      </c>
      <c r="T449" s="5" t="s">
        <v>124</v>
      </c>
      <c r="W449" s="5" t="s">
        <v>125</v>
      </c>
      <c r="X449" s="5" t="s">
        <v>4049</v>
      </c>
      <c r="Y449" s="5" t="s">
        <v>22</v>
      </c>
      <c r="Z449" s="5" t="s">
        <v>23</v>
      </c>
      <c r="AC449" s="5">
        <v>50</v>
      </c>
      <c r="AD449" s="5" t="s">
        <v>82</v>
      </c>
      <c r="AE449" s="5" t="s">
        <v>83</v>
      </c>
      <c r="AJ449" s="5" t="s">
        <v>35</v>
      </c>
      <c r="AK449" s="5" t="s">
        <v>36</v>
      </c>
      <c r="AL449" s="5" t="s">
        <v>234</v>
      </c>
      <c r="AM449" s="5" t="s">
        <v>4050</v>
      </c>
      <c r="AT449" s="5" t="s">
        <v>1122</v>
      </c>
      <c r="AU449" s="5" t="s">
        <v>1123</v>
      </c>
      <c r="AV449" s="5" t="s">
        <v>2014</v>
      </c>
      <c r="AW449" s="5" t="s">
        <v>2015</v>
      </c>
      <c r="BG449" s="5" t="s">
        <v>1122</v>
      </c>
      <c r="BH449" s="5" t="s">
        <v>1123</v>
      </c>
      <c r="BI449" s="5" t="s">
        <v>2016</v>
      </c>
      <c r="BJ449" s="5" t="s">
        <v>2017</v>
      </c>
      <c r="BK449" s="5" t="s">
        <v>1122</v>
      </c>
      <c r="BL449" s="5" t="s">
        <v>1123</v>
      </c>
      <c r="BM449" s="5" t="s">
        <v>2018</v>
      </c>
      <c r="BN449" s="5" t="s">
        <v>2019</v>
      </c>
      <c r="BO449" s="5" t="s">
        <v>1122</v>
      </c>
      <c r="BP449" s="5" t="s">
        <v>1123</v>
      </c>
      <c r="BQ449" s="5" t="s">
        <v>2020</v>
      </c>
      <c r="BR449" s="5" t="s">
        <v>2021</v>
      </c>
      <c r="BS449" s="5" t="s">
        <v>400</v>
      </c>
      <c r="BT449" s="5" t="s">
        <v>401</v>
      </c>
    </row>
    <row r="450" spans="1:72" ht="13.5" customHeight="1">
      <c r="A450" s="9" t="str">
        <f>HYPERLINK("http://kyu.snu.ac.kr/sdhj/index.jsp?type=hj/GK14739_00IH_0001_0008b.jpg","1861_수현내면_0008b")</f>
        <v>1861_수현내면_0008b</v>
      </c>
      <c r="B450" s="4">
        <v>1861</v>
      </c>
      <c r="C450" s="4" t="s">
        <v>3861</v>
      </c>
      <c r="D450" s="4" t="s">
        <v>3925</v>
      </c>
      <c r="E450" s="4">
        <v>449</v>
      </c>
      <c r="F450" s="5">
        <v>1</v>
      </c>
      <c r="G450" s="5" t="s">
        <v>72</v>
      </c>
      <c r="H450" s="5" t="s">
        <v>73</v>
      </c>
      <c r="I450" s="5">
        <v>16</v>
      </c>
      <c r="L450" s="5">
        <v>4</v>
      </c>
      <c r="M450" s="4" t="s">
        <v>2022</v>
      </c>
      <c r="N450" s="4" t="s">
        <v>2023</v>
      </c>
      <c r="T450" s="5" t="s">
        <v>3906</v>
      </c>
      <c r="U450" s="5" t="s">
        <v>101</v>
      </c>
      <c r="V450" s="5" t="s">
        <v>102</v>
      </c>
      <c r="W450" s="5" t="s">
        <v>103</v>
      </c>
      <c r="X450" s="5" t="s">
        <v>104</v>
      </c>
      <c r="Y450" s="5" t="s">
        <v>2024</v>
      </c>
      <c r="Z450" s="5" t="s">
        <v>676</v>
      </c>
      <c r="AC450" s="5">
        <v>57</v>
      </c>
      <c r="AD450" s="5" t="s">
        <v>243</v>
      </c>
      <c r="AE450" s="5" t="s">
        <v>244</v>
      </c>
      <c r="AJ450" s="5" t="s">
        <v>35</v>
      </c>
      <c r="AK450" s="5" t="s">
        <v>36</v>
      </c>
      <c r="AL450" s="5" t="s">
        <v>109</v>
      </c>
      <c r="AM450" s="5" t="s">
        <v>110</v>
      </c>
      <c r="AT450" s="5" t="s">
        <v>111</v>
      </c>
      <c r="AU450" s="5" t="s">
        <v>112</v>
      </c>
      <c r="AV450" s="5" t="s">
        <v>2025</v>
      </c>
      <c r="AW450" s="5" t="s">
        <v>2026</v>
      </c>
      <c r="AX450" s="5" t="s">
        <v>111</v>
      </c>
      <c r="AY450" s="5" t="s">
        <v>112</v>
      </c>
      <c r="AZ450" s="5" t="s">
        <v>2027</v>
      </c>
      <c r="BA450" s="5" t="s">
        <v>2028</v>
      </c>
      <c r="BG450" s="5" t="s">
        <v>111</v>
      </c>
      <c r="BH450" s="5" t="s">
        <v>112</v>
      </c>
      <c r="BI450" s="5" t="s">
        <v>2029</v>
      </c>
      <c r="BJ450" s="5" t="s">
        <v>2030</v>
      </c>
      <c r="BK450" s="5" t="s">
        <v>111</v>
      </c>
      <c r="BL450" s="5" t="s">
        <v>112</v>
      </c>
      <c r="BM450" s="5" t="s">
        <v>2031</v>
      </c>
      <c r="BN450" s="5" t="s">
        <v>2032</v>
      </c>
      <c r="BO450" s="5" t="s">
        <v>111</v>
      </c>
      <c r="BP450" s="5" t="s">
        <v>112</v>
      </c>
      <c r="BQ450" s="5" t="s">
        <v>2033</v>
      </c>
      <c r="BR450" s="5" t="s">
        <v>2034</v>
      </c>
      <c r="BS450" s="5" t="s">
        <v>508</v>
      </c>
      <c r="BT450" s="5" t="s">
        <v>509</v>
      </c>
    </row>
    <row r="451" spans="1:72" ht="13.5" customHeight="1">
      <c r="A451" s="9" t="str">
        <f>HYPERLINK("http://kyu.snu.ac.kr/sdhj/index.jsp?type=hj/GK14739_00IH_0001_0008b.jpg","1861_수현내면_0008b")</f>
        <v>1861_수현내면_0008b</v>
      </c>
      <c r="B451" s="4">
        <v>1861</v>
      </c>
      <c r="C451" s="4" t="s">
        <v>4272</v>
      </c>
      <c r="D451" s="4" t="s">
        <v>4273</v>
      </c>
      <c r="E451" s="4">
        <v>450</v>
      </c>
      <c r="F451" s="5">
        <v>1</v>
      </c>
      <c r="G451" s="5" t="s">
        <v>72</v>
      </c>
      <c r="H451" s="5" t="s">
        <v>73</v>
      </c>
      <c r="I451" s="5">
        <v>16</v>
      </c>
      <c r="L451" s="5">
        <v>4</v>
      </c>
      <c r="M451" s="4" t="s">
        <v>2022</v>
      </c>
      <c r="N451" s="4" t="s">
        <v>2023</v>
      </c>
      <c r="S451" s="5" t="s">
        <v>123</v>
      </c>
      <c r="T451" s="5" t="s">
        <v>124</v>
      </c>
      <c r="W451" s="5" t="s">
        <v>1651</v>
      </c>
      <c r="X451" s="5" t="s">
        <v>4274</v>
      </c>
      <c r="Y451" s="5" t="s">
        <v>126</v>
      </c>
      <c r="Z451" s="5" t="s">
        <v>127</v>
      </c>
      <c r="AC451" s="5">
        <v>37</v>
      </c>
      <c r="AD451" s="5" t="s">
        <v>362</v>
      </c>
      <c r="AE451" s="5" t="s">
        <v>363</v>
      </c>
      <c r="AJ451" s="5" t="s">
        <v>84</v>
      </c>
      <c r="AK451" s="5" t="s">
        <v>85</v>
      </c>
      <c r="AL451" s="5" t="s">
        <v>2035</v>
      </c>
      <c r="AM451" s="5" t="s">
        <v>2036</v>
      </c>
      <c r="AT451" s="5" t="s">
        <v>111</v>
      </c>
      <c r="AU451" s="5" t="s">
        <v>112</v>
      </c>
      <c r="AV451" s="5" t="s">
        <v>2037</v>
      </c>
      <c r="AW451" s="5" t="s">
        <v>387</v>
      </c>
      <c r="BG451" s="5" t="s">
        <v>111</v>
      </c>
      <c r="BH451" s="5" t="s">
        <v>112</v>
      </c>
      <c r="BI451" s="5" t="s">
        <v>2038</v>
      </c>
      <c r="BJ451" s="5" t="s">
        <v>2039</v>
      </c>
      <c r="BK451" s="5" t="s">
        <v>111</v>
      </c>
      <c r="BL451" s="5" t="s">
        <v>112</v>
      </c>
      <c r="BM451" s="5" t="s">
        <v>2040</v>
      </c>
      <c r="BN451" s="5" t="s">
        <v>2041</v>
      </c>
      <c r="BO451" s="5" t="s">
        <v>111</v>
      </c>
      <c r="BP451" s="5" t="s">
        <v>112</v>
      </c>
      <c r="BQ451" s="5" t="s">
        <v>2042</v>
      </c>
      <c r="BR451" s="5" t="s">
        <v>2043</v>
      </c>
      <c r="BS451" s="5" t="s">
        <v>199</v>
      </c>
      <c r="BT451" s="5" t="s">
        <v>200</v>
      </c>
    </row>
    <row r="452" spans="1:72" ht="13.5" customHeight="1">
      <c r="A452" s="9" t="str">
        <f>HYPERLINK("http://kyu.snu.ac.kr/sdhj/index.jsp?type=hj/GK14739_00IH_0001_0008b.jpg","1861_수현내면_0008b")</f>
        <v>1861_수현내면_0008b</v>
      </c>
      <c r="B452" s="4">
        <v>1861</v>
      </c>
      <c r="C452" s="4" t="s">
        <v>4275</v>
      </c>
      <c r="D452" s="4" t="s">
        <v>4276</v>
      </c>
      <c r="E452" s="4">
        <v>451</v>
      </c>
      <c r="F452" s="5">
        <v>1</v>
      </c>
      <c r="G452" s="5" t="s">
        <v>72</v>
      </c>
      <c r="H452" s="5" t="s">
        <v>73</v>
      </c>
      <c r="I452" s="5">
        <v>16</v>
      </c>
      <c r="L452" s="5">
        <v>4</v>
      </c>
      <c r="M452" s="4" t="s">
        <v>2022</v>
      </c>
      <c r="N452" s="4" t="s">
        <v>2023</v>
      </c>
      <c r="S452" s="5" t="s">
        <v>147</v>
      </c>
      <c r="T452" s="5" t="s">
        <v>148</v>
      </c>
      <c r="Y452" s="5" t="s">
        <v>2044</v>
      </c>
      <c r="Z452" s="5" t="s">
        <v>2045</v>
      </c>
      <c r="AC452" s="5">
        <v>6</v>
      </c>
      <c r="AD452" s="5" t="s">
        <v>173</v>
      </c>
      <c r="AE452" s="5" t="s">
        <v>174</v>
      </c>
    </row>
    <row r="453" spans="1:72" ht="13.5" customHeight="1">
      <c r="A453" s="9" t="str">
        <f>HYPERLINK("http://kyu.snu.ac.kr/sdhj/index.jsp?type=hj/GK14739_00IH_0001_0008b.jpg","1861_수현내면_0008b")</f>
        <v>1861_수현내면_0008b</v>
      </c>
      <c r="B453" s="4">
        <v>1861</v>
      </c>
      <c r="C453" s="4" t="s">
        <v>3858</v>
      </c>
      <c r="D453" s="4" t="s">
        <v>3908</v>
      </c>
      <c r="E453" s="4">
        <v>452</v>
      </c>
      <c r="F453" s="5">
        <v>1</v>
      </c>
      <c r="G453" s="5" t="s">
        <v>72</v>
      </c>
      <c r="H453" s="5" t="s">
        <v>73</v>
      </c>
      <c r="I453" s="5">
        <v>16</v>
      </c>
      <c r="L453" s="5">
        <v>4</v>
      </c>
      <c r="M453" s="4" t="s">
        <v>2022</v>
      </c>
      <c r="N453" s="4" t="s">
        <v>2023</v>
      </c>
      <c r="T453" s="5" t="s">
        <v>3909</v>
      </c>
      <c r="U453" s="5" t="s">
        <v>165</v>
      </c>
      <c r="V453" s="5" t="s">
        <v>166</v>
      </c>
      <c r="Y453" s="5" t="s">
        <v>2046</v>
      </c>
      <c r="Z453" s="5" t="s">
        <v>2047</v>
      </c>
      <c r="AD453" s="5" t="s">
        <v>414</v>
      </c>
      <c r="AE453" s="5" t="s">
        <v>415</v>
      </c>
    </row>
    <row r="454" spans="1:72" ht="13.5" customHeight="1">
      <c r="A454" s="9" t="str">
        <f>HYPERLINK("http://kyu.snu.ac.kr/sdhj/index.jsp?type=hj/GK14739_00IH_0001_0008b.jpg","1861_수현내면_0008b")</f>
        <v>1861_수현내면_0008b</v>
      </c>
      <c r="B454" s="4">
        <v>1861</v>
      </c>
      <c r="C454" s="4" t="s">
        <v>3858</v>
      </c>
      <c r="D454" s="4" t="s">
        <v>3908</v>
      </c>
      <c r="E454" s="4">
        <v>453</v>
      </c>
      <c r="F454" s="5">
        <v>1</v>
      </c>
      <c r="G454" s="5" t="s">
        <v>72</v>
      </c>
      <c r="H454" s="5" t="s">
        <v>73</v>
      </c>
      <c r="I454" s="5">
        <v>16</v>
      </c>
      <c r="L454" s="5">
        <v>4</v>
      </c>
      <c r="M454" s="4" t="s">
        <v>2022</v>
      </c>
      <c r="N454" s="4" t="s">
        <v>2023</v>
      </c>
      <c r="T454" s="5" t="s">
        <v>3909</v>
      </c>
      <c r="U454" s="5" t="s">
        <v>165</v>
      </c>
      <c r="V454" s="5" t="s">
        <v>166</v>
      </c>
      <c r="Y454" s="5" t="s">
        <v>2048</v>
      </c>
      <c r="Z454" s="5" t="s">
        <v>2049</v>
      </c>
      <c r="AD454" s="5" t="s">
        <v>597</v>
      </c>
      <c r="AE454" s="5" t="s">
        <v>598</v>
      </c>
    </row>
    <row r="455" spans="1:72" ht="13.5" customHeight="1">
      <c r="A455" s="9" t="str">
        <f>HYPERLINK("http://kyu.snu.ac.kr/sdhj/index.jsp?type=hj/GK14739_00IH_0001_0008b.jpg","1861_수현내면_0008b")</f>
        <v>1861_수현내면_0008b</v>
      </c>
      <c r="B455" s="4">
        <v>1861</v>
      </c>
      <c r="C455" s="4" t="s">
        <v>4047</v>
      </c>
      <c r="D455" s="4" t="s">
        <v>4048</v>
      </c>
      <c r="E455" s="4">
        <v>454</v>
      </c>
      <c r="F455" s="5">
        <v>1</v>
      </c>
      <c r="G455" s="5" t="s">
        <v>72</v>
      </c>
      <c r="H455" s="5" t="s">
        <v>73</v>
      </c>
      <c r="I455" s="5">
        <v>16</v>
      </c>
      <c r="L455" s="5">
        <v>4</v>
      </c>
      <c r="M455" s="4" t="s">
        <v>2022</v>
      </c>
      <c r="N455" s="4" t="s">
        <v>2023</v>
      </c>
      <c r="T455" s="5" t="s">
        <v>3909</v>
      </c>
      <c r="U455" s="5" t="s">
        <v>159</v>
      </c>
      <c r="V455" s="5" t="s">
        <v>160</v>
      </c>
      <c r="Y455" s="5" t="s">
        <v>2050</v>
      </c>
      <c r="Z455" s="5" t="s">
        <v>2051</v>
      </c>
      <c r="AD455" s="5" t="s">
        <v>497</v>
      </c>
      <c r="AE455" s="5" t="s">
        <v>498</v>
      </c>
    </row>
    <row r="456" spans="1:72" ht="13.5" customHeight="1">
      <c r="A456" s="9" t="str">
        <f>HYPERLINK("http://kyu.snu.ac.kr/sdhj/index.jsp?type=hj/GK14739_00IH_0001_0008b.jpg","1861_수현내면_0008b")</f>
        <v>1861_수현내면_0008b</v>
      </c>
      <c r="B456" s="4">
        <v>1861</v>
      </c>
      <c r="C456" s="4" t="s">
        <v>3858</v>
      </c>
      <c r="D456" s="4" t="s">
        <v>3908</v>
      </c>
      <c r="E456" s="4">
        <v>455</v>
      </c>
      <c r="F456" s="5">
        <v>1</v>
      </c>
      <c r="G456" s="5" t="s">
        <v>72</v>
      </c>
      <c r="H456" s="5" t="s">
        <v>73</v>
      </c>
      <c r="I456" s="5">
        <v>16</v>
      </c>
      <c r="L456" s="5">
        <v>5</v>
      </c>
      <c r="M456" s="4" t="s">
        <v>2052</v>
      </c>
      <c r="N456" s="4" t="s">
        <v>2053</v>
      </c>
      <c r="T456" s="5" t="s">
        <v>4277</v>
      </c>
      <c r="U456" s="5" t="s">
        <v>101</v>
      </c>
      <c r="V456" s="5" t="s">
        <v>102</v>
      </c>
      <c r="W456" s="5" t="s">
        <v>144</v>
      </c>
      <c r="X456" s="5" t="s">
        <v>4278</v>
      </c>
      <c r="Y456" s="5" t="s">
        <v>1181</v>
      </c>
      <c r="Z456" s="5" t="s">
        <v>1182</v>
      </c>
      <c r="AC456" s="5">
        <v>54</v>
      </c>
      <c r="AD456" s="5" t="s">
        <v>82</v>
      </c>
      <c r="AE456" s="5" t="s">
        <v>83</v>
      </c>
      <c r="AJ456" s="5" t="s">
        <v>35</v>
      </c>
      <c r="AK456" s="5" t="s">
        <v>36</v>
      </c>
      <c r="AL456" s="5" t="s">
        <v>189</v>
      </c>
      <c r="AM456" s="5" t="s">
        <v>190</v>
      </c>
      <c r="AT456" s="5" t="s">
        <v>111</v>
      </c>
      <c r="AU456" s="5" t="s">
        <v>112</v>
      </c>
      <c r="AV456" s="5" t="s">
        <v>2054</v>
      </c>
      <c r="AW456" s="5" t="s">
        <v>2055</v>
      </c>
      <c r="BG456" s="5" t="s">
        <v>111</v>
      </c>
      <c r="BH456" s="5" t="s">
        <v>112</v>
      </c>
      <c r="BI456" s="5" t="s">
        <v>1185</v>
      </c>
      <c r="BJ456" s="5" t="s">
        <v>1186</v>
      </c>
      <c r="BK456" s="5" t="s">
        <v>111</v>
      </c>
      <c r="BL456" s="5" t="s">
        <v>112</v>
      </c>
      <c r="BM456" s="5" t="s">
        <v>2056</v>
      </c>
      <c r="BN456" s="5" t="s">
        <v>2057</v>
      </c>
      <c r="BO456" s="5" t="s">
        <v>111</v>
      </c>
      <c r="BP456" s="5" t="s">
        <v>112</v>
      </c>
      <c r="BQ456" s="5" t="s">
        <v>2058</v>
      </c>
      <c r="BR456" s="5" t="s">
        <v>2059</v>
      </c>
      <c r="BS456" s="5" t="s">
        <v>877</v>
      </c>
      <c r="BT456" s="5" t="s">
        <v>878</v>
      </c>
    </row>
    <row r="457" spans="1:72" ht="13.5" customHeight="1">
      <c r="A457" s="9" t="str">
        <f>HYPERLINK("http://kyu.snu.ac.kr/sdhj/index.jsp?type=hj/GK14739_00IH_0001_0008b.jpg","1861_수현내면_0008b")</f>
        <v>1861_수현내면_0008b</v>
      </c>
      <c r="B457" s="4">
        <v>1861</v>
      </c>
      <c r="C457" s="4" t="s">
        <v>4279</v>
      </c>
      <c r="D457" s="4" t="s">
        <v>4280</v>
      </c>
      <c r="E457" s="4">
        <v>456</v>
      </c>
      <c r="F457" s="5">
        <v>1</v>
      </c>
      <c r="G457" s="5" t="s">
        <v>72</v>
      </c>
      <c r="H457" s="5" t="s">
        <v>73</v>
      </c>
      <c r="I457" s="5">
        <v>16</v>
      </c>
      <c r="L457" s="5">
        <v>5</v>
      </c>
      <c r="M457" s="4" t="s">
        <v>2052</v>
      </c>
      <c r="N457" s="4" t="s">
        <v>2053</v>
      </c>
      <c r="S457" s="5" t="s">
        <v>123</v>
      </c>
      <c r="T457" s="5" t="s">
        <v>124</v>
      </c>
      <c r="W457" s="5" t="s">
        <v>1619</v>
      </c>
      <c r="X457" s="5" t="s">
        <v>1620</v>
      </c>
      <c r="Y457" s="5" t="s">
        <v>126</v>
      </c>
      <c r="Z457" s="5" t="s">
        <v>127</v>
      </c>
      <c r="AC457" s="5">
        <v>58</v>
      </c>
      <c r="AD457" s="5" t="s">
        <v>286</v>
      </c>
      <c r="AE457" s="5" t="s">
        <v>287</v>
      </c>
      <c r="AJ457" s="5" t="s">
        <v>84</v>
      </c>
      <c r="AK457" s="5" t="s">
        <v>85</v>
      </c>
      <c r="AL457" s="5" t="s">
        <v>1189</v>
      </c>
      <c r="AM457" s="5" t="s">
        <v>4281</v>
      </c>
      <c r="AT457" s="5" t="s">
        <v>111</v>
      </c>
      <c r="AU457" s="5" t="s">
        <v>112</v>
      </c>
      <c r="AV457" s="5" t="s">
        <v>2060</v>
      </c>
      <c r="AW457" s="5" t="s">
        <v>2061</v>
      </c>
      <c r="BG457" s="5" t="s">
        <v>111</v>
      </c>
      <c r="BH457" s="5" t="s">
        <v>112</v>
      </c>
      <c r="BI457" s="5" t="s">
        <v>1547</v>
      </c>
      <c r="BJ457" s="5" t="s">
        <v>168</v>
      </c>
      <c r="BK457" s="5" t="s">
        <v>111</v>
      </c>
      <c r="BL457" s="5" t="s">
        <v>112</v>
      </c>
      <c r="BM457" s="5" t="s">
        <v>2062</v>
      </c>
      <c r="BN457" s="5" t="s">
        <v>1612</v>
      </c>
      <c r="BO457" s="5" t="s">
        <v>111</v>
      </c>
      <c r="BP457" s="5" t="s">
        <v>112</v>
      </c>
      <c r="BQ457" s="5" t="s">
        <v>2063</v>
      </c>
      <c r="BR457" s="5" t="s">
        <v>2064</v>
      </c>
      <c r="BS457" s="5" t="s">
        <v>400</v>
      </c>
      <c r="BT457" s="5" t="s">
        <v>401</v>
      </c>
    </row>
    <row r="458" spans="1:72" ht="13.5" customHeight="1">
      <c r="A458" s="9" t="str">
        <f>HYPERLINK("http://kyu.snu.ac.kr/sdhj/index.jsp?type=hj/GK14739_00IH_0001_0008b.jpg","1861_수현내면_0008b")</f>
        <v>1861_수현내면_0008b</v>
      </c>
      <c r="B458" s="4">
        <v>1861</v>
      </c>
      <c r="C458" s="4" t="s">
        <v>4282</v>
      </c>
      <c r="D458" s="4" t="s">
        <v>4283</v>
      </c>
      <c r="E458" s="4">
        <v>457</v>
      </c>
      <c r="F458" s="5">
        <v>1</v>
      </c>
      <c r="G458" s="5" t="s">
        <v>72</v>
      </c>
      <c r="H458" s="5" t="s">
        <v>73</v>
      </c>
      <c r="I458" s="5">
        <v>16</v>
      </c>
      <c r="L458" s="5">
        <v>5</v>
      </c>
      <c r="M458" s="4" t="s">
        <v>2052</v>
      </c>
      <c r="N458" s="4" t="s">
        <v>2053</v>
      </c>
      <c r="S458" s="5" t="s">
        <v>2065</v>
      </c>
      <c r="T458" s="5" t="s">
        <v>2066</v>
      </c>
      <c r="W458" s="5" t="s">
        <v>78</v>
      </c>
      <c r="X458" s="5" t="s">
        <v>79</v>
      </c>
      <c r="Y458" s="5" t="s">
        <v>126</v>
      </c>
      <c r="Z458" s="5" t="s">
        <v>127</v>
      </c>
      <c r="AC458" s="5">
        <v>58</v>
      </c>
      <c r="AD458" s="5" t="s">
        <v>2067</v>
      </c>
      <c r="AE458" s="5" t="s">
        <v>2068</v>
      </c>
    </row>
    <row r="459" spans="1:72" ht="13.5" customHeight="1">
      <c r="A459" s="9" t="str">
        <f>HYPERLINK("http://kyu.snu.ac.kr/sdhj/index.jsp?type=hj/GK14739_00IH_0001_0008b.jpg","1861_수현내면_0008b")</f>
        <v>1861_수현내면_0008b</v>
      </c>
      <c r="B459" s="4">
        <v>1861</v>
      </c>
      <c r="C459" s="4" t="s">
        <v>4284</v>
      </c>
      <c r="D459" s="4" t="s">
        <v>4285</v>
      </c>
      <c r="E459" s="4">
        <v>458</v>
      </c>
      <c r="F459" s="5">
        <v>1</v>
      </c>
      <c r="G459" s="5" t="s">
        <v>72</v>
      </c>
      <c r="H459" s="5" t="s">
        <v>73</v>
      </c>
      <c r="I459" s="5">
        <v>16</v>
      </c>
      <c r="L459" s="5">
        <v>5</v>
      </c>
      <c r="M459" s="4" t="s">
        <v>2052</v>
      </c>
      <c r="N459" s="4" t="s">
        <v>2053</v>
      </c>
      <c r="S459" s="5" t="s">
        <v>147</v>
      </c>
      <c r="T459" s="5" t="s">
        <v>148</v>
      </c>
      <c r="Y459" s="5" t="s">
        <v>2069</v>
      </c>
      <c r="Z459" s="5" t="s">
        <v>1297</v>
      </c>
      <c r="AA459" s="5" t="s">
        <v>2070</v>
      </c>
      <c r="AB459" s="5" t="s">
        <v>2071</v>
      </c>
      <c r="AC459" s="5">
        <v>28</v>
      </c>
      <c r="AD459" s="5" t="s">
        <v>272</v>
      </c>
      <c r="AE459" s="5" t="s">
        <v>273</v>
      </c>
    </row>
    <row r="460" spans="1:72" ht="13.5" customHeight="1">
      <c r="A460" s="9" t="str">
        <f>HYPERLINK("http://kyu.snu.ac.kr/sdhj/index.jsp?type=hj/GK14739_00IH_0001_0008b.jpg","1861_수현내면_0008b")</f>
        <v>1861_수현내면_0008b</v>
      </c>
      <c r="B460" s="4">
        <v>1861</v>
      </c>
      <c r="C460" s="4" t="s">
        <v>4284</v>
      </c>
      <c r="D460" s="4" t="s">
        <v>4285</v>
      </c>
      <c r="E460" s="4">
        <v>459</v>
      </c>
      <c r="F460" s="5">
        <v>1</v>
      </c>
      <c r="G460" s="5" t="s">
        <v>72</v>
      </c>
      <c r="H460" s="5" t="s">
        <v>73</v>
      </c>
      <c r="I460" s="5">
        <v>16</v>
      </c>
      <c r="L460" s="5">
        <v>5</v>
      </c>
      <c r="M460" s="4" t="s">
        <v>2052</v>
      </c>
      <c r="N460" s="4" t="s">
        <v>2053</v>
      </c>
      <c r="S460" s="5" t="s">
        <v>153</v>
      </c>
      <c r="T460" s="5" t="s">
        <v>154</v>
      </c>
      <c r="W460" s="5" t="s">
        <v>820</v>
      </c>
      <c r="X460" s="5" t="s">
        <v>821</v>
      </c>
      <c r="Y460" s="5" t="s">
        <v>126</v>
      </c>
      <c r="Z460" s="5" t="s">
        <v>127</v>
      </c>
      <c r="AC460" s="5">
        <v>29</v>
      </c>
      <c r="AD460" s="5" t="s">
        <v>163</v>
      </c>
      <c r="AE460" s="5" t="s">
        <v>164</v>
      </c>
    </row>
    <row r="461" spans="1:72" ht="13.5" customHeight="1">
      <c r="A461" s="9" t="str">
        <f>HYPERLINK("http://kyu.snu.ac.kr/sdhj/index.jsp?type=hj/GK14739_00IH_0001_0008b.jpg","1861_수현내면_0008b")</f>
        <v>1861_수현내면_0008b</v>
      </c>
      <c r="B461" s="4">
        <v>1861</v>
      </c>
      <c r="C461" s="4" t="s">
        <v>4284</v>
      </c>
      <c r="D461" s="4" t="s">
        <v>4285</v>
      </c>
      <c r="E461" s="4">
        <v>460</v>
      </c>
      <c r="F461" s="5">
        <v>1</v>
      </c>
      <c r="G461" s="5" t="s">
        <v>72</v>
      </c>
      <c r="H461" s="5" t="s">
        <v>73</v>
      </c>
      <c r="I461" s="5">
        <v>16</v>
      </c>
      <c r="L461" s="5">
        <v>5</v>
      </c>
      <c r="M461" s="4" t="s">
        <v>2052</v>
      </c>
      <c r="N461" s="4" t="s">
        <v>2053</v>
      </c>
      <c r="T461" s="5" t="s">
        <v>4286</v>
      </c>
      <c r="U461" s="5" t="s">
        <v>165</v>
      </c>
      <c r="V461" s="5" t="s">
        <v>166</v>
      </c>
      <c r="Y461" s="5" t="s">
        <v>1537</v>
      </c>
      <c r="Z461" s="5" t="s">
        <v>1538</v>
      </c>
      <c r="AF461" s="5" t="s">
        <v>766</v>
      </c>
      <c r="AG461" s="5" t="s">
        <v>767</v>
      </c>
    </row>
    <row r="462" spans="1:72" ht="13.5" customHeight="1">
      <c r="A462" s="9" t="str">
        <f>HYPERLINK("http://kyu.snu.ac.kr/sdhj/index.jsp?type=hj/GK14739_00IH_0001_0008b.jpg","1861_수현내면_0008b")</f>
        <v>1861_수현내면_0008b</v>
      </c>
      <c r="B462" s="4">
        <v>1861</v>
      </c>
      <c r="C462" s="4" t="s">
        <v>4284</v>
      </c>
      <c r="D462" s="4" t="s">
        <v>4285</v>
      </c>
      <c r="E462" s="4">
        <v>461</v>
      </c>
      <c r="F462" s="5">
        <v>1</v>
      </c>
      <c r="G462" s="5" t="s">
        <v>72</v>
      </c>
      <c r="H462" s="5" t="s">
        <v>73</v>
      </c>
      <c r="I462" s="5">
        <v>16</v>
      </c>
      <c r="L462" s="5">
        <v>5</v>
      </c>
      <c r="M462" s="4" t="s">
        <v>2052</v>
      </c>
      <c r="N462" s="4" t="s">
        <v>2053</v>
      </c>
      <c r="T462" s="5" t="s">
        <v>4286</v>
      </c>
      <c r="U462" s="5" t="s">
        <v>159</v>
      </c>
      <c r="V462" s="5" t="s">
        <v>160</v>
      </c>
      <c r="Y462" s="5" t="s">
        <v>2072</v>
      </c>
      <c r="Z462" s="5" t="s">
        <v>2073</v>
      </c>
      <c r="AD462" s="5" t="s">
        <v>107</v>
      </c>
      <c r="AE462" s="5" t="s">
        <v>108</v>
      </c>
    </row>
    <row r="463" spans="1:72" ht="13.5" customHeight="1">
      <c r="A463" s="9" t="str">
        <f>HYPERLINK("http://kyu.snu.ac.kr/sdhj/index.jsp?type=hj/GK14739_00IH_0001_0008b.jpg","1861_수현내면_0008b")</f>
        <v>1861_수현내면_0008b</v>
      </c>
      <c r="B463" s="4">
        <v>1861</v>
      </c>
      <c r="C463" s="4" t="s">
        <v>4284</v>
      </c>
      <c r="D463" s="4" t="s">
        <v>4285</v>
      </c>
      <c r="E463" s="4">
        <v>462</v>
      </c>
      <c r="F463" s="5">
        <v>1</v>
      </c>
      <c r="G463" s="5" t="s">
        <v>72</v>
      </c>
      <c r="H463" s="5" t="s">
        <v>73</v>
      </c>
      <c r="I463" s="5">
        <v>16</v>
      </c>
      <c r="L463" s="5">
        <v>5</v>
      </c>
      <c r="M463" s="4" t="s">
        <v>2052</v>
      </c>
      <c r="N463" s="4" t="s">
        <v>2053</v>
      </c>
      <c r="T463" s="5" t="s">
        <v>4286</v>
      </c>
      <c r="U463" s="5" t="s">
        <v>165</v>
      </c>
      <c r="V463" s="5" t="s">
        <v>166</v>
      </c>
      <c r="Y463" s="5" t="s">
        <v>2074</v>
      </c>
      <c r="Z463" s="5" t="s">
        <v>2075</v>
      </c>
      <c r="AD463" s="5" t="s">
        <v>410</v>
      </c>
      <c r="AE463" s="5" t="s">
        <v>411</v>
      </c>
    </row>
    <row r="464" spans="1:72" ht="13.5" customHeight="1">
      <c r="A464" s="9" t="str">
        <f>HYPERLINK("http://kyu.snu.ac.kr/sdhj/index.jsp?type=hj/GK14739_00IH_0001_0008b.jpg","1861_수현내면_0008b")</f>
        <v>1861_수현내면_0008b</v>
      </c>
      <c r="B464" s="4">
        <v>1861</v>
      </c>
      <c r="C464" s="4" t="s">
        <v>4284</v>
      </c>
      <c r="D464" s="4" t="s">
        <v>4285</v>
      </c>
      <c r="E464" s="4">
        <v>463</v>
      </c>
      <c r="F464" s="5">
        <v>1</v>
      </c>
      <c r="G464" s="5" t="s">
        <v>72</v>
      </c>
      <c r="H464" s="5" t="s">
        <v>73</v>
      </c>
      <c r="I464" s="5">
        <v>16</v>
      </c>
      <c r="L464" s="5">
        <v>5</v>
      </c>
      <c r="M464" s="4" t="s">
        <v>2052</v>
      </c>
      <c r="N464" s="4" t="s">
        <v>2053</v>
      </c>
      <c r="T464" s="5" t="s">
        <v>4286</v>
      </c>
      <c r="U464" s="5" t="s">
        <v>159</v>
      </c>
      <c r="V464" s="5" t="s">
        <v>160</v>
      </c>
      <c r="Y464" s="5" t="s">
        <v>2076</v>
      </c>
      <c r="Z464" s="5" t="s">
        <v>2077</v>
      </c>
      <c r="AD464" s="5" t="s">
        <v>1092</v>
      </c>
      <c r="AE464" s="5" t="s">
        <v>1093</v>
      </c>
    </row>
    <row r="465" spans="1:72" ht="13.5" customHeight="1">
      <c r="A465" s="9" t="str">
        <f>HYPERLINK("http://kyu.snu.ac.kr/sdhj/index.jsp?type=hj/GK14739_00IH_0001_0008b.jpg","1861_수현내면_0008b")</f>
        <v>1861_수현내면_0008b</v>
      </c>
      <c r="B465" s="4">
        <v>1861</v>
      </c>
      <c r="C465" s="4" t="s">
        <v>4284</v>
      </c>
      <c r="D465" s="4" t="s">
        <v>4285</v>
      </c>
      <c r="E465" s="4">
        <v>464</v>
      </c>
      <c r="F465" s="5">
        <v>1</v>
      </c>
      <c r="G465" s="5" t="s">
        <v>72</v>
      </c>
      <c r="H465" s="5" t="s">
        <v>73</v>
      </c>
      <c r="I465" s="5">
        <v>16</v>
      </c>
      <c r="L465" s="5">
        <v>5</v>
      </c>
      <c r="M465" s="4" t="s">
        <v>2052</v>
      </c>
      <c r="N465" s="4" t="s">
        <v>2053</v>
      </c>
      <c r="T465" s="5" t="s">
        <v>4286</v>
      </c>
      <c r="U465" s="5" t="s">
        <v>159</v>
      </c>
      <c r="V465" s="5" t="s">
        <v>160</v>
      </c>
      <c r="Y465" s="5" t="s">
        <v>1461</v>
      </c>
      <c r="Z465" s="5" t="s">
        <v>1462</v>
      </c>
      <c r="AD465" s="5" t="s">
        <v>593</v>
      </c>
      <c r="AE465" s="5" t="s">
        <v>594</v>
      </c>
    </row>
    <row r="466" spans="1:72" ht="13.5" customHeight="1">
      <c r="A466" s="9" t="str">
        <f>HYPERLINK("http://kyu.snu.ac.kr/sdhj/index.jsp?type=hj/GK14739_00IH_0001_0008b.jpg","1861_수현내면_0008b")</f>
        <v>1861_수현내면_0008b</v>
      </c>
      <c r="B466" s="4">
        <v>1861</v>
      </c>
      <c r="C466" s="4" t="s">
        <v>4284</v>
      </c>
      <c r="D466" s="4" t="s">
        <v>4285</v>
      </c>
      <c r="E466" s="4">
        <v>465</v>
      </c>
      <c r="F466" s="5">
        <v>1</v>
      </c>
      <c r="G466" s="5" t="s">
        <v>72</v>
      </c>
      <c r="H466" s="5" t="s">
        <v>73</v>
      </c>
      <c r="I466" s="5">
        <v>16</v>
      </c>
      <c r="L466" s="5">
        <v>5</v>
      </c>
      <c r="M466" s="4" t="s">
        <v>2052</v>
      </c>
      <c r="N466" s="4" t="s">
        <v>2053</v>
      </c>
      <c r="T466" s="5" t="s">
        <v>4286</v>
      </c>
      <c r="U466" s="5" t="s">
        <v>165</v>
      </c>
      <c r="V466" s="5" t="s">
        <v>166</v>
      </c>
      <c r="Y466" s="5" t="s">
        <v>2078</v>
      </c>
      <c r="Z466" s="5" t="s">
        <v>2079</v>
      </c>
      <c r="AF466" s="5" t="s">
        <v>766</v>
      </c>
      <c r="AG466" s="5" t="s">
        <v>767</v>
      </c>
    </row>
    <row r="467" spans="1:72" ht="13.5" customHeight="1">
      <c r="A467" s="9" t="str">
        <f>HYPERLINK("http://kyu.snu.ac.kr/sdhj/index.jsp?type=hj/GK14739_00IH_0001_0008b.jpg","1861_수현내면_0008b")</f>
        <v>1861_수현내면_0008b</v>
      </c>
      <c r="B467" s="4">
        <v>1861</v>
      </c>
      <c r="C467" s="4" t="s">
        <v>4284</v>
      </c>
      <c r="D467" s="4" t="s">
        <v>4285</v>
      </c>
      <c r="E467" s="4">
        <v>466</v>
      </c>
      <c r="F467" s="5">
        <v>1</v>
      </c>
      <c r="G467" s="5" t="s">
        <v>72</v>
      </c>
      <c r="H467" s="5" t="s">
        <v>73</v>
      </c>
      <c r="I467" s="5">
        <v>16</v>
      </c>
      <c r="L467" s="5">
        <v>5</v>
      </c>
      <c r="M467" s="4" t="s">
        <v>2052</v>
      </c>
      <c r="N467" s="4" t="s">
        <v>2053</v>
      </c>
      <c r="T467" s="5" t="s">
        <v>4286</v>
      </c>
      <c r="U467" s="5" t="s">
        <v>159</v>
      </c>
      <c r="V467" s="5" t="s">
        <v>160</v>
      </c>
      <c r="Y467" s="5" t="s">
        <v>1975</v>
      </c>
      <c r="Z467" s="5" t="s">
        <v>1976</v>
      </c>
      <c r="AD467" s="5" t="s">
        <v>205</v>
      </c>
      <c r="AE467" s="5" t="s">
        <v>206</v>
      </c>
    </row>
    <row r="468" spans="1:72" ht="13.5" customHeight="1">
      <c r="A468" s="9" t="str">
        <f>HYPERLINK("http://kyu.snu.ac.kr/sdhj/index.jsp?type=hj/GK14739_00IH_0001_0008b.jpg","1861_수현내면_0008b")</f>
        <v>1861_수현내면_0008b</v>
      </c>
      <c r="B468" s="4">
        <v>1861</v>
      </c>
      <c r="C468" s="4" t="s">
        <v>4284</v>
      </c>
      <c r="D468" s="4" t="s">
        <v>4285</v>
      </c>
      <c r="E468" s="4">
        <v>467</v>
      </c>
      <c r="F468" s="5">
        <v>1</v>
      </c>
      <c r="G468" s="5" t="s">
        <v>72</v>
      </c>
      <c r="H468" s="5" t="s">
        <v>73</v>
      </c>
      <c r="I468" s="5">
        <v>17</v>
      </c>
      <c r="J468" s="5" t="s">
        <v>1886</v>
      </c>
      <c r="K468" s="5" t="s">
        <v>4287</v>
      </c>
      <c r="L468" s="5">
        <v>1</v>
      </c>
      <c r="M468" s="4" t="s">
        <v>2080</v>
      </c>
      <c r="N468" s="4" t="s">
        <v>936</v>
      </c>
      <c r="T468" s="5" t="s">
        <v>3869</v>
      </c>
      <c r="U468" s="5" t="s">
        <v>101</v>
      </c>
      <c r="V468" s="5" t="s">
        <v>102</v>
      </c>
      <c r="W468" s="5" t="s">
        <v>103</v>
      </c>
      <c r="X468" s="5" t="s">
        <v>104</v>
      </c>
      <c r="Y468" s="5" t="s">
        <v>2081</v>
      </c>
      <c r="Z468" s="5" t="s">
        <v>938</v>
      </c>
      <c r="AC468" s="5">
        <v>39</v>
      </c>
      <c r="AD468" s="5" t="s">
        <v>336</v>
      </c>
      <c r="AE468" s="5" t="s">
        <v>337</v>
      </c>
      <c r="AJ468" s="5" t="s">
        <v>35</v>
      </c>
      <c r="AK468" s="5" t="s">
        <v>36</v>
      </c>
      <c r="AL468" s="5" t="s">
        <v>109</v>
      </c>
      <c r="AM468" s="5" t="s">
        <v>110</v>
      </c>
      <c r="AT468" s="5" t="s">
        <v>111</v>
      </c>
      <c r="AU468" s="5" t="s">
        <v>112</v>
      </c>
      <c r="AV468" s="5" t="s">
        <v>2082</v>
      </c>
      <c r="AW468" s="5" t="s">
        <v>1665</v>
      </c>
      <c r="BG468" s="5" t="s">
        <v>111</v>
      </c>
      <c r="BH468" s="5" t="s">
        <v>112</v>
      </c>
      <c r="BI468" s="5" t="s">
        <v>2083</v>
      </c>
      <c r="BJ468" s="5" t="s">
        <v>2084</v>
      </c>
      <c r="BK468" s="5" t="s">
        <v>111</v>
      </c>
      <c r="BL468" s="5" t="s">
        <v>112</v>
      </c>
      <c r="BM468" s="5" t="s">
        <v>2085</v>
      </c>
      <c r="BN468" s="5" t="s">
        <v>2086</v>
      </c>
      <c r="BO468" s="5" t="s">
        <v>111</v>
      </c>
      <c r="BP468" s="5" t="s">
        <v>112</v>
      </c>
      <c r="BQ468" s="5" t="s">
        <v>2087</v>
      </c>
      <c r="BR468" s="5" t="s">
        <v>2088</v>
      </c>
      <c r="BS468" s="5" t="s">
        <v>97</v>
      </c>
      <c r="BT468" s="5" t="s">
        <v>98</v>
      </c>
    </row>
    <row r="469" spans="1:72" ht="13.5" customHeight="1">
      <c r="A469" s="9" t="str">
        <f>HYPERLINK("http://kyu.snu.ac.kr/sdhj/index.jsp?type=hj/GK14739_00IH_0001_0008b.jpg","1861_수현내면_0008b")</f>
        <v>1861_수현내면_0008b</v>
      </c>
      <c r="B469" s="4">
        <v>1861</v>
      </c>
      <c r="C469" s="4" t="s">
        <v>4288</v>
      </c>
      <c r="D469" s="4" t="s">
        <v>4289</v>
      </c>
      <c r="E469" s="4">
        <v>468</v>
      </c>
      <c r="F469" s="5">
        <v>1</v>
      </c>
      <c r="G469" s="5" t="s">
        <v>72</v>
      </c>
      <c r="H469" s="5" t="s">
        <v>73</v>
      </c>
      <c r="I469" s="5">
        <v>17</v>
      </c>
      <c r="L469" s="5">
        <v>1</v>
      </c>
      <c r="M469" s="4" t="s">
        <v>2080</v>
      </c>
      <c r="N469" s="4" t="s">
        <v>936</v>
      </c>
      <c r="S469" s="5" t="s">
        <v>123</v>
      </c>
      <c r="T469" s="5" t="s">
        <v>124</v>
      </c>
      <c r="W469" s="5" t="s">
        <v>1651</v>
      </c>
      <c r="X469" s="5" t="s">
        <v>4290</v>
      </c>
      <c r="Y469" s="5" t="s">
        <v>126</v>
      </c>
      <c r="Z469" s="5" t="s">
        <v>127</v>
      </c>
      <c r="AC469" s="5">
        <v>39</v>
      </c>
      <c r="AD469" s="5" t="s">
        <v>336</v>
      </c>
      <c r="AE469" s="5" t="s">
        <v>337</v>
      </c>
      <c r="AJ469" s="5" t="s">
        <v>84</v>
      </c>
      <c r="AK469" s="5" t="s">
        <v>85</v>
      </c>
      <c r="AL469" s="5" t="s">
        <v>2089</v>
      </c>
      <c r="AM469" s="5" t="s">
        <v>2036</v>
      </c>
      <c r="AT469" s="5" t="s">
        <v>111</v>
      </c>
      <c r="AU469" s="5" t="s">
        <v>112</v>
      </c>
      <c r="AV469" s="5" t="s">
        <v>2090</v>
      </c>
      <c r="AW469" s="5" t="s">
        <v>2091</v>
      </c>
      <c r="BG469" s="5" t="s">
        <v>111</v>
      </c>
      <c r="BH469" s="5" t="s">
        <v>112</v>
      </c>
      <c r="BI469" s="5" t="s">
        <v>2038</v>
      </c>
      <c r="BJ469" s="5" t="s">
        <v>2039</v>
      </c>
      <c r="BK469" s="5" t="s">
        <v>111</v>
      </c>
      <c r="BL469" s="5" t="s">
        <v>112</v>
      </c>
      <c r="BM469" s="5" t="s">
        <v>2040</v>
      </c>
      <c r="BN469" s="5" t="s">
        <v>2041</v>
      </c>
      <c r="BO469" s="5" t="s">
        <v>111</v>
      </c>
      <c r="BP469" s="5" t="s">
        <v>112</v>
      </c>
      <c r="BQ469" s="5" t="s">
        <v>2092</v>
      </c>
      <c r="BR469" s="5" t="s">
        <v>2093</v>
      </c>
      <c r="BS469" s="5" t="s">
        <v>1762</v>
      </c>
      <c r="BT469" s="5" t="s">
        <v>1763</v>
      </c>
    </row>
    <row r="470" spans="1:72" ht="13.5" customHeight="1">
      <c r="A470" s="9" t="str">
        <f>HYPERLINK("http://kyu.snu.ac.kr/sdhj/index.jsp?type=hj/GK14739_00IH_0001_0008b.jpg","1861_수현내면_0008b")</f>
        <v>1861_수현내면_0008b</v>
      </c>
      <c r="B470" s="4">
        <v>1861</v>
      </c>
      <c r="C470" s="4" t="s">
        <v>4219</v>
      </c>
      <c r="D470" s="4" t="s">
        <v>4220</v>
      </c>
      <c r="E470" s="4">
        <v>469</v>
      </c>
      <c r="F470" s="5">
        <v>1</v>
      </c>
      <c r="G470" s="5" t="s">
        <v>72</v>
      </c>
      <c r="H470" s="5" t="s">
        <v>73</v>
      </c>
      <c r="I470" s="5">
        <v>17</v>
      </c>
      <c r="L470" s="5">
        <v>1</v>
      </c>
      <c r="M470" s="4" t="s">
        <v>2080</v>
      </c>
      <c r="N470" s="4" t="s">
        <v>936</v>
      </c>
      <c r="T470" s="5" t="s">
        <v>3866</v>
      </c>
      <c r="U470" s="5" t="s">
        <v>159</v>
      </c>
      <c r="V470" s="5" t="s">
        <v>160</v>
      </c>
      <c r="Y470" s="5" t="s">
        <v>2094</v>
      </c>
      <c r="Z470" s="5" t="s">
        <v>2095</v>
      </c>
      <c r="AD470" s="5" t="s">
        <v>205</v>
      </c>
      <c r="AE470" s="5" t="s">
        <v>206</v>
      </c>
    </row>
    <row r="471" spans="1:72" ht="13.5" customHeight="1">
      <c r="A471" s="9" t="str">
        <f>HYPERLINK("http://kyu.snu.ac.kr/sdhj/index.jsp?type=hj/GK14739_00IH_0001_0008b.jpg","1861_수현내면_0008b")</f>
        <v>1861_수현내면_0008b</v>
      </c>
      <c r="B471" s="4">
        <v>1861</v>
      </c>
      <c r="C471" s="4" t="s">
        <v>3868</v>
      </c>
      <c r="D471" s="4" t="s">
        <v>3865</v>
      </c>
      <c r="E471" s="4">
        <v>470</v>
      </c>
      <c r="F471" s="5">
        <v>1</v>
      </c>
      <c r="G471" s="5" t="s">
        <v>72</v>
      </c>
      <c r="H471" s="5" t="s">
        <v>73</v>
      </c>
      <c r="I471" s="5">
        <v>17</v>
      </c>
      <c r="L471" s="5">
        <v>1</v>
      </c>
      <c r="M471" s="4" t="s">
        <v>2080</v>
      </c>
      <c r="N471" s="4" t="s">
        <v>936</v>
      </c>
      <c r="T471" s="5" t="s">
        <v>3866</v>
      </c>
      <c r="U471" s="5" t="s">
        <v>159</v>
      </c>
      <c r="V471" s="5" t="s">
        <v>160</v>
      </c>
      <c r="Y471" s="5" t="s">
        <v>2096</v>
      </c>
      <c r="Z471" s="5" t="s">
        <v>2097</v>
      </c>
      <c r="AD471" s="5" t="s">
        <v>851</v>
      </c>
      <c r="AE471" s="5" t="s">
        <v>852</v>
      </c>
    </row>
    <row r="472" spans="1:72" ht="13.5" customHeight="1">
      <c r="A472" s="9" t="str">
        <f>HYPERLINK("http://kyu.snu.ac.kr/sdhj/index.jsp?type=hj/GK14739_00IH_0001_0008b.jpg","1861_수현내면_0008b")</f>
        <v>1861_수현내면_0008b</v>
      </c>
      <c r="B472" s="4">
        <v>1861</v>
      </c>
      <c r="C472" s="4" t="s">
        <v>3868</v>
      </c>
      <c r="D472" s="4" t="s">
        <v>3865</v>
      </c>
      <c r="E472" s="4">
        <v>471</v>
      </c>
      <c r="F472" s="5">
        <v>1</v>
      </c>
      <c r="G472" s="5" t="s">
        <v>72</v>
      </c>
      <c r="H472" s="5" t="s">
        <v>73</v>
      </c>
      <c r="I472" s="5">
        <v>17</v>
      </c>
      <c r="L472" s="5">
        <v>1</v>
      </c>
      <c r="M472" s="4" t="s">
        <v>2080</v>
      </c>
      <c r="N472" s="4" t="s">
        <v>936</v>
      </c>
      <c r="T472" s="5" t="s">
        <v>3866</v>
      </c>
      <c r="U472" s="5" t="s">
        <v>159</v>
      </c>
      <c r="V472" s="5" t="s">
        <v>160</v>
      </c>
      <c r="Y472" s="5" t="s">
        <v>2098</v>
      </c>
      <c r="Z472" s="5" t="s">
        <v>2099</v>
      </c>
      <c r="AD472" s="5" t="s">
        <v>264</v>
      </c>
      <c r="AE472" s="5" t="s">
        <v>265</v>
      </c>
    </row>
    <row r="473" spans="1:72" ht="13.5" customHeight="1">
      <c r="A473" s="9" t="str">
        <f>HYPERLINK("http://kyu.snu.ac.kr/sdhj/index.jsp?type=hj/GK14739_00IH_0001_0008b.jpg","1861_수현내면_0008b")</f>
        <v>1861_수현내면_0008b</v>
      </c>
      <c r="B473" s="4">
        <v>1861</v>
      </c>
      <c r="C473" s="4" t="s">
        <v>3868</v>
      </c>
      <c r="D473" s="4" t="s">
        <v>3865</v>
      </c>
      <c r="E473" s="4">
        <v>472</v>
      </c>
      <c r="F473" s="5">
        <v>1</v>
      </c>
      <c r="G473" s="5" t="s">
        <v>72</v>
      </c>
      <c r="H473" s="5" t="s">
        <v>73</v>
      </c>
      <c r="I473" s="5">
        <v>17</v>
      </c>
      <c r="L473" s="5">
        <v>2</v>
      </c>
      <c r="M473" s="4" t="s">
        <v>637</v>
      </c>
      <c r="N473" s="4" t="s">
        <v>638</v>
      </c>
      <c r="O473" s="5" t="s">
        <v>14</v>
      </c>
      <c r="P473" s="5" t="s">
        <v>15</v>
      </c>
      <c r="T473" s="5" t="s">
        <v>3891</v>
      </c>
      <c r="U473" s="5" t="s">
        <v>223</v>
      </c>
      <c r="V473" s="5" t="s">
        <v>224</v>
      </c>
      <c r="Y473" s="5" t="s">
        <v>4291</v>
      </c>
      <c r="Z473" s="5" t="s">
        <v>638</v>
      </c>
      <c r="AC473" s="5">
        <v>30</v>
      </c>
      <c r="AD473" s="5" t="s">
        <v>438</v>
      </c>
      <c r="AE473" s="5" t="s">
        <v>439</v>
      </c>
      <c r="AT473" s="5" t="s">
        <v>88</v>
      </c>
      <c r="AU473" s="5" t="s">
        <v>89</v>
      </c>
      <c r="AV473" s="5" t="s">
        <v>2100</v>
      </c>
      <c r="AW473" s="5" t="s">
        <v>2030</v>
      </c>
      <c r="BG473" s="5" t="s">
        <v>88</v>
      </c>
      <c r="BH473" s="5" t="s">
        <v>89</v>
      </c>
      <c r="BI473" s="5" t="s">
        <v>2101</v>
      </c>
      <c r="BJ473" s="5" t="s">
        <v>2102</v>
      </c>
      <c r="BK473" s="5" t="s">
        <v>88</v>
      </c>
      <c r="BL473" s="5" t="s">
        <v>89</v>
      </c>
      <c r="BM473" s="5" t="s">
        <v>2103</v>
      </c>
      <c r="BN473" s="5" t="s">
        <v>2104</v>
      </c>
      <c r="BO473" s="5" t="s">
        <v>88</v>
      </c>
      <c r="BP473" s="5" t="s">
        <v>89</v>
      </c>
      <c r="BQ473" s="5" t="s">
        <v>2105</v>
      </c>
      <c r="BR473" s="5" t="s">
        <v>2106</v>
      </c>
      <c r="BS473" s="5" t="s">
        <v>234</v>
      </c>
      <c r="BT473" s="5" t="s">
        <v>4216</v>
      </c>
    </row>
    <row r="474" spans="1:72" ht="13.5" customHeight="1">
      <c r="A474" s="9" t="str">
        <f>HYPERLINK("http://kyu.snu.ac.kr/sdhj/index.jsp?type=hj/GK14739_00IH_0001_0008b.jpg","1861_수현내면_0008b")</f>
        <v>1861_수현내면_0008b</v>
      </c>
      <c r="B474" s="4">
        <v>1861</v>
      </c>
      <c r="C474" s="4" t="s">
        <v>4051</v>
      </c>
      <c r="D474" s="4" t="s">
        <v>4052</v>
      </c>
      <c r="E474" s="4">
        <v>473</v>
      </c>
      <c r="F474" s="5">
        <v>1</v>
      </c>
      <c r="G474" s="5" t="s">
        <v>72</v>
      </c>
      <c r="H474" s="5" t="s">
        <v>73</v>
      </c>
      <c r="I474" s="5">
        <v>17</v>
      </c>
      <c r="L474" s="5">
        <v>2</v>
      </c>
      <c r="M474" s="4" t="s">
        <v>637</v>
      </c>
      <c r="N474" s="4" t="s">
        <v>638</v>
      </c>
      <c r="S474" s="5" t="s">
        <v>123</v>
      </c>
      <c r="T474" s="5" t="s">
        <v>124</v>
      </c>
      <c r="U474" s="5" t="s">
        <v>235</v>
      </c>
      <c r="V474" s="5" t="s">
        <v>236</v>
      </c>
      <c r="AC474" s="5">
        <v>35</v>
      </c>
      <c r="AD474" s="5" t="s">
        <v>659</v>
      </c>
      <c r="AE474" s="5" t="s">
        <v>660</v>
      </c>
      <c r="AT474" s="5" t="s">
        <v>88</v>
      </c>
      <c r="AU474" s="5" t="s">
        <v>89</v>
      </c>
      <c r="AV474" s="5" t="s">
        <v>929</v>
      </c>
      <c r="AW474" s="5" t="s">
        <v>930</v>
      </c>
      <c r="BG474" s="5" t="s">
        <v>88</v>
      </c>
      <c r="BH474" s="5" t="s">
        <v>89</v>
      </c>
      <c r="BI474" s="5" t="s">
        <v>2107</v>
      </c>
      <c r="BJ474" s="5" t="s">
        <v>2108</v>
      </c>
      <c r="BK474" s="5" t="s">
        <v>88</v>
      </c>
      <c r="BL474" s="5" t="s">
        <v>89</v>
      </c>
      <c r="BM474" s="5" t="s">
        <v>2109</v>
      </c>
      <c r="BN474" s="5" t="s">
        <v>2110</v>
      </c>
      <c r="BO474" s="5" t="s">
        <v>88</v>
      </c>
      <c r="BP474" s="5" t="s">
        <v>89</v>
      </c>
      <c r="BQ474" s="5" t="s">
        <v>2111</v>
      </c>
      <c r="BR474" s="5" t="s">
        <v>2112</v>
      </c>
      <c r="BS474" s="5" t="s">
        <v>97</v>
      </c>
      <c r="BT474" s="5" t="s">
        <v>98</v>
      </c>
    </row>
    <row r="475" spans="1:72" ht="13.5" customHeight="1">
      <c r="A475" s="9" t="str">
        <f>HYPERLINK("http://kyu.snu.ac.kr/sdhj/index.jsp?type=hj/GK14739_00IH_0001_0009a.jpg","1861_수현내면_0009a")</f>
        <v>1861_수현내면_0009a</v>
      </c>
      <c r="B475" s="4">
        <v>1861</v>
      </c>
      <c r="C475" s="4" t="s">
        <v>4113</v>
      </c>
      <c r="D475" s="4" t="s">
        <v>4114</v>
      </c>
      <c r="E475" s="4">
        <v>474</v>
      </c>
      <c r="F475" s="5">
        <v>1</v>
      </c>
      <c r="G475" s="5" t="s">
        <v>72</v>
      </c>
      <c r="H475" s="5" t="s">
        <v>73</v>
      </c>
      <c r="I475" s="5">
        <v>17</v>
      </c>
      <c r="L475" s="5">
        <v>3</v>
      </c>
      <c r="M475" s="4" t="s">
        <v>1110</v>
      </c>
      <c r="N475" s="4" t="s">
        <v>1111</v>
      </c>
      <c r="T475" s="5" t="s">
        <v>3891</v>
      </c>
      <c r="U475" s="5" t="s">
        <v>223</v>
      </c>
      <c r="V475" s="5" t="s">
        <v>224</v>
      </c>
      <c r="Y475" s="5" t="s">
        <v>1110</v>
      </c>
      <c r="Z475" s="5" t="s">
        <v>1111</v>
      </c>
      <c r="AC475" s="5">
        <v>48</v>
      </c>
      <c r="AD475" s="5" t="s">
        <v>497</v>
      </c>
      <c r="AE475" s="5" t="s">
        <v>498</v>
      </c>
      <c r="AT475" s="5" t="s">
        <v>88</v>
      </c>
      <c r="AU475" s="5" t="s">
        <v>89</v>
      </c>
      <c r="AV475" s="5" t="s">
        <v>1836</v>
      </c>
      <c r="AW475" s="5" t="s">
        <v>1837</v>
      </c>
      <c r="BG475" s="5" t="s">
        <v>88</v>
      </c>
      <c r="BH475" s="5" t="s">
        <v>89</v>
      </c>
      <c r="BI475" s="5" t="s">
        <v>1834</v>
      </c>
      <c r="BJ475" s="5" t="s">
        <v>1835</v>
      </c>
      <c r="BK475" s="5" t="s">
        <v>88</v>
      </c>
      <c r="BL475" s="5" t="s">
        <v>89</v>
      </c>
      <c r="BM475" s="5" t="s">
        <v>2113</v>
      </c>
      <c r="BN475" s="5" t="s">
        <v>2114</v>
      </c>
      <c r="BO475" s="5" t="s">
        <v>88</v>
      </c>
      <c r="BP475" s="5" t="s">
        <v>89</v>
      </c>
      <c r="BQ475" s="5" t="s">
        <v>2115</v>
      </c>
      <c r="BR475" s="5" t="s">
        <v>2116</v>
      </c>
      <c r="BS475" s="5" t="s">
        <v>540</v>
      </c>
      <c r="BT475" s="5" t="s">
        <v>541</v>
      </c>
    </row>
    <row r="476" spans="1:72" ht="13.5" customHeight="1">
      <c r="A476" s="9" t="str">
        <f>HYPERLINK("http://kyu.snu.ac.kr/sdhj/index.jsp?type=hj/GK14739_00IH_0001_0009a.jpg","1861_수현내면_0009a")</f>
        <v>1861_수현내면_0009a</v>
      </c>
      <c r="B476" s="4">
        <v>1861</v>
      </c>
      <c r="C476" s="4" t="s">
        <v>3861</v>
      </c>
      <c r="D476" s="4" t="s">
        <v>3925</v>
      </c>
      <c r="E476" s="4">
        <v>475</v>
      </c>
      <c r="F476" s="5">
        <v>1</v>
      </c>
      <c r="G476" s="5" t="s">
        <v>72</v>
      </c>
      <c r="H476" s="5" t="s">
        <v>73</v>
      </c>
      <c r="I476" s="5">
        <v>17</v>
      </c>
      <c r="L476" s="5">
        <v>3</v>
      </c>
      <c r="M476" s="4" t="s">
        <v>1110</v>
      </c>
      <c r="N476" s="4" t="s">
        <v>1111</v>
      </c>
      <c r="S476" s="5" t="s">
        <v>123</v>
      </c>
      <c r="T476" s="5" t="s">
        <v>124</v>
      </c>
      <c r="W476" s="5" t="s">
        <v>1897</v>
      </c>
      <c r="X476" s="5" t="s">
        <v>1898</v>
      </c>
      <c r="Y476" s="5" t="s">
        <v>22</v>
      </c>
      <c r="Z476" s="5" t="s">
        <v>23</v>
      </c>
      <c r="AC476" s="5">
        <v>36</v>
      </c>
      <c r="AD476" s="5" t="s">
        <v>362</v>
      </c>
      <c r="AE476" s="5" t="s">
        <v>363</v>
      </c>
      <c r="AJ476" s="5" t="s">
        <v>84</v>
      </c>
      <c r="AK476" s="5" t="s">
        <v>85</v>
      </c>
      <c r="AL476" s="5" t="s">
        <v>762</v>
      </c>
      <c r="AM476" s="5" t="s">
        <v>763</v>
      </c>
      <c r="AT476" s="5" t="s">
        <v>88</v>
      </c>
      <c r="AU476" s="5" t="s">
        <v>89</v>
      </c>
      <c r="AV476" s="5" t="s">
        <v>2117</v>
      </c>
      <c r="AW476" s="5" t="s">
        <v>2118</v>
      </c>
      <c r="BG476" s="5" t="s">
        <v>88</v>
      </c>
      <c r="BH476" s="5" t="s">
        <v>89</v>
      </c>
      <c r="BI476" s="5" t="s">
        <v>2119</v>
      </c>
      <c r="BJ476" s="5" t="s">
        <v>1419</v>
      </c>
      <c r="BK476" s="5" t="s">
        <v>88</v>
      </c>
      <c r="BL476" s="5" t="s">
        <v>89</v>
      </c>
      <c r="BM476" s="5" t="s">
        <v>2120</v>
      </c>
      <c r="BN476" s="5" t="s">
        <v>2121</v>
      </c>
      <c r="BO476" s="5" t="s">
        <v>88</v>
      </c>
      <c r="BP476" s="5" t="s">
        <v>89</v>
      </c>
      <c r="BQ476" s="5" t="s">
        <v>2122</v>
      </c>
      <c r="BR476" s="5" t="s">
        <v>2123</v>
      </c>
      <c r="BS476" s="5" t="s">
        <v>97</v>
      </c>
      <c r="BT476" s="5" t="s">
        <v>98</v>
      </c>
    </row>
    <row r="477" spans="1:72" ht="13.5" customHeight="1">
      <c r="A477" s="9" t="str">
        <f>HYPERLINK("http://kyu.snu.ac.kr/sdhj/index.jsp?type=hj/GK14739_00IH_0001_0009a.jpg","1861_수현내면_0009a")</f>
        <v>1861_수현내면_0009a</v>
      </c>
      <c r="B477" s="4">
        <v>1861</v>
      </c>
      <c r="C477" s="4" t="s">
        <v>4034</v>
      </c>
      <c r="D477" s="4" t="s">
        <v>4035</v>
      </c>
      <c r="E477" s="4">
        <v>476</v>
      </c>
      <c r="F477" s="5">
        <v>1</v>
      </c>
      <c r="G477" s="5" t="s">
        <v>72</v>
      </c>
      <c r="H477" s="5" t="s">
        <v>73</v>
      </c>
      <c r="I477" s="5">
        <v>17</v>
      </c>
      <c r="L477" s="5">
        <v>4</v>
      </c>
      <c r="M477" s="4" t="s">
        <v>2124</v>
      </c>
      <c r="N477" s="4" t="s">
        <v>2125</v>
      </c>
      <c r="T477" s="5" t="s">
        <v>4292</v>
      </c>
      <c r="U477" s="5" t="s">
        <v>101</v>
      </c>
      <c r="V477" s="5" t="s">
        <v>102</v>
      </c>
      <c r="W477" s="5" t="s">
        <v>103</v>
      </c>
      <c r="X477" s="5" t="s">
        <v>104</v>
      </c>
      <c r="Y477" s="5" t="s">
        <v>2126</v>
      </c>
      <c r="Z477" s="5" t="s">
        <v>2127</v>
      </c>
      <c r="AC477" s="5">
        <v>35</v>
      </c>
      <c r="AD477" s="5" t="s">
        <v>659</v>
      </c>
      <c r="AE477" s="5" t="s">
        <v>660</v>
      </c>
      <c r="AJ477" s="5" t="s">
        <v>35</v>
      </c>
      <c r="AK477" s="5" t="s">
        <v>36</v>
      </c>
      <c r="AL477" s="5" t="s">
        <v>97</v>
      </c>
      <c r="AM477" s="5" t="s">
        <v>98</v>
      </c>
      <c r="AT477" s="5" t="s">
        <v>111</v>
      </c>
      <c r="AU477" s="5" t="s">
        <v>112</v>
      </c>
      <c r="AV477" s="5" t="s">
        <v>1072</v>
      </c>
      <c r="AW477" s="5" t="s">
        <v>1073</v>
      </c>
      <c r="BG477" s="5" t="s">
        <v>111</v>
      </c>
      <c r="BH477" s="5" t="s">
        <v>112</v>
      </c>
      <c r="BI477" s="5" t="s">
        <v>1074</v>
      </c>
      <c r="BJ477" s="5" t="s">
        <v>1075</v>
      </c>
      <c r="BK477" s="5" t="s">
        <v>111</v>
      </c>
      <c r="BL477" s="5" t="s">
        <v>112</v>
      </c>
      <c r="BM477" s="5" t="s">
        <v>2128</v>
      </c>
      <c r="BN477" s="5" t="s">
        <v>2129</v>
      </c>
      <c r="BO477" s="5" t="s">
        <v>512</v>
      </c>
      <c r="BP477" s="5" t="s">
        <v>513</v>
      </c>
      <c r="BQ477" s="5" t="s">
        <v>2130</v>
      </c>
      <c r="BR477" s="5" t="s">
        <v>2131</v>
      </c>
      <c r="BS477" s="5" t="s">
        <v>109</v>
      </c>
      <c r="BT477" s="5" t="s">
        <v>110</v>
      </c>
    </row>
    <row r="478" spans="1:72" ht="13.5" customHeight="1">
      <c r="A478" s="9" t="str">
        <f>HYPERLINK("http://kyu.snu.ac.kr/sdhj/index.jsp?type=hj/GK14739_00IH_0001_0009a.jpg","1861_수현내면_0009a")</f>
        <v>1861_수현내면_0009a</v>
      </c>
      <c r="B478" s="4">
        <v>1861</v>
      </c>
      <c r="C478" s="4" t="s">
        <v>3988</v>
      </c>
      <c r="D478" s="4" t="s">
        <v>3989</v>
      </c>
      <c r="E478" s="4">
        <v>477</v>
      </c>
      <c r="F478" s="5">
        <v>1</v>
      </c>
      <c r="G478" s="5" t="s">
        <v>72</v>
      </c>
      <c r="H478" s="5" t="s">
        <v>73</v>
      </c>
      <c r="I478" s="5">
        <v>17</v>
      </c>
      <c r="L478" s="5">
        <v>4</v>
      </c>
      <c r="M478" s="4" t="s">
        <v>2124</v>
      </c>
      <c r="N478" s="4" t="s">
        <v>2125</v>
      </c>
      <c r="S478" s="5" t="s">
        <v>123</v>
      </c>
      <c r="T478" s="5" t="s">
        <v>124</v>
      </c>
      <c r="W478" s="5" t="s">
        <v>804</v>
      </c>
      <c r="X478" s="5" t="s">
        <v>805</v>
      </c>
      <c r="Y478" s="5" t="s">
        <v>126</v>
      </c>
      <c r="Z478" s="5" t="s">
        <v>127</v>
      </c>
      <c r="AC478" s="5">
        <v>29</v>
      </c>
      <c r="AD478" s="5" t="s">
        <v>163</v>
      </c>
      <c r="AE478" s="5" t="s">
        <v>164</v>
      </c>
      <c r="AJ478" s="5" t="s">
        <v>84</v>
      </c>
      <c r="AK478" s="5" t="s">
        <v>85</v>
      </c>
      <c r="AL478" s="5" t="s">
        <v>451</v>
      </c>
      <c r="AM478" s="5" t="s">
        <v>452</v>
      </c>
      <c r="AT478" s="5" t="s">
        <v>101</v>
      </c>
      <c r="AU478" s="5" t="s">
        <v>102</v>
      </c>
      <c r="AV478" s="5" t="s">
        <v>2132</v>
      </c>
      <c r="AW478" s="5" t="s">
        <v>2133</v>
      </c>
      <c r="BG478" s="5" t="s">
        <v>111</v>
      </c>
      <c r="BH478" s="5" t="s">
        <v>112</v>
      </c>
      <c r="BI478" s="5" t="s">
        <v>2134</v>
      </c>
      <c r="BJ478" s="5" t="s">
        <v>2135</v>
      </c>
      <c r="BK478" s="5" t="s">
        <v>111</v>
      </c>
      <c r="BL478" s="5" t="s">
        <v>112</v>
      </c>
      <c r="BM478" s="5" t="s">
        <v>2136</v>
      </c>
      <c r="BN478" s="5" t="s">
        <v>2137</v>
      </c>
      <c r="BO478" s="5" t="s">
        <v>111</v>
      </c>
      <c r="BP478" s="5" t="s">
        <v>112</v>
      </c>
      <c r="BQ478" s="5" t="s">
        <v>2138</v>
      </c>
      <c r="BR478" s="5" t="s">
        <v>2139</v>
      </c>
      <c r="BS478" s="5" t="s">
        <v>400</v>
      </c>
      <c r="BT478" s="5" t="s">
        <v>401</v>
      </c>
    </row>
    <row r="479" spans="1:72" ht="13.5" customHeight="1">
      <c r="A479" s="9" t="str">
        <f>HYPERLINK("http://kyu.snu.ac.kr/sdhj/index.jsp?type=hj/GK14739_00IH_0001_0009a.jpg","1861_수현내면_0009a")</f>
        <v>1861_수현내면_0009a</v>
      </c>
      <c r="B479" s="4">
        <v>1861</v>
      </c>
      <c r="C479" s="4" t="s">
        <v>4293</v>
      </c>
      <c r="D479" s="4" t="s">
        <v>4294</v>
      </c>
      <c r="E479" s="4">
        <v>478</v>
      </c>
      <c r="F479" s="5">
        <v>1</v>
      </c>
      <c r="G479" s="5" t="s">
        <v>72</v>
      </c>
      <c r="H479" s="5" t="s">
        <v>73</v>
      </c>
      <c r="I479" s="5">
        <v>17</v>
      </c>
      <c r="L479" s="5">
        <v>4</v>
      </c>
      <c r="M479" s="4" t="s">
        <v>2124</v>
      </c>
      <c r="N479" s="4" t="s">
        <v>2125</v>
      </c>
      <c r="S479" s="5" t="s">
        <v>142</v>
      </c>
      <c r="T479" s="5" t="s">
        <v>143</v>
      </c>
      <c r="W479" s="5" t="s">
        <v>125</v>
      </c>
      <c r="X479" s="5" t="s">
        <v>4295</v>
      </c>
      <c r="Y479" s="5" t="s">
        <v>126</v>
      </c>
      <c r="Z479" s="5" t="s">
        <v>127</v>
      </c>
      <c r="AC479" s="5">
        <v>60</v>
      </c>
      <c r="AD479" s="5" t="s">
        <v>573</v>
      </c>
      <c r="AE479" s="5" t="s">
        <v>574</v>
      </c>
    </row>
    <row r="480" spans="1:72" ht="13.5" customHeight="1">
      <c r="A480" s="9" t="str">
        <f>HYPERLINK("http://kyu.snu.ac.kr/sdhj/index.jsp?type=hj/GK14739_00IH_0001_0009a.jpg","1861_수현내면_0009a")</f>
        <v>1861_수현내면_0009a</v>
      </c>
      <c r="B480" s="4">
        <v>1861</v>
      </c>
      <c r="C480" s="4" t="s">
        <v>3911</v>
      </c>
      <c r="D480" s="4" t="s">
        <v>3912</v>
      </c>
      <c r="E480" s="4">
        <v>479</v>
      </c>
      <c r="F480" s="5">
        <v>1</v>
      </c>
      <c r="G480" s="5" t="s">
        <v>72</v>
      </c>
      <c r="H480" s="5" t="s">
        <v>73</v>
      </c>
      <c r="I480" s="5">
        <v>17</v>
      </c>
      <c r="L480" s="5">
        <v>4</v>
      </c>
      <c r="M480" s="4" t="s">
        <v>2124</v>
      </c>
      <c r="N480" s="4" t="s">
        <v>2125</v>
      </c>
      <c r="S480" s="5" t="s">
        <v>201</v>
      </c>
      <c r="T480" s="5" t="s">
        <v>202</v>
      </c>
      <c r="Y480" s="5" t="s">
        <v>2140</v>
      </c>
      <c r="Z480" s="5" t="s">
        <v>2141</v>
      </c>
      <c r="AC480" s="5">
        <v>29</v>
      </c>
      <c r="AD480" s="5" t="s">
        <v>163</v>
      </c>
      <c r="AE480" s="5" t="s">
        <v>164</v>
      </c>
    </row>
    <row r="481" spans="1:72" ht="13.5" customHeight="1">
      <c r="A481" s="9" t="str">
        <f>HYPERLINK("http://kyu.snu.ac.kr/sdhj/index.jsp?type=hj/GK14739_00IH_0001_0009a.jpg","1861_수현내면_0009a")</f>
        <v>1861_수현내면_0009a</v>
      </c>
      <c r="B481" s="4">
        <v>1861</v>
      </c>
      <c r="C481" s="4" t="s">
        <v>3911</v>
      </c>
      <c r="D481" s="4" t="s">
        <v>3912</v>
      </c>
      <c r="E481" s="4">
        <v>480</v>
      </c>
      <c r="F481" s="5">
        <v>1</v>
      </c>
      <c r="G481" s="5" t="s">
        <v>72</v>
      </c>
      <c r="H481" s="5" t="s">
        <v>73</v>
      </c>
      <c r="I481" s="5">
        <v>17</v>
      </c>
      <c r="L481" s="5">
        <v>4</v>
      </c>
      <c r="M481" s="4" t="s">
        <v>2124</v>
      </c>
      <c r="N481" s="4" t="s">
        <v>2125</v>
      </c>
      <c r="S481" s="5" t="s">
        <v>201</v>
      </c>
      <c r="T481" s="5" t="s">
        <v>202</v>
      </c>
      <c r="Y481" s="5" t="s">
        <v>2142</v>
      </c>
      <c r="Z481" s="5" t="s">
        <v>2143</v>
      </c>
      <c r="AC481" s="5">
        <v>26</v>
      </c>
      <c r="AD481" s="5" t="s">
        <v>420</v>
      </c>
      <c r="AE481" s="5" t="s">
        <v>421</v>
      </c>
    </row>
    <row r="482" spans="1:72" ht="13.5" customHeight="1">
      <c r="A482" s="9" t="str">
        <f>HYPERLINK("http://kyu.snu.ac.kr/sdhj/index.jsp?type=hj/GK14739_00IH_0001_0009a.jpg","1861_수현내면_0009a")</f>
        <v>1861_수현내면_0009a</v>
      </c>
      <c r="B482" s="4">
        <v>1861</v>
      </c>
      <c r="C482" s="4" t="s">
        <v>3911</v>
      </c>
      <c r="D482" s="4" t="s">
        <v>3912</v>
      </c>
      <c r="E482" s="4">
        <v>481</v>
      </c>
      <c r="F482" s="5">
        <v>1</v>
      </c>
      <c r="G482" s="5" t="s">
        <v>72</v>
      </c>
      <c r="H482" s="5" t="s">
        <v>73</v>
      </c>
      <c r="I482" s="5">
        <v>17</v>
      </c>
      <c r="L482" s="5">
        <v>4</v>
      </c>
      <c r="M482" s="4" t="s">
        <v>2124</v>
      </c>
      <c r="N482" s="4" t="s">
        <v>2125</v>
      </c>
      <c r="T482" s="5" t="s">
        <v>4296</v>
      </c>
      <c r="U482" s="5" t="s">
        <v>159</v>
      </c>
      <c r="V482" s="5" t="s">
        <v>160</v>
      </c>
      <c r="Y482" s="5" t="s">
        <v>1096</v>
      </c>
      <c r="Z482" s="5" t="s">
        <v>1097</v>
      </c>
      <c r="AD482" s="5" t="s">
        <v>315</v>
      </c>
      <c r="AE482" s="5" t="s">
        <v>316</v>
      </c>
    </row>
    <row r="483" spans="1:72" ht="13.5" customHeight="1">
      <c r="A483" s="9" t="str">
        <f>HYPERLINK("http://kyu.snu.ac.kr/sdhj/index.jsp?type=hj/GK14739_00IH_0001_0009a.jpg","1861_수현내면_0009a")</f>
        <v>1861_수현내면_0009a</v>
      </c>
      <c r="B483" s="4">
        <v>1861</v>
      </c>
      <c r="C483" s="4" t="s">
        <v>3911</v>
      </c>
      <c r="D483" s="4" t="s">
        <v>3912</v>
      </c>
      <c r="E483" s="4">
        <v>482</v>
      </c>
      <c r="F483" s="5">
        <v>1</v>
      </c>
      <c r="G483" s="5" t="s">
        <v>72</v>
      </c>
      <c r="H483" s="5" t="s">
        <v>73</v>
      </c>
      <c r="I483" s="5">
        <v>17</v>
      </c>
      <c r="L483" s="5">
        <v>4</v>
      </c>
      <c r="M483" s="4" t="s">
        <v>2124</v>
      </c>
      <c r="N483" s="4" t="s">
        <v>2125</v>
      </c>
      <c r="T483" s="5" t="s">
        <v>4296</v>
      </c>
      <c r="U483" s="5" t="s">
        <v>165</v>
      </c>
      <c r="V483" s="5" t="s">
        <v>166</v>
      </c>
      <c r="Y483" s="5" t="s">
        <v>2144</v>
      </c>
      <c r="Z483" s="5" t="s">
        <v>2145</v>
      </c>
      <c r="AD483" s="5" t="s">
        <v>272</v>
      </c>
      <c r="AE483" s="5" t="s">
        <v>273</v>
      </c>
    </row>
    <row r="484" spans="1:72" ht="13.5" customHeight="1">
      <c r="A484" s="9" t="str">
        <f>HYPERLINK("http://kyu.snu.ac.kr/sdhj/index.jsp?type=hj/GK14739_00IH_0001_0009a.jpg","1861_수현내면_0009a")</f>
        <v>1861_수현내면_0009a</v>
      </c>
      <c r="B484" s="4">
        <v>1861</v>
      </c>
      <c r="C484" s="4" t="s">
        <v>3911</v>
      </c>
      <c r="D484" s="4" t="s">
        <v>3912</v>
      </c>
      <c r="E484" s="4">
        <v>483</v>
      </c>
      <c r="F484" s="5">
        <v>1</v>
      </c>
      <c r="G484" s="5" t="s">
        <v>72</v>
      </c>
      <c r="H484" s="5" t="s">
        <v>73</v>
      </c>
      <c r="I484" s="5">
        <v>17</v>
      </c>
      <c r="L484" s="5">
        <v>4</v>
      </c>
      <c r="M484" s="4" t="s">
        <v>2124</v>
      </c>
      <c r="N484" s="4" t="s">
        <v>2125</v>
      </c>
      <c r="T484" s="5" t="s">
        <v>4296</v>
      </c>
      <c r="U484" s="5" t="s">
        <v>159</v>
      </c>
      <c r="V484" s="5" t="s">
        <v>160</v>
      </c>
      <c r="Y484" s="5" t="s">
        <v>2146</v>
      </c>
      <c r="Z484" s="5" t="s">
        <v>2147</v>
      </c>
      <c r="AD484" s="5" t="s">
        <v>336</v>
      </c>
      <c r="AE484" s="5" t="s">
        <v>337</v>
      </c>
    </row>
    <row r="485" spans="1:72" ht="13.5" customHeight="1">
      <c r="A485" s="9" t="str">
        <f>HYPERLINK("http://kyu.snu.ac.kr/sdhj/index.jsp?type=hj/GK14739_00IH_0001_0009a.jpg","1861_수현내면_0009a")</f>
        <v>1861_수현내면_0009a</v>
      </c>
      <c r="B485" s="4">
        <v>1861</v>
      </c>
      <c r="C485" s="4" t="s">
        <v>3911</v>
      </c>
      <c r="D485" s="4" t="s">
        <v>3912</v>
      </c>
      <c r="E485" s="4">
        <v>484</v>
      </c>
      <c r="F485" s="5">
        <v>1</v>
      </c>
      <c r="G485" s="5" t="s">
        <v>72</v>
      </c>
      <c r="H485" s="5" t="s">
        <v>73</v>
      </c>
      <c r="I485" s="5">
        <v>17</v>
      </c>
      <c r="L485" s="5">
        <v>4</v>
      </c>
      <c r="M485" s="4" t="s">
        <v>2124</v>
      </c>
      <c r="N485" s="4" t="s">
        <v>2125</v>
      </c>
      <c r="T485" s="5" t="s">
        <v>4296</v>
      </c>
      <c r="U485" s="5" t="s">
        <v>159</v>
      </c>
      <c r="V485" s="5" t="s">
        <v>160</v>
      </c>
      <c r="Y485" s="5" t="s">
        <v>2148</v>
      </c>
      <c r="Z485" s="5" t="s">
        <v>2149</v>
      </c>
      <c r="AD485" s="5" t="s">
        <v>420</v>
      </c>
      <c r="AE485" s="5" t="s">
        <v>421</v>
      </c>
    </row>
    <row r="486" spans="1:72" ht="13.5" customHeight="1">
      <c r="A486" s="9" t="str">
        <f>HYPERLINK("http://kyu.snu.ac.kr/sdhj/index.jsp?type=hj/GK14739_00IH_0001_0009a.jpg","1861_수현내면_0009a")</f>
        <v>1861_수현내면_0009a</v>
      </c>
      <c r="B486" s="4">
        <v>1861</v>
      </c>
      <c r="C486" s="4" t="s">
        <v>3911</v>
      </c>
      <c r="D486" s="4" t="s">
        <v>3912</v>
      </c>
      <c r="E486" s="4">
        <v>485</v>
      </c>
      <c r="F486" s="5">
        <v>1</v>
      </c>
      <c r="G486" s="5" t="s">
        <v>72</v>
      </c>
      <c r="H486" s="5" t="s">
        <v>73</v>
      </c>
      <c r="I486" s="5">
        <v>17</v>
      </c>
      <c r="L486" s="5">
        <v>5</v>
      </c>
      <c r="M486" s="4" t="s">
        <v>2150</v>
      </c>
      <c r="N486" s="4" t="s">
        <v>2151</v>
      </c>
      <c r="T486" s="5" t="s">
        <v>4297</v>
      </c>
      <c r="U486" s="5" t="s">
        <v>1050</v>
      </c>
      <c r="V486" s="5" t="s">
        <v>1051</v>
      </c>
      <c r="W486" s="5" t="s">
        <v>144</v>
      </c>
      <c r="X486" s="5" t="s">
        <v>4298</v>
      </c>
      <c r="Y486" s="5" t="s">
        <v>2152</v>
      </c>
      <c r="Z486" s="5" t="s">
        <v>2153</v>
      </c>
      <c r="AC486" s="5">
        <v>25</v>
      </c>
      <c r="AD486" s="5" t="s">
        <v>169</v>
      </c>
      <c r="AE486" s="5" t="s">
        <v>170</v>
      </c>
      <c r="AJ486" s="5" t="s">
        <v>35</v>
      </c>
      <c r="AK486" s="5" t="s">
        <v>36</v>
      </c>
      <c r="AL486" s="5" t="s">
        <v>540</v>
      </c>
      <c r="AM486" s="5" t="s">
        <v>541</v>
      </c>
      <c r="AT486" s="5" t="s">
        <v>88</v>
      </c>
      <c r="AU486" s="5" t="s">
        <v>89</v>
      </c>
      <c r="AV486" s="5" t="s">
        <v>2154</v>
      </c>
      <c r="AW486" s="5" t="s">
        <v>2155</v>
      </c>
      <c r="BG486" s="5" t="s">
        <v>88</v>
      </c>
      <c r="BH486" s="5" t="s">
        <v>89</v>
      </c>
      <c r="BI486" s="5" t="s">
        <v>2156</v>
      </c>
      <c r="BJ486" s="5" t="s">
        <v>1214</v>
      </c>
      <c r="BK486" s="5" t="s">
        <v>88</v>
      </c>
      <c r="BL486" s="5" t="s">
        <v>89</v>
      </c>
      <c r="BM486" s="5" t="s">
        <v>2157</v>
      </c>
      <c r="BN486" s="5" t="s">
        <v>2158</v>
      </c>
      <c r="BO486" s="5" t="s">
        <v>88</v>
      </c>
      <c r="BP486" s="5" t="s">
        <v>89</v>
      </c>
      <c r="BQ486" s="5" t="s">
        <v>2159</v>
      </c>
      <c r="BR486" s="5" t="s">
        <v>2160</v>
      </c>
      <c r="BS486" s="5" t="s">
        <v>234</v>
      </c>
      <c r="BT486" s="5" t="s">
        <v>4299</v>
      </c>
    </row>
    <row r="487" spans="1:72" ht="13.5" customHeight="1">
      <c r="A487" s="9" t="str">
        <f>HYPERLINK("http://kyu.snu.ac.kr/sdhj/index.jsp?type=hj/GK14739_00IH_0001_0009a.jpg","1861_수현내면_0009a")</f>
        <v>1861_수현내면_0009a</v>
      </c>
      <c r="B487" s="4">
        <v>1861</v>
      </c>
      <c r="C487" s="4" t="s">
        <v>4288</v>
      </c>
      <c r="D487" s="4" t="s">
        <v>4289</v>
      </c>
      <c r="E487" s="4">
        <v>486</v>
      </c>
      <c r="F487" s="5">
        <v>1</v>
      </c>
      <c r="G487" s="5" t="s">
        <v>72</v>
      </c>
      <c r="H487" s="5" t="s">
        <v>73</v>
      </c>
      <c r="I487" s="5">
        <v>17</v>
      </c>
      <c r="L487" s="5">
        <v>5</v>
      </c>
      <c r="M487" s="4" t="s">
        <v>2150</v>
      </c>
      <c r="N487" s="4" t="s">
        <v>2151</v>
      </c>
      <c r="S487" s="5" t="s">
        <v>123</v>
      </c>
      <c r="T487" s="5" t="s">
        <v>124</v>
      </c>
      <c r="W487" s="5" t="s">
        <v>125</v>
      </c>
      <c r="X487" s="5" t="s">
        <v>4300</v>
      </c>
      <c r="Y487" s="5" t="s">
        <v>22</v>
      </c>
      <c r="Z487" s="5" t="s">
        <v>23</v>
      </c>
      <c r="AC487" s="5">
        <v>25</v>
      </c>
      <c r="AD487" s="5" t="s">
        <v>169</v>
      </c>
      <c r="AE487" s="5" t="s">
        <v>170</v>
      </c>
      <c r="AJ487" s="5" t="s">
        <v>84</v>
      </c>
      <c r="AK487" s="5" t="s">
        <v>85</v>
      </c>
      <c r="AL487" s="5" t="s">
        <v>234</v>
      </c>
      <c r="AM487" s="5" t="s">
        <v>4301</v>
      </c>
    </row>
    <row r="488" spans="1:72" ht="13.5" customHeight="1">
      <c r="A488" s="9" t="str">
        <f>HYPERLINK("http://kyu.snu.ac.kr/sdhj/index.jsp?type=hj/GK14739_00IH_0001_0009a.jpg","1861_수현내면_0009a")</f>
        <v>1861_수현내면_0009a</v>
      </c>
      <c r="B488" s="4">
        <v>1861</v>
      </c>
      <c r="C488" s="4" t="s">
        <v>3993</v>
      </c>
      <c r="D488" s="4" t="s">
        <v>3994</v>
      </c>
      <c r="E488" s="4">
        <v>487</v>
      </c>
      <c r="F488" s="5">
        <v>1</v>
      </c>
      <c r="G488" s="5" t="s">
        <v>72</v>
      </c>
      <c r="H488" s="5" t="s">
        <v>73</v>
      </c>
      <c r="I488" s="5">
        <v>18</v>
      </c>
      <c r="J488" s="5" t="s">
        <v>2161</v>
      </c>
      <c r="K488" s="5" t="s">
        <v>2162</v>
      </c>
      <c r="L488" s="5">
        <v>1</v>
      </c>
      <c r="M488" s="4" t="s">
        <v>2163</v>
      </c>
      <c r="N488" s="4" t="s">
        <v>2164</v>
      </c>
      <c r="T488" s="5" t="s">
        <v>4302</v>
      </c>
      <c r="U488" s="5" t="s">
        <v>101</v>
      </c>
      <c r="V488" s="5" t="s">
        <v>102</v>
      </c>
      <c r="W488" s="5" t="s">
        <v>103</v>
      </c>
      <c r="X488" s="5" t="s">
        <v>104</v>
      </c>
      <c r="Y488" s="5" t="s">
        <v>2165</v>
      </c>
      <c r="Z488" s="5" t="s">
        <v>2166</v>
      </c>
      <c r="AC488" s="5">
        <v>44</v>
      </c>
      <c r="AD488" s="5" t="s">
        <v>651</v>
      </c>
      <c r="AE488" s="5" t="s">
        <v>652</v>
      </c>
      <c r="AJ488" s="5" t="s">
        <v>35</v>
      </c>
      <c r="AK488" s="5" t="s">
        <v>36</v>
      </c>
      <c r="AL488" s="5" t="s">
        <v>109</v>
      </c>
      <c r="AM488" s="5" t="s">
        <v>110</v>
      </c>
      <c r="AT488" s="5" t="s">
        <v>111</v>
      </c>
      <c r="AU488" s="5" t="s">
        <v>112</v>
      </c>
      <c r="AV488" s="5" t="s">
        <v>2167</v>
      </c>
      <c r="AW488" s="5" t="s">
        <v>2168</v>
      </c>
      <c r="BG488" s="5" t="s">
        <v>111</v>
      </c>
      <c r="BH488" s="5" t="s">
        <v>112</v>
      </c>
      <c r="BI488" s="5" t="s">
        <v>2169</v>
      </c>
      <c r="BJ488" s="5" t="s">
        <v>2170</v>
      </c>
      <c r="BK488" s="5" t="s">
        <v>111</v>
      </c>
      <c r="BL488" s="5" t="s">
        <v>112</v>
      </c>
      <c r="BM488" s="5" t="s">
        <v>2171</v>
      </c>
      <c r="BN488" s="5" t="s">
        <v>2172</v>
      </c>
      <c r="BO488" s="5" t="s">
        <v>111</v>
      </c>
      <c r="BP488" s="5" t="s">
        <v>112</v>
      </c>
      <c r="BQ488" s="5" t="s">
        <v>2173</v>
      </c>
      <c r="BR488" s="5" t="s">
        <v>2174</v>
      </c>
      <c r="BS488" s="5" t="s">
        <v>544</v>
      </c>
      <c r="BT488" s="5" t="s">
        <v>545</v>
      </c>
    </row>
    <row r="489" spans="1:72" ht="13.5" customHeight="1">
      <c r="A489" s="9" t="str">
        <f>HYPERLINK("http://kyu.snu.ac.kr/sdhj/index.jsp?type=hj/GK14739_00IH_0001_0009a.jpg","1861_수현내면_0009a")</f>
        <v>1861_수현내면_0009a</v>
      </c>
      <c r="B489" s="4">
        <v>1861</v>
      </c>
      <c r="C489" s="4" t="s">
        <v>4303</v>
      </c>
      <c r="D489" s="4" t="s">
        <v>4304</v>
      </c>
      <c r="E489" s="4">
        <v>488</v>
      </c>
      <c r="F489" s="5">
        <v>1</v>
      </c>
      <c r="G489" s="5" t="s">
        <v>72</v>
      </c>
      <c r="H489" s="5" t="s">
        <v>73</v>
      </c>
      <c r="I489" s="5">
        <v>18</v>
      </c>
      <c r="L489" s="5">
        <v>1</v>
      </c>
      <c r="M489" s="4" t="s">
        <v>2163</v>
      </c>
      <c r="N489" s="4" t="s">
        <v>2164</v>
      </c>
      <c r="S489" s="5" t="s">
        <v>123</v>
      </c>
      <c r="T489" s="5" t="s">
        <v>124</v>
      </c>
      <c r="W489" s="5" t="s">
        <v>144</v>
      </c>
      <c r="X489" s="5" t="s">
        <v>4305</v>
      </c>
      <c r="Y489" s="5" t="s">
        <v>126</v>
      </c>
      <c r="Z489" s="5" t="s">
        <v>127</v>
      </c>
      <c r="AC489" s="5">
        <v>44</v>
      </c>
      <c r="AD489" s="5" t="s">
        <v>651</v>
      </c>
      <c r="AE489" s="5" t="s">
        <v>652</v>
      </c>
      <c r="AJ489" s="5" t="s">
        <v>84</v>
      </c>
      <c r="AK489" s="5" t="s">
        <v>85</v>
      </c>
      <c r="AL489" s="5" t="s">
        <v>2175</v>
      </c>
      <c r="AM489" s="5" t="s">
        <v>2176</v>
      </c>
      <c r="AT489" s="5" t="s">
        <v>111</v>
      </c>
      <c r="AU489" s="5" t="s">
        <v>112</v>
      </c>
      <c r="AV489" s="5" t="s">
        <v>2177</v>
      </c>
      <c r="AW489" s="5" t="s">
        <v>2178</v>
      </c>
      <c r="BG489" s="5" t="s">
        <v>111</v>
      </c>
      <c r="BH489" s="5" t="s">
        <v>112</v>
      </c>
      <c r="BI489" s="5" t="s">
        <v>2179</v>
      </c>
      <c r="BJ489" s="5" t="s">
        <v>2180</v>
      </c>
      <c r="BK489" s="5" t="s">
        <v>111</v>
      </c>
      <c r="BL489" s="5" t="s">
        <v>112</v>
      </c>
      <c r="BM489" s="5" t="s">
        <v>2181</v>
      </c>
      <c r="BN489" s="5" t="s">
        <v>2182</v>
      </c>
      <c r="BO489" s="5" t="s">
        <v>111</v>
      </c>
      <c r="BP489" s="5" t="s">
        <v>112</v>
      </c>
      <c r="BQ489" s="5" t="s">
        <v>2183</v>
      </c>
      <c r="BR489" s="5" t="s">
        <v>2184</v>
      </c>
      <c r="BS489" s="5" t="s">
        <v>994</v>
      </c>
      <c r="BT489" s="5" t="s">
        <v>995</v>
      </c>
    </row>
    <row r="490" spans="1:72" ht="13.5" customHeight="1">
      <c r="A490" s="9" t="str">
        <f>HYPERLINK("http://kyu.snu.ac.kr/sdhj/index.jsp?type=hj/GK14739_00IH_0001_0009a.jpg","1861_수현내면_0009a")</f>
        <v>1861_수현내면_0009a</v>
      </c>
      <c r="B490" s="4">
        <v>1861</v>
      </c>
      <c r="C490" s="4" t="s">
        <v>3868</v>
      </c>
      <c r="D490" s="4" t="s">
        <v>3865</v>
      </c>
      <c r="E490" s="4">
        <v>489</v>
      </c>
      <c r="F490" s="5">
        <v>1</v>
      </c>
      <c r="G490" s="5" t="s">
        <v>72</v>
      </c>
      <c r="H490" s="5" t="s">
        <v>73</v>
      </c>
      <c r="I490" s="5">
        <v>18</v>
      </c>
      <c r="L490" s="5">
        <v>1</v>
      </c>
      <c r="M490" s="4" t="s">
        <v>2163</v>
      </c>
      <c r="N490" s="4" t="s">
        <v>2164</v>
      </c>
      <c r="T490" s="5" t="s">
        <v>4306</v>
      </c>
      <c r="U490" s="5" t="s">
        <v>165</v>
      </c>
      <c r="V490" s="5" t="s">
        <v>166</v>
      </c>
      <c r="Y490" s="5" t="s">
        <v>2185</v>
      </c>
      <c r="Z490" s="5" t="s">
        <v>2186</v>
      </c>
      <c r="AD490" s="5" t="s">
        <v>272</v>
      </c>
      <c r="AE490" s="5" t="s">
        <v>273</v>
      </c>
    </row>
    <row r="491" spans="1:72" ht="13.5" customHeight="1">
      <c r="A491" s="9" t="str">
        <f>HYPERLINK("http://kyu.snu.ac.kr/sdhj/index.jsp?type=hj/GK14739_00IH_0001_0009a.jpg","1861_수현내면_0009a")</f>
        <v>1861_수현내면_0009a</v>
      </c>
      <c r="B491" s="4">
        <v>1861</v>
      </c>
      <c r="C491" s="4" t="s">
        <v>3999</v>
      </c>
      <c r="D491" s="4" t="s">
        <v>4000</v>
      </c>
      <c r="E491" s="4">
        <v>490</v>
      </c>
      <c r="F491" s="5">
        <v>1</v>
      </c>
      <c r="G491" s="5" t="s">
        <v>72</v>
      </c>
      <c r="H491" s="5" t="s">
        <v>73</v>
      </c>
      <c r="I491" s="5">
        <v>18</v>
      </c>
      <c r="L491" s="5">
        <v>1</v>
      </c>
      <c r="M491" s="4" t="s">
        <v>2163</v>
      </c>
      <c r="N491" s="4" t="s">
        <v>2164</v>
      </c>
      <c r="T491" s="5" t="s">
        <v>4306</v>
      </c>
      <c r="U491" s="5" t="s">
        <v>159</v>
      </c>
      <c r="V491" s="5" t="s">
        <v>160</v>
      </c>
      <c r="Y491" s="5" t="s">
        <v>2187</v>
      </c>
      <c r="Z491" s="5" t="s">
        <v>2188</v>
      </c>
      <c r="AD491" s="5" t="s">
        <v>651</v>
      </c>
      <c r="AE491" s="5" t="s">
        <v>652</v>
      </c>
    </row>
    <row r="492" spans="1:72" ht="13.5" customHeight="1">
      <c r="A492" s="9" t="str">
        <f>HYPERLINK("http://kyu.snu.ac.kr/sdhj/index.jsp?type=hj/GK14739_00IH_0001_0009a.jpg","1861_수현내면_0009a")</f>
        <v>1861_수현내면_0009a</v>
      </c>
      <c r="B492" s="4">
        <v>1861</v>
      </c>
      <c r="C492" s="4" t="s">
        <v>3999</v>
      </c>
      <c r="D492" s="4" t="s">
        <v>4000</v>
      </c>
      <c r="E492" s="4">
        <v>491</v>
      </c>
      <c r="F492" s="5">
        <v>1</v>
      </c>
      <c r="G492" s="5" t="s">
        <v>72</v>
      </c>
      <c r="H492" s="5" t="s">
        <v>73</v>
      </c>
      <c r="I492" s="5">
        <v>18</v>
      </c>
      <c r="L492" s="5">
        <v>1</v>
      </c>
      <c r="M492" s="4" t="s">
        <v>2163</v>
      </c>
      <c r="N492" s="4" t="s">
        <v>2164</v>
      </c>
      <c r="T492" s="5" t="s">
        <v>4306</v>
      </c>
      <c r="U492" s="5" t="s">
        <v>159</v>
      </c>
      <c r="V492" s="5" t="s">
        <v>160</v>
      </c>
      <c r="Y492" s="5" t="s">
        <v>1106</v>
      </c>
      <c r="Z492" s="5" t="s">
        <v>1107</v>
      </c>
      <c r="AD492" s="5" t="s">
        <v>1120</v>
      </c>
      <c r="AE492" s="5" t="s">
        <v>1121</v>
      </c>
    </row>
    <row r="493" spans="1:72" ht="13.5" customHeight="1">
      <c r="A493" s="9" t="str">
        <f>HYPERLINK("http://kyu.snu.ac.kr/sdhj/index.jsp?type=hj/GK14739_00IH_0001_0009a.jpg","1861_수현내면_0009a")</f>
        <v>1861_수현내면_0009a</v>
      </c>
      <c r="B493" s="4">
        <v>1861</v>
      </c>
      <c r="C493" s="4" t="s">
        <v>3999</v>
      </c>
      <c r="D493" s="4" t="s">
        <v>4000</v>
      </c>
      <c r="E493" s="4">
        <v>492</v>
      </c>
      <c r="F493" s="5">
        <v>1</v>
      </c>
      <c r="G493" s="5" t="s">
        <v>72</v>
      </c>
      <c r="H493" s="5" t="s">
        <v>73</v>
      </c>
      <c r="I493" s="5">
        <v>18</v>
      </c>
      <c r="L493" s="5">
        <v>1</v>
      </c>
      <c r="M493" s="4" t="s">
        <v>2163</v>
      </c>
      <c r="N493" s="4" t="s">
        <v>2164</v>
      </c>
      <c r="T493" s="5" t="s">
        <v>4306</v>
      </c>
      <c r="U493" s="5" t="s">
        <v>159</v>
      </c>
      <c r="V493" s="5" t="s">
        <v>160</v>
      </c>
      <c r="Y493" s="5" t="s">
        <v>2189</v>
      </c>
      <c r="Z493" s="5" t="s">
        <v>2190</v>
      </c>
      <c r="AD493" s="5" t="s">
        <v>651</v>
      </c>
      <c r="AE493" s="5" t="s">
        <v>652</v>
      </c>
    </row>
    <row r="494" spans="1:72" ht="13.5" customHeight="1">
      <c r="A494" s="9" t="str">
        <f>HYPERLINK("http://kyu.snu.ac.kr/sdhj/index.jsp?type=hj/GK14739_00IH_0001_0009a.jpg","1861_수현내면_0009a")</f>
        <v>1861_수현내면_0009a</v>
      </c>
      <c r="B494" s="4">
        <v>1861</v>
      </c>
      <c r="C494" s="4" t="s">
        <v>3999</v>
      </c>
      <c r="D494" s="4" t="s">
        <v>4000</v>
      </c>
      <c r="E494" s="4">
        <v>493</v>
      </c>
      <c r="F494" s="5">
        <v>1</v>
      </c>
      <c r="G494" s="5" t="s">
        <v>72</v>
      </c>
      <c r="H494" s="5" t="s">
        <v>73</v>
      </c>
      <c r="I494" s="5">
        <v>18</v>
      </c>
      <c r="L494" s="5">
        <v>2</v>
      </c>
      <c r="M494" s="4" t="s">
        <v>2191</v>
      </c>
      <c r="N494" s="4" t="s">
        <v>2192</v>
      </c>
      <c r="T494" s="5" t="s">
        <v>4307</v>
      </c>
      <c r="U494" s="5" t="s">
        <v>101</v>
      </c>
      <c r="V494" s="5" t="s">
        <v>102</v>
      </c>
      <c r="W494" s="5" t="s">
        <v>125</v>
      </c>
      <c r="X494" s="5" t="s">
        <v>4308</v>
      </c>
      <c r="Y494" s="5" t="s">
        <v>2193</v>
      </c>
      <c r="Z494" s="5" t="s">
        <v>2194</v>
      </c>
      <c r="AC494" s="5">
        <v>46</v>
      </c>
      <c r="AD494" s="5" t="s">
        <v>128</v>
      </c>
      <c r="AE494" s="5" t="s">
        <v>129</v>
      </c>
      <c r="AJ494" s="5" t="s">
        <v>35</v>
      </c>
      <c r="AK494" s="5" t="s">
        <v>36</v>
      </c>
      <c r="AL494" s="5" t="s">
        <v>1080</v>
      </c>
      <c r="AM494" s="5" t="s">
        <v>1081</v>
      </c>
      <c r="AT494" s="5" t="s">
        <v>111</v>
      </c>
      <c r="AU494" s="5" t="s">
        <v>112</v>
      </c>
      <c r="AV494" s="5" t="s">
        <v>1558</v>
      </c>
      <c r="AW494" s="5" t="s">
        <v>1559</v>
      </c>
      <c r="BG494" s="5" t="s">
        <v>111</v>
      </c>
      <c r="BH494" s="5" t="s">
        <v>112</v>
      </c>
      <c r="BI494" s="5" t="s">
        <v>1560</v>
      </c>
      <c r="BJ494" s="5" t="s">
        <v>4309</v>
      </c>
      <c r="BK494" s="5" t="s">
        <v>111</v>
      </c>
      <c r="BL494" s="5" t="s">
        <v>112</v>
      </c>
      <c r="BM494" s="5" t="s">
        <v>1561</v>
      </c>
      <c r="BN494" s="5" t="s">
        <v>1562</v>
      </c>
      <c r="BO494" s="5" t="s">
        <v>111</v>
      </c>
      <c r="BP494" s="5" t="s">
        <v>112</v>
      </c>
      <c r="BQ494" s="5" t="s">
        <v>1563</v>
      </c>
      <c r="BR494" s="5" t="s">
        <v>1564</v>
      </c>
      <c r="BS494" s="5" t="s">
        <v>97</v>
      </c>
      <c r="BT494" s="5" t="s">
        <v>98</v>
      </c>
    </row>
    <row r="495" spans="1:72" ht="13.5" customHeight="1">
      <c r="A495" s="9" t="str">
        <f>HYPERLINK("http://kyu.snu.ac.kr/sdhj/index.jsp?type=hj/GK14739_00IH_0001_0009a.jpg","1861_수현내면_0009a")</f>
        <v>1861_수현내면_0009a</v>
      </c>
      <c r="B495" s="4">
        <v>1861</v>
      </c>
      <c r="C495" s="4" t="s">
        <v>4172</v>
      </c>
      <c r="D495" s="4" t="s">
        <v>4173</v>
      </c>
      <c r="E495" s="4">
        <v>494</v>
      </c>
      <c r="F495" s="5">
        <v>1</v>
      </c>
      <c r="G495" s="5" t="s">
        <v>72</v>
      </c>
      <c r="H495" s="5" t="s">
        <v>73</v>
      </c>
      <c r="I495" s="5">
        <v>18</v>
      </c>
      <c r="L495" s="5">
        <v>2</v>
      </c>
      <c r="M495" s="4" t="s">
        <v>2191</v>
      </c>
      <c r="N495" s="4" t="s">
        <v>2192</v>
      </c>
      <c r="S495" s="5" t="s">
        <v>123</v>
      </c>
      <c r="T495" s="5" t="s">
        <v>124</v>
      </c>
      <c r="W495" s="5" t="s">
        <v>125</v>
      </c>
      <c r="X495" s="5" t="s">
        <v>4308</v>
      </c>
      <c r="Y495" s="5" t="s">
        <v>126</v>
      </c>
      <c r="Z495" s="5" t="s">
        <v>127</v>
      </c>
      <c r="AC495" s="5">
        <v>48</v>
      </c>
      <c r="AD495" s="5" t="s">
        <v>497</v>
      </c>
      <c r="AE495" s="5" t="s">
        <v>498</v>
      </c>
      <c r="AJ495" s="5" t="s">
        <v>84</v>
      </c>
      <c r="AK495" s="5" t="s">
        <v>85</v>
      </c>
      <c r="AL495" s="5" t="s">
        <v>234</v>
      </c>
      <c r="AM495" s="5" t="s">
        <v>4310</v>
      </c>
      <c r="AT495" s="5" t="s">
        <v>111</v>
      </c>
      <c r="AU495" s="5" t="s">
        <v>112</v>
      </c>
      <c r="AV495" s="5" t="s">
        <v>2195</v>
      </c>
      <c r="AW495" s="5" t="s">
        <v>2196</v>
      </c>
      <c r="BG495" s="5" t="s">
        <v>111</v>
      </c>
      <c r="BH495" s="5" t="s">
        <v>112</v>
      </c>
      <c r="BI495" s="5" t="s">
        <v>2197</v>
      </c>
      <c r="BJ495" s="5" t="s">
        <v>2198</v>
      </c>
      <c r="BK495" s="5" t="s">
        <v>111</v>
      </c>
      <c r="BL495" s="5" t="s">
        <v>112</v>
      </c>
      <c r="BM495" s="5" t="s">
        <v>2199</v>
      </c>
      <c r="BN495" s="5" t="s">
        <v>2200</v>
      </c>
      <c r="BO495" s="5" t="s">
        <v>111</v>
      </c>
      <c r="BP495" s="5" t="s">
        <v>112</v>
      </c>
      <c r="BQ495" s="5" t="s">
        <v>2201</v>
      </c>
      <c r="BR495" s="5" t="s">
        <v>2202</v>
      </c>
      <c r="BS495" s="5" t="s">
        <v>762</v>
      </c>
      <c r="BT495" s="5" t="s">
        <v>763</v>
      </c>
    </row>
    <row r="496" spans="1:72" ht="13.5" customHeight="1">
      <c r="A496" s="9" t="str">
        <f>HYPERLINK("http://kyu.snu.ac.kr/sdhj/index.jsp?type=hj/GK14739_00IH_0001_0009a.jpg","1861_수현내면_0009a")</f>
        <v>1861_수현내면_0009a</v>
      </c>
      <c r="B496" s="4">
        <v>1861</v>
      </c>
      <c r="C496" s="4" t="s">
        <v>4269</v>
      </c>
      <c r="D496" s="4" t="s">
        <v>4270</v>
      </c>
      <c r="E496" s="4">
        <v>495</v>
      </c>
      <c r="F496" s="5">
        <v>1</v>
      </c>
      <c r="G496" s="5" t="s">
        <v>72</v>
      </c>
      <c r="H496" s="5" t="s">
        <v>73</v>
      </c>
      <c r="I496" s="5">
        <v>18</v>
      </c>
      <c r="L496" s="5">
        <v>2</v>
      </c>
      <c r="M496" s="4" t="s">
        <v>2191</v>
      </c>
      <c r="N496" s="4" t="s">
        <v>2192</v>
      </c>
      <c r="T496" s="5" t="s">
        <v>4311</v>
      </c>
      <c r="U496" s="5" t="s">
        <v>159</v>
      </c>
      <c r="V496" s="5" t="s">
        <v>160</v>
      </c>
      <c r="Y496" s="5" t="s">
        <v>2203</v>
      </c>
      <c r="Z496" s="5" t="s">
        <v>2204</v>
      </c>
      <c r="AD496" s="5" t="s">
        <v>346</v>
      </c>
      <c r="AE496" s="5" t="s">
        <v>347</v>
      </c>
    </row>
    <row r="497" spans="1:72" ht="13.5" customHeight="1">
      <c r="A497" s="9" t="str">
        <f>HYPERLINK("http://kyu.snu.ac.kr/sdhj/index.jsp?type=hj/GK14739_00IH_0001_0009a.jpg","1861_수현내면_0009a")</f>
        <v>1861_수현내면_0009a</v>
      </c>
      <c r="B497" s="4">
        <v>1861</v>
      </c>
      <c r="C497" s="4" t="s">
        <v>4116</v>
      </c>
      <c r="D497" s="4" t="s">
        <v>4117</v>
      </c>
      <c r="E497" s="4">
        <v>496</v>
      </c>
      <c r="F497" s="5">
        <v>1</v>
      </c>
      <c r="G497" s="5" t="s">
        <v>72</v>
      </c>
      <c r="H497" s="5" t="s">
        <v>73</v>
      </c>
      <c r="I497" s="5">
        <v>18</v>
      </c>
      <c r="L497" s="5">
        <v>2</v>
      </c>
      <c r="M497" s="4" t="s">
        <v>2191</v>
      </c>
      <c r="N497" s="4" t="s">
        <v>2192</v>
      </c>
      <c r="T497" s="5" t="s">
        <v>4311</v>
      </c>
      <c r="U497" s="5" t="s">
        <v>159</v>
      </c>
      <c r="V497" s="5" t="s">
        <v>160</v>
      </c>
      <c r="Y497" s="5" t="s">
        <v>2205</v>
      </c>
      <c r="Z497" s="5" t="s">
        <v>2206</v>
      </c>
      <c r="AD497" s="5" t="s">
        <v>659</v>
      </c>
      <c r="AE497" s="5" t="s">
        <v>660</v>
      </c>
    </row>
    <row r="498" spans="1:72" ht="13.5" customHeight="1">
      <c r="A498" s="9" t="str">
        <f>HYPERLINK("http://kyu.snu.ac.kr/sdhj/index.jsp?type=hj/GK14739_00IH_0001_0009a.jpg","1861_수현내면_0009a")</f>
        <v>1861_수현내면_0009a</v>
      </c>
      <c r="B498" s="4">
        <v>1861</v>
      </c>
      <c r="C498" s="4" t="s">
        <v>4116</v>
      </c>
      <c r="D498" s="4" t="s">
        <v>4117</v>
      </c>
      <c r="E498" s="4">
        <v>497</v>
      </c>
      <c r="F498" s="5">
        <v>1</v>
      </c>
      <c r="G498" s="5" t="s">
        <v>72</v>
      </c>
      <c r="H498" s="5" t="s">
        <v>73</v>
      </c>
      <c r="I498" s="5">
        <v>18</v>
      </c>
      <c r="L498" s="5">
        <v>3</v>
      </c>
      <c r="M498" s="4" t="s">
        <v>1966</v>
      </c>
      <c r="N498" s="4" t="s">
        <v>1967</v>
      </c>
      <c r="T498" s="5" t="s">
        <v>4016</v>
      </c>
      <c r="U498" s="5" t="s">
        <v>818</v>
      </c>
      <c r="V498" s="5" t="s">
        <v>819</v>
      </c>
      <c r="W498" s="5" t="s">
        <v>376</v>
      </c>
      <c r="X498" s="5" t="s">
        <v>377</v>
      </c>
      <c r="Y498" s="5" t="s">
        <v>2207</v>
      </c>
      <c r="Z498" s="5" t="s">
        <v>2208</v>
      </c>
      <c r="AC498" s="5">
        <v>39</v>
      </c>
      <c r="AD498" s="5" t="s">
        <v>336</v>
      </c>
      <c r="AE498" s="5" t="s">
        <v>337</v>
      </c>
      <c r="AJ498" s="5" t="s">
        <v>35</v>
      </c>
      <c r="AK498" s="5" t="s">
        <v>36</v>
      </c>
      <c r="AL498" s="5" t="s">
        <v>97</v>
      </c>
      <c r="AM498" s="5" t="s">
        <v>98</v>
      </c>
      <c r="AT498" s="5" t="s">
        <v>88</v>
      </c>
      <c r="AU498" s="5" t="s">
        <v>89</v>
      </c>
      <c r="AV498" s="5" t="s">
        <v>2209</v>
      </c>
      <c r="AW498" s="5" t="s">
        <v>2210</v>
      </c>
      <c r="BG498" s="5" t="s">
        <v>88</v>
      </c>
      <c r="BH498" s="5" t="s">
        <v>89</v>
      </c>
      <c r="BI498" s="5" t="s">
        <v>2211</v>
      </c>
      <c r="BJ498" s="5" t="s">
        <v>785</v>
      </c>
      <c r="BK498" s="5" t="s">
        <v>88</v>
      </c>
      <c r="BL498" s="5" t="s">
        <v>89</v>
      </c>
      <c r="BM498" s="5" t="s">
        <v>2212</v>
      </c>
      <c r="BN498" s="5" t="s">
        <v>2213</v>
      </c>
      <c r="BO498" s="5" t="s">
        <v>88</v>
      </c>
      <c r="BP498" s="5" t="s">
        <v>89</v>
      </c>
      <c r="BQ498" s="5" t="s">
        <v>2214</v>
      </c>
      <c r="BR498" s="5" t="s">
        <v>4312</v>
      </c>
      <c r="BS498" s="5" t="s">
        <v>2215</v>
      </c>
      <c r="BT498" s="5" t="s">
        <v>2216</v>
      </c>
    </row>
    <row r="499" spans="1:72" ht="13.5" customHeight="1">
      <c r="A499" s="9" t="str">
        <f>HYPERLINK("http://kyu.snu.ac.kr/sdhj/index.jsp?type=hj/GK14739_00IH_0001_0009a.jpg","1861_수현내면_0009a")</f>
        <v>1861_수현내면_0009a</v>
      </c>
      <c r="B499" s="4">
        <v>1861</v>
      </c>
      <c r="C499" s="4" t="s">
        <v>4313</v>
      </c>
      <c r="D499" s="4" t="s">
        <v>4314</v>
      </c>
      <c r="E499" s="4">
        <v>498</v>
      </c>
      <c r="F499" s="5">
        <v>1</v>
      </c>
      <c r="G499" s="5" t="s">
        <v>72</v>
      </c>
      <c r="H499" s="5" t="s">
        <v>73</v>
      </c>
      <c r="I499" s="5">
        <v>18</v>
      </c>
      <c r="L499" s="5">
        <v>3</v>
      </c>
      <c r="M499" s="4" t="s">
        <v>1966</v>
      </c>
      <c r="N499" s="4" t="s">
        <v>1967</v>
      </c>
      <c r="S499" s="5" t="s">
        <v>123</v>
      </c>
      <c r="T499" s="5" t="s">
        <v>124</v>
      </c>
      <c r="W499" s="5" t="s">
        <v>144</v>
      </c>
      <c r="X499" s="5" t="s">
        <v>4046</v>
      </c>
      <c r="Y499" s="5" t="s">
        <v>22</v>
      </c>
      <c r="Z499" s="5" t="s">
        <v>23</v>
      </c>
      <c r="AC499" s="5">
        <v>28</v>
      </c>
      <c r="AD499" s="5" t="s">
        <v>2217</v>
      </c>
      <c r="AE499" s="5" t="s">
        <v>2218</v>
      </c>
    </row>
    <row r="500" spans="1:72" ht="13.5" customHeight="1">
      <c r="A500" s="9" t="str">
        <f>HYPERLINK("http://kyu.snu.ac.kr/sdhj/index.jsp?type=hj/GK14739_00IH_0001_0009b.jpg","1861_수현내면_0009b")</f>
        <v>1861_수현내면_0009b</v>
      </c>
      <c r="B500" s="4">
        <v>1861</v>
      </c>
      <c r="C500" s="4" t="s">
        <v>4020</v>
      </c>
      <c r="D500" s="4" t="s">
        <v>3859</v>
      </c>
      <c r="E500" s="4">
        <v>499</v>
      </c>
      <c r="F500" s="5">
        <v>1</v>
      </c>
      <c r="G500" s="5" t="s">
        <v>72</v>
      </c>
      <c r="H500" s="5" t="s">
        <v>73</v>
      </c>
      <c r="I500" s="5">
        <v>18</v>
      </c>
      <c r="L500" s="5">
        <v>4</v>
      </c>
      <c r="M500" s="4" t="s">
        <v>2219</v>
      </c>
      <c r="N500" s="4" t="s">
        <v>2220</v>
      </c>
      <c r="T500" s="5" t="s">
        <v>4315</v>
      </c>
      <c r="U500" s="5" t="s">
        <v>2221</v>
      </c>
      <c r="V500" s="5" t="s">
        <v>2222</v>
      </c>
      <c r="W500" s="5" t="s">
        <v>376</v>
      </c>
      <c r="X500" s="5" t="s">
        <v>377</v>
      </c>
      <c r="Y500" s="5" t="s">
        <v>2223</v>
      </c>
      <c r="Z500" s="5" t="s">
        <v>1559</v>
      </c>
      <c r="AC500" s="5">
        <v>55</v>
      </c>
      <c r="AD500" s="5" t="s">
        <v>1120</v>
      </c>
      <c r="AE500" s="5" t="s">
        <v>1121</v>
      </c>
      <c r="AJ500" s="5" t="s">
        <v>35</v>
      </c>
      <c r="AK500" s="5" t="s">
        <v>36</v>
      </c>
      <c r="AL500" s="5" t="s">
        <v>97</v>
      </c>
      <c r="AM500" s="5" t="s">
        <v>98</v>
      </c>
      <c r="AT500" s="5" t="s">
        <v>88</v>
      </c>
      <c r="AU500" s="5" t="s">
        <v>89</v>
      </c>
      <c r="AV500" s="5" t="s">
        <v>2224</v>
      </c>
      <c r="AW500" s="5" t="s">
        <v>2225</v>
      </c>
      <c r="BG500" s="5" t="s">
        <v>88</v>
      </c>
      <c r="BH500" s="5" t="s">
        <v>89</v>
      </c>
      <c r="BI500" s="5" t="s">
        <v>2226</v>
      </c>
      <c r="BJ500" s="5" t="s">
        <v>4316</v>
      </c>
      <c r="BK500" s="5" t="s">
        <v>88</v>
      </c>
      <c r="BL500" s="5" t="s">
        <v>89</v>
      </c>
      <c r="BM500" s="5" t="s">
        <v>2227</v>
      </c>
      <c r="BN500" s="5" t="s">
        <v>2228</v>
      </c>
      <c r="BO500" s="5" t="s">
        <v>88</v>
      </c>
      <c r="BP500" s="5" t="s">
        <v>89</v>
      </c>
      <c r="BQ500" s="5" t="s">
        <v>2229</v>
      </c>
      <c r="BR500" s="5" t="s">
        <v>2230</v>
      </c>
      <c r="BS500" s="5" t="s">
        <v>540</v>
      </c>
      <c r="BT500" s="5" t="s">
        <v>541</v>
      </c>
    </row>
    <row r="501" spans="1:72" ht="13.5" customHeight="1">
      <c r="A501" s="9" t="str">
        <f>HYPERLINK("http://kyu.snu.ac.kr/sdhj/index.jsp?type=hj/GK14739_00IH_0001_0009b.jpg","1861_수현내면_0009b")</f>
        <v>1861_수현내면_0009b</v>
      </c>
      <c r="B501" s="4">
        <v>1861</v>
      </c>
      <c r="C501" s="4" t="s">
        <v>4317</v>
      </c>
      <c r="D501" s="4" t="s">
        <v>4318</v>
      </c>
      <c r="E501" s="4">
        <v>500</v>
      </c>
      <c r="F501" s="5">
        <v>1</v>
      </c>
      <c r="G501" s="5" t="s">
        <v>72</v>
      </c>
      <c r="H501" s="5" t="s">
        <v>73</v>
      </c>
      <c r="I501" s="5">
        <v>18</v>
      </c>
      <c r="L501" s="5">
        <v>4</v>
      </c>
      <c r="M501" s="4" t="s">
        <v>2219</v>
      </c>
      <c r="N501" s="4" t="s">
        <v>2220</v>
      </c>
      <c r="S501" s="5" t="s">
        <v>123</v>
      </c>
      <c r="T501" s="5" t="s">
        <v>124</v>
      </c>
      <c r="W501" s="5" t="s">
        <v>1840</v>
      </c>
      <c r="X501" s="5" t="s">
        <v>1841</v>
      </c>
      <c r="Y501" s="5" t="s">
        <v>22</v>
      </c>
      <c r="Z501" s="5" t="s">
        <v>23</v>
      </c>
      <c r="AC501" s="5">
        <v>46</v>
      </c>
      <c r="AD501" s="5" t="s">
        <v>840</v>
      </c>
      <c r="AE501" s="5" t="s">
        <v>841</v>
      </c>
    </row>
    <row r="502" spans="1:72" ht="13.5" customHeight="1">
      <c r="A502" s="9" t="str">
        <f>HYPERLINK("http://kyu.snu.ac.kr/sdhj/index.jsp?type=hj/GK14739_00IH_0001_0009b.jpg","1861_수현내면_0009b")</f>
        <v>1861_수현내면_0009b</v>
      </c>
      <c r="B502" s="4">
        <v>1861</v>
      </c>
      <c r="C502" s="4" t="s">
        <v>3849</v>
      </c>
      <c r="D502" s="4" t="s">
        <v>3855</v>
      </c>
      <c r="E502" s="4">
        <v>501</v>
      </c>
      <c r="F502" s="5">
        <v>1</v>
      </c>
      <c r="G502" s="5" t="s">
        <v>72</v>
      </c>
      <c r="H502" s="5" t="s">
        <v>73</v>
      </c>
      <c r="I502" s="5">
        <v>18</v>
      </c>
      <c r="L502" s="5">
        <v>4</v>
      </c>
      <c r="M502" s="4" t="s">
        <v>2219</v>
      </c>
      <c r="N502" s="4" t="s">
        <v>2220</v>
      </c>
      <c r="S502" s="5" t="s">
        <v>1143</v>
      </c>
      <c r="T502" s="5" t="s">
        <v>1144</v>
      </c>
      <c r="AD502" s="5" t="s">
        <v>163</v>
      </c>
      <c r="AE502" s="5" t="s">
        <v>164</v>
      </c>
    </row>
    <row r="503" spans="1:72" ht="13.5" customHeight="1">
      <c r="A503" s="9" t="str">
        <f>HYPERLINK("http://kyu.snu.ac.kr/sdhj/index.jsp?type=hj/GK14739_00IH_0001_0009b.jpg","1861_수현내면_0009b")</f>
        <v>1861_수현내면_0009b</v>
      </c>
      <c r="B503" s="4">
        <v>1861</v>
      </c>
      <c r="C503" s="4" t="s">
        <v>3849</v>
      </c>
      <c r="D503" s="4" t="s">
        <v>3855</v>
      </c>
      <c r="E503" s="4">
        <v>502</v>
      </c>
      <c r="F503" s="5">
        <v>1</v>
      </c>
      <c r="G503" s="5" t="s">
        <v>72</v>
      </c>
      <c r="H503" s="5" t="s">
        <v>73</v>
      </c>
      <c r="I503" s="5">
        <v>18</v>
      </c>
      <c r="L503" s="5">
        <v>4</v>
      </c>
      <c r="M503" s="4" t="s">
        <v>2219</v>
      </c>
      <c r="N503" s="4" t="s">
        <v>2220</v>
      </c>
      <c r="S503" s="5" t="s">
        <v>1143</v>
      </c>
      <c r="T503" s="5" t="s">
        <v>1144</v>
      </c>
      <c r="AD503" s="5" t="s">
        <v>2217</v>
      </c>
      <c r="AE503" s="5" t="s">
        <v>2218</v>
      </c>
    </row>
    <row r="504" spans="1:72" ht="13.5" customHeight="1">
      <c r="A504" s="9" t="str">
        <f>HYPERLINK("http://kyu.snu.ac.kr/sdhj/index.jsp?type=hj/GK14739_00IH_0001_0009b.jpg","1861_수현내면_0009b")</f>
        <v>1861_수현내면_0009b</v>
      </c>
      <c r="B504" s="4">
        <v>1861</v>
      </c>
      <c r="C504" s="4" t="s">
        <v>3849</v>
      </c>
      <c r="D504" s="4" t="s">
        <v>3855</v>
      </c>
      <c r="E504" s="4">
        <v>503</v>
      </c>
      <c r="F504" s="5">
        <v>1</v>
      </c>
      <c r="G504" s="5" t="s">
        <v>72</v>
      </c>
      <c r="H504" s="5" t="s">
        <v>73</v>
      </c>
      <c r="I504" s="5">
        <v>18</v>
      </c>
      <c r="L504" s="5">
        <v>4</v>
      </c>
      <c r="M504" s="4" t="s">
        <v>2219</v>
      </c>
      <c r="N504" s="4" t="s">
        <v>2220</v>
      </c>
      <c r="S504" s="5" t="s">
        <v>147</v>
      </c>
      <c r="T504" s="5" t="s">
        <v>148</v>
      </c>
      <c r="Y504" s="5" t="s">
        <v>2231</v>
      </c>
      <c r="Z504" s="5" t="s">
        <v>2232</v>
      </c>
      <c r="AC504" s="5">
        <v>14</v>
      </c>
      <c r="AD504" s="5" t="s">
        <v>523</v>
      </c>
      <c r="AE504" s="5" t="s">
        <v>524</v>
      </c>
    </row>
    <row r="505" spans="1:72" ht="13.5" customHeight="1">
      <c r="A505" s="9" t="str">
        <f>HYPERLINK("http://kyu.snu.ac.kr/sdhj/index.jsp?type=hj/GK14739_00IH_0001_0009b.jpg","1861_수현내면_0009b")</f>
        <v>1861_수현내면_0009b</v>
      </c>
      <c r="B505" s="4">
        <v>1861</v>
      </c>
      <c r="C505" s="4" t="s">
        <v>3849</v>
      </c>
      <c r="D505" s="4" t="s">
        <v>3855</v>
      </c>
      <c r="E505" s="4">
        <v>504</v>
      </c>
      <c r="F505" s="5">
        <v>1</v>
      </c>
      <c r="G505" s="5" t="s">
        <v>72</v>
      </c>
      <c r="H505" s="5" t="s">
        <v>73</v>
      </c>
      <c r="I505" s="5">
        <v>18</v>
      </c>
      <c r="L505" s="5">
        <v>5</v>
      </c>
      <c r="M505" s="4" t="s">
        <v>2022</v>
      </c>
      <c r="N505" s="4" t="s">
        <v>2023</v>
      </c>
      <c r="T505" s="5" t="s">
        <v>3906</v>
      </c>
      <c r="U505" s="5" t="s">
        <v>101</v>
      </c>
      <c r="V505" s="5" t="s">
        <v>102</v>
      </c>
      <c r="W505" s="5" t="s">
        <v>103</v>
      </c>
      <c r="X505" s="5" t="s">
        <v>104</v>
      </c>
      <c r="Y505" s="5" t="s">
        <v>2024</v>
      </c>
      <c r="Z505" s="5" t="s">
        <v>676</v>
      </c>
      <c r="AC505" s="5">
        <v>53</v>
      </c>
      <c r="AD505" s="5" t="s">
        <v>851</v>
      </c>
      <c r="AE505" s="5" t="s">
        <v>852</v>
      </c>
      <c r="AJ505" s="5" t="s">
        <v>35</v>
      </c>
      <c r="AK505" s="5" t="s">
        <v>36</v>
      </c>
      <c r="AL505" s="5" t="s">
        <v>109</v>
      </c>
      <c r="AM505" s="5" t="s">
        <v>110</v>
      </c>
      <c r="AT505" s="5" t="s">
        <v>111</v>
      </c>
      <c r="AU505" s="5" t="s">
        <v>112</v>
      </c>
      <c r="AV505" s="5" t="s">
        <v>2233</v>
      </c>
      <c r="AW505" s="5" t="s">
        <v>2234</v>
      </c>
      <c r="BG505" s="5" t="s">
        <v>111</v>
      </c>
      <c r="BH505" s="5" t="s">
        <v>112</v>
      </c>
      <c r="BI505" s="5" t="s">
        <v>2235</v>
      </c>
      <c r="BJ505" s="5" t="s">
        <v>1557</v>
      </c>
      <c r="BK505" s="5" t="s">
        <v>111</v>
      </c>
      <c r="BL505" s="5" t="s">
        <v>112</v>
      </c>
      <c r="BM505" s="5" t="s">
        <v>2236</v>
      </c>
      <c r="BN505" s="5" t="s">
        <v>2237</v>
      </c>
      <c r="BO505" s="5" t="s">
        <v>111</v>
      </c>
      <c r="BP505" s="5" t="s">
        <v>112</v>
      </c>
      <c r="BQ505" s="5" t="s">
        <v>2238</v>
      </c>
      <c r="BR505" s="5" t="s">
        <v>2239</v>
      </c>
      <c r="BS505" s="5" t="s">
        <v>508</v>
      </c>
      <c r="BT505" s="5" t="s">
        <v>509</v>
      </c>
    </row>
    <row r="506" spans="1:72" ht="13.5" customHeight="1">
      <c r="A506" s="9" t="str">
        <f>HYPERLINK("http://kyu.snu.ac.kr/sdhj/index.jsp?type=hj/GK14739_00IH_0001_0009b.jpg","1861_수현내면_0009b")</f>
        <v>1861_수현내면_0009b</v>
      </c>
      <c r="B506" s="4">
        <v>1861</v>
      </c>
      <c r="C506" s="4" t="s">
        <v>4236</v>
      </c>
      <c r="D506" s="4" t="s">
        <v>4237</v>
      </c>
      <c r="E506" s="4">
        <v>505</v>
      </c>
      <c r="F506" s="5">
        <v>1</v>
      </c>
      <c r="G506" s="5" t="s">
        <v>72</v>
      </c>
      <c r="H506" s="5" t="s">
        <v>73</v>
      </c>
      <c r="I506" s="5">
        <v>18</v>
      </c>
      <c r="L506" s="5">
        <v>5</v>
      </c>
      <c r="M506" s="4" t="s">
        <v>2022</v>
      </c>
      <c r="N506" s="4" t="s">
        <v>2023</v>
      </c>
      <c r="S506" s="5" t="s">
        <v>123</v>
      </c>
      <c r="T506" s="5" t="s">
        <v>124</v>
      </c>
      <c r="W506" s="5" t="s">
        <v>125</v>
      </c>
      <c r="X506" s="5" t="s">
        <v>3955</v>
      </c>
      <c r="Y506" s="5" t="s">
        <v>126</v>
      </c>
      <c r="Z506" s="5" t="s">
        <v>127</v>
      </c>
      <c r="AC506" s="5">
        <v>41</v>
      </c>
      <c r="AD506" s="5" t="s">
        <v>107</v>
      </c>
      <c r="AE506" s="5" t="s">
        <v>108</v>
      </c>
      <c r="AJ506" s="5" t="s">
        <v>84</v>
      </c>
      <c r="AK506" s="5" t="s">
        <v>85</v>
      </c>
      <c r="AL506" s="5" t="s">
        <v>1080</v>
      </c>
      <c r="AM506" s="5" t="s">
        <v>1081</v>
      </c>
      <c r="AT506" s="5" t="s">
        <v>111</v>
      </c>
      <c r="AU506" s="5" t="s">
        <v>112</v>
      </c>
      <c r="AV506" s="5" t="s">
        <v>2240</v>
      </c>
      <c r="AW506" s="5" t="s">
        <v>2241</v>
      </c>
      <c r="BG506" s="5" t="s">
        <v>111</v>
      </c>
      <c r="BH506" s="5" t="s">
        <v>112</v>
      </c>
      <c r="BI506" s="5" t="s">
        <v>3831</v>
      </c>
      <c r="BJ506" s="5" t="s">
        <v>4319</v>
      </c>
      <c r="BK506" s="5" t="s">
        <v>111</v>
      </c>
      <c r="BL506" s="5" t="s">
        <v>112</v>
      </c>
      <c r="BM506" s="5" t="s">
        <v>2242</v>
      </c>
      <c r="BN506" s="5" t="s">
        <v>2243</v>
      </c>
      <c r="BO506" s="5" t="s">
        <v>111</v>
      </c>
      <c r="BP506" s="5" t="s">
        <v>112</v>
      </c>
      <c r="BQ506" s="5" t="s">
        <v>3832</v>
      </c>
      <c r="BR506" s="5" t="s">
        <v>2244</v>
      </c>
      <c r="BS506" s="5" t="s">
        <v>234</v>
      </c>
      <c r="BT506" s="5" t="s">
        <v>4320</v>
      </c>
    </row>
    <row r="507" spans="1:72" ht="13.5" customHeight="1">
      <c r="A507" s="9" t="str">
        <f>HYPERLINK("http://kyu.snu.ac.kr/sdhj/index.jsp?type=hj/GK14739_00IH_0001_0009b.jpg","1861_수현내면_0009b")</f>
        <v>1861_수현내면_0009b</v>
      </c>
      <c r="B507" s="4">
        <v>1861</v>
      </c>
      <c r="C507" s="4" t="s">
        <v>3858</v>
      </c>
      <c r="D507" s="4" t="s">
        <v>3908</v>
      </c>
      <c r="E507" s="4">
        <v>506</v>
      </c>
      <c r="F507" s="5">
        <v>1</v>
      </c>
      <c r="G507" s="5" t="s">
        <v>72</v>
      </c>
      <c r="H507" s="5" t="s">
        <v>73</v>
      </c>
      <c r="I507" s="5">
        <v>18</v>
      </c>
      <c r="L507" s="5">
        <v>5</v>
      </c>
      <c r="M507" s="4" t="s">
        <v>2022</v>
      </c>
      <c r="N507" s="4" t="s">
        <v>2023</v>
      </c>
      <c r="S507" s="5" t="s">
        <v>147</v>
      </c>
      <c r="T507" s="5" t="s">
        <v>148</v>
      </c>
      <c r="Y507" s="5" t="s">
        <v>2245</v>
      </c>
      <c r="Z507" s="5" t="s">
        <v>2246</v>
      </c>
      <c r="AC507" s="5">
        <v>14</v>
      </c>
      <c r="AD507" s="5" t="s">
        <v>523</v>
      </c>
      <c r="AE507" s="5" t="s">
        <v>524</v>
      </c>
    </row>
    <row r="508" spans="1:72" ht="13.5" customHeight="1">
      <c r="A508" s="9" t="str">
        <f>HYPERLINK("http://kyu.snu.ac.kr/sdhj/index.jsp?type=hj/GK14739_00IH_0001_0009b.jpg","1861_수현내면_0009b")</f>
        <v>1861_수현내면_0009b</v>
      </c>
      <c r="B508" s="4">
        <v>1861</v>
      </c>
      <c r="C508" s="4" t="s">
        <v>3858</v>
      </c>
      <c r="D508" s="4" t="s">
        <v>3908</v>
      </c>
      <c r="E508" s="4">
        <v>507</v>
      </c>
      <c r="F508" s="5">
        <v>1</v>
      </c>
      <c r="G508" s="5" t="s">
        <v>72</v>
      </c>
      <c r="H508" s="5" t="s">
        <v>73</v>
      </c>
      <c r="I508" s="5">
        <v>18</v>
      </c>
      <c r="L508" s="5">
        <v>5</v>
      </c>
      <c r="M508" s="4" t="s">
        <v>2022</v>
      </c>
      <c r="N508" s="4" t="s">
        <v>2023</v>
      </c>
      <c r="T508" s="5" t="s">
        <v>3909</v>
      </c>
      <c r="U508" s="5" t="s">
        <v>159</v>
      </c>
      <c r="V508" s="5" t="s">
        <v>160</v>
      </c>
      <c r="Y508" s="5" t="s">
        <v>2247</v>
      </c>
      <c r="Z508" s="5" t="s">
        <v>2248</v>
      </c>
      <c r="AD508" s="5" t="s">
        <v>268</v>
      </c>
      <c r="AE508" s="5" t="s">
        <v>269</v>
      </c>
    </row>
    <row r="509" spans="1:72" ht="13.5" customHeight="1">
      <c r="A509" s="9" t="str">
        <f>HYPERLINK("http://kyu.snu.ac.kr/sdhj/index.jsp?type=hj/GK14739_00IH_0001_0009b.jpg","1861_수현내면_0009b")</f>
        <v>1861_수현내면_0009b</v>
      </c>
      <c r="B509" s="4">
        <v>1861</v>
      </c>
      <c r="C509" s="4" t="s">
        <v>3858</v>
      </c>
      <c r="D509" s="4" t="s">
        <v>3908</v>
      </c>
      <c r="E509" s="4">
        <v>508</v>
      </c>
      <c r="F509" s="5">
        <v>1</v>
      </c>
      <c r="G509" s="5" t="s">
        <v>72</v>
      </c>
      <c r="H509" s="5" t="s">
        <v>73</v>
      </c>
      <c r="I509" s="5">
        <v>18</v>
      </c>
      <c r="L509" s="5">
        <v>5</v>
      </c>
      <c r="M509" s="4" t="s">
        <v>2022</v>
      </c>
      <c r="N509" s="4" t="s">
        <v>2023</v>
      </c>
      <c r="T509" s="5" t="s">
        <v>3909</v>
      </c>
      <c r="U509" s="5" t="s">
        <v>159</v>
      </c>
      <c r="V509" s="5" t="s">
        <v>160</v>
      </c>
      <c r="Y509" s="5" t="s">
        <v>2249</v>
      </c>
      <c r="Z509" s="5" t="s">
        <v>2250</v>
      </c>
      <c r="AD509" s="5" t="s">
        <v>1006</v>
      </c>
      <c r="AE509" s="5" t="s">
        <v>1007</v>
      </c>
    </row>
    <row r="510" spans="1:72" ht="13.5" customHeight="1">
      <c r="A510" s="9" t="str">
        <f>HYPERLINK("http://kyu.snu.ac.kr/sdhj/index.jsp?type=hj/GK14739_00IH_0001_0009b.jpg","1861_수현내면_0009b")</f>
        <v>1861_수현내면_0009b</v>
      </c>
      <c r="B510" s="4">
        <v>1861</v>
      </c>
      <c r="C510" s="4" t="s">
        <v>3858</v>
      </c>
      <c r="D510" s="4" t="s">
        <v>3908</v>
      </c>
      <c r="E510" s="4">
        <v>509</v>
      </c>
      <c r="F510" s="5">
        <v>1</v>
      </c>
      <c r="G510" s="5" t="s">
        <v>72</v>
      </c>
      <c r="H510" s="5" t="s">
        <v>73</v>
      </c>
      <c r="I510" s="5">
        <v>18</v>
      </c>
      <c r="L510" s="5">
        <v>5</v>
      </c>
      <c r="M510" s="4" t="s">
        <v>2022</v>
      </c>
      <c r="N510" s="4" t="s">
        <v>2023</v>
      </c>
      <c r="T510" s="5" t="s">
        <v>3909</v>
      </c>
      <c r="U510" s="5" t="s">
        <v>159</v>
      </c>
      <c r="V510" s="5" t="s">
        <v>160</v>
      </c>
      <c r="Y510" s="5" t="s">
        <v>2251</v>
      </c>
      <c r="Z510" s="5" t="s">
        <v>2252</v>
      </c>
      <c r="AD510" s="5" t="s">
        <v>163</v>
      </c>
      <c r="AE510" s="5" t="s">
        <v>164</v>
      </c>
    </row>
    <row r="511" spans="1:72" ht="13.5" customHeight="1">
      <c r="A511" s="9" t="str">
        <f>HYPERLINK("http://kyu.snu.ac.kr/sdhj/index.jsp?type=hj/GK14739_00IH_0001_0009b.jpg","1861_수현내면_0009b")</f>
        <v>1861_수현내면_0009b</v>
      </c>
      <c r="B511" s="4">
        <v>1861</v>
      </c>
      <c r="C511" s="4" t="s">
        <v>3858</v>
      </c>
      <c r="D511" s="4" t="s">
        <v>3908</v>
      </c>
      <c r="E511" s="4">
        <v>510</v>
      </c>
      <c r="F511" s="5">
        <v>1</v>
      </c>
      <c r="G511" s="5" t="s">
        <v>72</v>
      </c>
      <c r="H511" s="5" t="s">
        <v>73</v>
      </c>
      <c r="I511" s="5">
        <v>19</v>
      </c>
      <c r="J511" s="5" t="s">
        <v>2253</v>
      </c>
      <c r="K511" s="5" t="s">
        <v>2254</v>
      </c>
      <c r="L511" s="5">
        <v>1</v>
      </c>
      <c r="M511" s="4" t="s">
        <v>2253</v>
      </c>
      <c r="N511" s="4" t="s">
        <v>2254</v>
      </c>
      <c r="O511" s="5" t="s">
        <v>14</v>
      </c>
      <c r="P511" s="5" t="s">
        <v>15</v>
      </c>
      <c r="T511" s="5" t="s">
        <v>4321</v>
      </c>
      <c r="U511" s="5" t="s">
        <v>1122</v>
      </c>
      <c r="V511" s="5" t="s">
        <v>1123</v>
      </c>
      <c r="W511" s="5" t="s">
        <v>1619</v>
      </c>
      <c r="X511" s="5" t="s">
        <v>1620</v>
      </c>
      <c r="Y511" s="5" t="s">
        <v>2255</v>
      </c>
      <c r="Z511" s="5" t="s">
        <v>2256</v>
      </c>
      <c r="AC511" s="5">
        <v>46</v>
      </c>
      <c r="AD511" s="5" t="s">
        <v>840</v>
      </c>
      <c r="AE511" s="5" t="s">
        <v>841</v>
      </c>
      <c r="AJ511" s="5" t="s">
        <v>35</v>
      </c>
      <c r="AK511" s="5" t="s">
        <v>36</v>
      </c>
      <c r="AL511" s="5" t="s">
        <v>1189</v>
      </c>
      <c r="AM511" s="5" t="s">
        <v>4322</v>
      </c>
      <c r="AT511" s="5" t="s">
        <v>1122</v>
      </c>
      <c r="AU511" s="5" t="s">
        <v>1123</v>
      </c>
      <c r="AV511" s="5" t="s">
        <v>2257</v>
      </c>
      <c r="AW511" s="5" t="s">
        <v>2258</v>
      </c>
      <c r="BG511" s="5" t="s">
        <v>1122</v>
      </c>
      <c r="BH511" s="5" t="s">
        <v>1123</v>
      </c>
      <c r="BI511" s="5" t="s">
        <v>2259</v>
      </c>
      <c r="BJ511" s="5" t="s">
        <v>2260</v>
      </c>
      <c r="BK511" s="5" t="s">
        <v>1122</v>
      </c>
      <c r="BL511" s="5" t="s">
        <v>1123</v>
      </c>
      <c r="BM511" s="5" t="s">
        <v>2261</v>
      </c>
      <c r="BN511" s="5" t="s">
        <v>2262</v>
      </c>
      <c r="BO511" s="5" t="s">
        <v>1122</v>
      </c>
      <c r="BP511" s="5" t="s">
        <v>1123</v>
      </c>
      <c r="BQ511" s="5" t="s">
        <v>2263</v>
      </c>
      <c r="BR511" s="5" t="s">
        <v>2264</v>
      </c>
      <c r="BS511" s="5" t="s">
        <v>86</v>
      </c>
      <c r="BT511" s="5" t="s">
        <v>87</v>
      </c>
    </row>
    <row r="512" spans="1:72" ht="13.5" customHeight="1">
      <c r="A512" s="9" t="str">
        <f>HYPERLINK("http://kyu.snu.ac.kr/sdhj/index.jsp?type=hj/GK14739_00IH_0001_0009b.jpg","1861_수현내면_0009b")</f>
        <v>1861_수현내면_0009b</v>
      </c>
      <c r="B512" s="4">
        <v>1861</v>
      </c>
      <c r="C512" s="4" t="s">
        <v>4053</v>
      </c>
      <c r="D512" s="4" t="s">
        <v>3864</v>
      </c>
      <c r="E512" s="4">
        <v>511</v>
      </c>
      <c r="F512" s="5">
        <v>1</v>
      </c>
      <c r="G512" s="5" t="s">
        <v>72</v>
      </c>
      <c r="H512" s="5" t="s">
        <v>73</v>
      </c>
      <c r="I512" s="5">
        <v>19</v>
      </c>
      <c r="L512" s="5">
        <v>1</v>
      </c>
      <c r="M512" s="4" t="s">
        <v>2253</v>
      </c>
      <c r="N512" s="4" t="s">
        <v>2254</v>
      </c>
      <c r="S512" s="5" t="s">
        <v>123</v>
      </c>
      <c r="T512" s="5" t="s">
        <v>124</v>
      </c>
      <c r="W512" s="5" t="s">
        <v>125</v>
      </c>
      <c r="X512" s="5" t="s">
        <v>4323</v>
      </c>
      <c r="Y512" s="5" t="s">
        <v>22</v>
      </c>
      <c r="Z512" s="5" t="s">
        <v>23</v>
      </c>
      <c r="AC512" s="5">
        <v>45</v>
      </c>
      <c r="AD512" s="5" t="s">
        <v>1024</v>
      </c>
      <c r="AE512" s="5" t="s">
        <v>1025</v>
      </c>
      <c r="AJ512" s="5" t="s">
        <v>84</v>
      </c>
      <c r="AK512" s="5" t="s">
        <v>85</v>
      </c>
      <c r="AL512" s="5" t="s">
        <v>400</v>
      </c>
      <c r="AM512" s="5" t="s">
        <v>401</v>
      </c>
    </row>
    <row r="513" spans="1:72" ht="13.5" customHeight="1">
      <c r="A513" s="9" t="str">
        <f>HYPERLINK("http://kyu.snu.ac.kr/sdhj/index.jsp?type=hj/GK14739_00IH_0001_0009b.jpg","1861_수현내면_0009b")</f>
        <v>1861_수현내면_0009b</v>
      </c>
      <c r="B513" s="4">
        <v>1861</v>
      </c>
      <c r="C513" s="4" t="s">
        <v>4324</v>
      </c>
      <c r="D513" s="4" t="s">
        <v>4325</v>
      </c>
      <c r="E513" s="4">
        <v>512</v>
      </c>
      <c r="F513" s="5">
        <v>1</v>
      </c>
      <c r="G513" s="5" t="s">
        <v>72</v>
      </c>
      <c r="H513" s="5" t="s">
        <v>73</v>
      </c>
      <c r="I513" s="5">
        <v>19</v>
      </c>
      <c r="L513" s="5">
        <v>2</v>
      </c>
      <c r="M513" s="4" t="s">
        <v>2265</v>
      </c>
      <c r="N513" s="4" t="s">
        <v>2266</v>
      </c>
      <c r="O513" s="5" t="s">
        <v>14</v>
      </c>
      <c r="P513" s="5" t="s">
        <v>15</v>
      </c>
      <c r="T513" s="5" t="s">
        <v>4115</v>
      </c>
      <c r="U513" s="5" t="s">
        <v>2267</v>
      </c>
      <c r="V513" s="5" t="s">
        <v>2268</v>
      </c>
      <c r="W513" s="5" t="s">
        <v>1874</v>
      </c>
      <c r="X513" s="5" t="s">
        <v>4326</v>
      </c>
      <c r="Y513" s="5" t="s">
        <v>2269</v>
      </c>
      <c r="Z513" s="5" t="s">
        <v>1214</v>
      </c>
      <c r="AC513" s="5">
        <v>35</v>
      </c>
      <c r="AD513" s="5" t="s">
        <v>659</v>
      </c>
      <c r="AE513" s="5" t="s">
        <v>660</v>
      </c>
      <c r="AJ513" s="5" t="s">
        <v>35</v>
      </c>
      <c r="AK513" s="5" t="s">
        <v>36</v>
      </c>
      <c r="AL513" s="5" t="s">
        <v>762</v>
      </c>
      <c r="AM513" s="5" t="s">
        <v>763</v>
      </c>
      <c r="AT513" s="5" t="s">
        <v>2267</v>
      </c>
      <c r="AU513" s="5" t="s">
        <v>2268</v>
      </c>
      <c r="AV513" s="5" t="s">
        <v>2270</v>
      </c>
      <c r="AW513" s="5" t="s">
        <v>2271</v>
      </c>
      <c r="BG513" s="5" t="s">
        <v>2267</v>
      </c>
      <c r="BH513" s="5" t="s">
        <v>2268</v>
      </c>
      <c r="BI513" s="5" t="s">
        <v>1877</v>
      </c>
      <c r="BJ513" s="5" t="s">
        <v>1878</v>
      </c>
      <c r="BK513" s="5" t="s">
        <v>2267</v>
      </c>
      <c r="BL513" s="5" t="s">
        <v>2268</v>
      </c>
      <c r="BM513" s="5" t="s">
        <v>2272</v>
      </c>
      <c r="BN513" s="5" t="s">
        <v>785</v>
      </c>
      <c r="BO513" s="5" t="s">
        <v>2267</v>
      </c>
      <c r="BP513" s="5" t="s">
        <v>2268</v>
      </c>
      <c r="BQ513" s="5" t="s">
        <v>2273</v>
      </c>
      <c r="BR513" s="5" t="s">
        <v>2274</v>
      </c>
      <c r="BS513" s="5" t="s">
        <v>86</v>
      </c>
      <c r="BT513" s="5" t="s">
        <v>87</v>
      </c>
    </row>
    <row r="514" spans="1:72" ht="13.5" customHeight="1">
      <c r="A514" s="9" t="str">
        <f>HYPERLINK("http://kyu.snu.ac.kr/sdhj/index.jsp?type=hj/GK14739_00IH_0001_0009b.jpg","1861_수현내면_0009b")</f>
        <v>1861_수현내면_0009b</v>
      </c>
      <c r="B514" s="4">
        <v>1861</v>
      </c>
      <c r="C514" s="4" t="s">
        <v>3852</v>
      </c>
      <c r="D514" s="4" t="s">
        <v>3917</v>
      </c>
      <c r="E514" s="4">
        <v>513</v>
      </c>
      <c r="F514" s="5">
        <v>1</v>
      </c>
      <c r="G514" s="5" t="s">
        <v>72</v>
      </c>
      <c r="H514" s="5" t="s">
        <v>73</v>
      </c>
      <c r="I514" s="5">
        <v>19</v>
      </c>
      <c r="L514" s="5">
        <v>2</v>
      </c>
      <c r="M514" s="4" t="s">
        <v>2265</v>
      </c>
      <c r="N514" s="4" t="s">
        <v>2266</v>
      </c>
      <c r="S514" s="5" t="s">
        <v>430</v>
      </c>
      <c r="T514" s="5" t="s">
        <v>431</v>
      </c>
      <c r="W514" s="5" t="s">
        <v>78</v>
      </c>
      <c r="X514" s="5" t="s">
        <v>79</v>
      </c>
      <c r="Y514" s="5" t="s">
        <v>22</v>
      </c>
      <c r="Z514" s="5" t="s">
        <v>23</v>
      </c>
      <c r="AC514" s="5">
        <v>53</v>
      </c>
      <c r="AD514" s="5" t="s">
        <v>851</v>
      </c>
      <c r="AE514" s="5" t="s">
        <v>852</v>
      </c>
    </row>
    <row r="515" spans="1:72" ht="13.5" customHeight="1">
      <c r="A515" s="9" t="str">
        <f>HYPERLINK("http://kyu.snu.ac.kr/sdhj/index.jsp?type=hj/GK14739_00IH_0001_0009b.jpg","1861_수현내면_0009b")</f>
        <v>1861_수현내면_0009b</v>
      </c>
      <c r="B515" s="4">
        <v>1861</v>
      </c>
      <c r="C515" s="4" t="s">
        <v>4091</v>
      </c>
      <c r="D515" s="4" t="s">
        <v>3856</v>
      </c>
      <c r="E515" s="4">
        <v>514</v>
      </c>
      <c r="F515" s="5">
        <v>1</v>
      </c>
      <c r="G515" s="5" t="s">
        <v>72</v>
      </c>
      <c r="H515" s="5" t="s">
        <v>73</v>
      </c>
      <c r="I515" s="5">
        <v>19</v>
      </c>
      <c r="L515" s="5">
        <v>3</v>
      </c>
      <c r="M515" s="4" t="s">
        <v>2275</v>
      </c>
      <c r="N515" s="4" t="s">
        <v>2276</v>
      </c>
      <c r="T515" s="5" t="s">
        <v>4327</v>
      </c>
      <c r="U515" s="5" t="s">
        <v>101</v>
      </c>
      <c r="V515" s="5" t="s">
        <v>102</v>
      </c>
      <c r="W515" s="5" t="s">
        <v>103</v>
      </c>
      <c r="X515" s="5" t="s">
        <v>104</v>
      </c>
      <c r="Y515" s="5" t="s">
        <v>2277</v>
      </c>
      <c r="Z515" s="5" t="s">
        <v>4328</v>
      </c>
      <c r="AC515" s="5">
        <v>35</v>
      </c>
      <c r="AD515" s="5" t="s">
        <v>659</v>
      </c>
      <c r="AE515" s="5" t="s">
        <v>660</v>
      </c>
      <c r="AJ515" s="5" t="s">
        <v>35</v>
      </c>
      <c r="AK515" s="5" t="s">
        <v>36</v>
      </c>
      <c r="AL515" s="5" t="s">
        <v>97</v>
      </c>
      <c r="AM515" s="5" t="s">
        <v>98</v>
      </c>
      <c r="AT515" s="5" t="s">
        <v>111</v>
      </c>
      <c r="AU515" s="5" t="s">
        <v>112</v>
      </c>
      <c r="AV515" s="5" t="s">
        <v>2278</v>
      </c>
      <c r="AW515" s="5" t="s">
        <v>2279</v>
      </c>
      <c r="BG515" s="5" t="s">
        <v>111</v>
      </c>
      <c r="BH515" s="5" t="s">
        <v>112</v>
      </c>
      <c r="BI515" s="5" t="s">
        <v>2280</v>
      </c>
      <c r="BJ515" s="5" t="s">
        <v>2281</v>
      </c>
      <c r="BK515" s="5" t="s">
        <v>111</v>
      </c>
      <c r="BL515" s="5" t="s">
        <v>112</v>
      </c>
      <c r="BM515" s="5" t="s">
        <v>1793</v>
      </c>
      <c r="BN515" s="5" t="s">
        <v>4329</v>
      </c>
      <c r="BO515" s="5" t="s">
        <v>111</v>
      </c>
      <c r="BP515" s="5" t="s">
        <v>112</v>
      </c>
      <c r="BQ515" s="5" t="s">
        <v>2282</v>
      </c>
      <c r="BR515" s="5" t="s">
        <v>2283</v>
      </c>
      <c r="BS515" s="5" t="s">
        <v>2284</v>
      </c>
      <c r="BT515" s="5" t="s">
        <v>2285</v>
      </c>
    </row>
    <row r="516" spans="1:72" ht="13.5" customHeight="1">
      <c r="A516" s="9" t="str">
        <f>HYPERLINK("http://kyu.snu.ac.kr/sdhj/index.jsp?type=hj/GK14739_00IH_0001_0009b.jpg","1861_수현내면_0009b")</f>
        <v>1861_수현내면_0009b</v>
      </c>
      <c r="B516" s="4">
        <v>1861</v>
      </c>
      <c r="C516" s="4" t="s">
        <v>4330</v>
      </c>
      <c r="D516" s="4" t="s">
        <v>4331</v>
      </c>
      <c r="E516" s="4">
        <v>515</v>
      </c>
      <c r="F516" s="5">
        <v>1</v>
      </c>
      <c r="G516" s="5" t="s">
        <v>72</v>
      </c>
      <c r="H516" s="5" t="s">
        <v>73</v>
      </c>
      <c r="I516" s="5">
        <v>19</v>
      </c>
      <c r="L516" s="5">
        <v>3</v>
      </c>
      <c r="M516" s="4" t="s">
        <v>2275</v>
      </c>
      <c r="N516" s="4" t="s">
        <v>2276</v>
      </c>
      <c r="S516" s="5" t="s">
        <v>123</v>
      </c>
      <c r="T516" s="5" t="s">
        <v>124</v>
      </c>
      <c r="W516" s="5" t="s">
        <v>125</v>
      </c>
      <c r="X516" s="5" t="s">
        <v>4332</v>
      </c>
      <c r="Y516" s="5" t="s">
        <v>126</v>
      </c>
      <c r="Z516" s="5" t="s">
        <v>127</v>
      </c>
      <c r="AC516" s="5">
        <v>35</v>
      </c>
      <c r="AD516" s="5" t="s">
        <v>659</v>
      </c>
      <c r="AE516" s="5" t="s">
        <v>660</v>
      </c>
      <c r="AJ516" s="5" t="s">
        <v>84</v>
      </c>
      <c r="AK516" s="5" t="s">
        <v>85</v>
      </c>
      <c r="AL516" s="5" t="s">
        <v>234</v>
      </c>
      <c r="AM516" s="5" t="s">
        <v>3903</v>
      </c>
      <c r="AT516" s="5" t="s">
        <v>111</v>
      </c>
      <c r="AU516" s="5" t="s">
        <v>112</v>
      </c>
      <c r="AV516" s="5" t="s">
        <v>2286</v>
      </c>
      <c r="AW516" s="5" t="s">
        <v>2287</v>
      </c>
      <c r="BG516" s="5" t="s">
        <v>111</v>
      </c>
      <c r="BH516" s="5" t="s">
        <v>112</v>
      </c>
      <c r="BI516" s="5" t="s">
        <v>2288</v>
      </c>
      <c r="BJ516" s="5" t="s">
        <v>2289</v>
      </c>
      <c r="BK516" s="5" t="s">
        <v>111</v>
      </c>
      <c r="BL516" s="5" t="s">
        <v>112</v>
      </c>
      <c r="BM516" s="5" t="s">
        <v>2290</v>
      </c>
      <c r="BN516" s="5" t="s">
        <v>2291</v>
      </c>
      <c r="BO516" s="5" t="s">
        <v>111</v>
      </c>
      <c r="BP516" s="5" t="s">
        <v>112</v>
      </c>
      <c r="BQ516" s="5" t="s">
        <v>2292</v>
      </c>
      <c r="BR516" s="5" t="s">
        <v>2293</v>
      </c>
      <c r="BS516" s="5" t="s">
        <v>853</v>
      </c>
      <c r="BT516" s="5" t="s">
        <v>854</v>
      </c>
    </row>
    <row r="517" spans="1:72" ht="13.5" customHeight="1">
      <c r="A517" s="9" t="str">
        <f>HYPERLINK("http://kyu.snu.ac.kr/sdhj/index.jsp?type=hj/GK14739_00IH_0001_0009b.jpg","1861_수현내면_0009b")</f>
        <v>1861_수현내면_0009b</v>
      </c>
      <c r="B517" s="4">
        <v>1861</v>
      </c>
      <c r="C517" s="4" t="s">
        <v>4330</v>
      </c>
      <c r="D517" s="4" t="s">
        <v>4331</v>
      </c>
      <c r="E517" s="4">
        <v>516</v>
      </c>
      <c r="F517" s="5">
        <v>1</v>
      </c>
      <c r="G517" s="5" t="s">
        <v>72</v>
      </c>
      <c r="H517" s="5" t="s">
        <v>73</v>
      </c>
      <c r="I517" s="5">
        <v>19</v>
      </c>
      <c r="L517" s="5">
        <v>3</v>
      </c>
      <c r="M517" s="4" t="s">
        <v>2275</v>
      </c>
      <c r="N517" s="4" t="s">
        <v>2276</v>
      </c>
      <c r="S517" s="5" t="s">
        <v>142</v>
      </c>
      <c r="T517" s="5" t="s">
        <v>143</v>
      </c>
      <c r="W517" s="5" t="s">
        <v>2294</v>
      </c>
      <c r="X517" s="5" t="s">
        <v>2295</v>
      </c>
      <c r="Y517" s="5" t="s">
        <v>126</v>
      </c>
      <c r="Z517" s="5" t="s">
        <v>127</v>
      </c>
      <c r="AC517" s="5">
        <v>58</v>
      </c>
      <c r="AD517" s="5" t="s">
        <v>286</v>
      </c>
      <c r="AE517" s="5" t="s">
        <v>287</v>
      </c>
    </row>
    <row r="518" spans="1:72" ht="13.5" customHeight="1">
      <c r="A518" s="9" t="str">
        <f>HYPERLINK("http://kyu.snu.ac.kr/sdhj/index.jsp?type=hj/GK14739_00IH_0001_0009b.jpg","1861_수현내면_0009b")</f>
        <v>1861_수현내면_0009b</v>
      </c>
      <c r="B518" s="4">
        <v>1861</v>
      </c>
      <c r="C518" s="4" t="s">
        <v>3904</v>
      </c>
      <c r="D518" s="4" t="s">
        <v>3905</v>
      </c>
      <c r="E518" s="4">
        <v>517</v>
      </c>
      <c r="F518" s="5">
        <v>1</v>
      </c>
      <c r="G518" s="5" t="s">
        <v>72</v>
      </c>
      <c r="H518" s="5" t="s">
        <v>73</v>
      </c>
      <c r="I518" s="5">
        <v>19</v>
      </c>
      <c r="L518" s="5">
        <v>3</v>
      </c>
      <c r="M518" s="4" t="s">
        <v>2275</v>
      </c>
      <c r="N518" s="4" t="s">
        <v>2276</v>
      </c>
      <c r="S518" s="5" t="s">
        <v>201</v>
      </c>
      <c r="T518" s="5" t="s">
        <v>202</v>
      </c>
      <c r="Y518" s="5" t="s">
        <v>436</v>
      </c>
      <c r="Z518" s="5" t="s">
        <v>437</v>
      </c>
      <c r="AC518" s="5">
        <v>31</v>
      </c>
      <c r="AD518" s="5" t="s">
        <v>438</v>
      </c>
      <c r="AE518" s="5" t="s">
        <v>439</v>
      </c>
    </row>
    <row r="519" spans="1:72" ht="13.5" customHeight="1">
      <c r="A519" s="9" t="str">
        <f>HYPERLINK("http://kyu.snu.ac.kr/sdhj/index.jsp?type=hj/GK14739_00IH_0001_0009b.jpg","1861_수현내면_0009b")</f>
        <v>1861_수현내면_0009b</v>
      </c>
      <c r="B519" s="4">
        <v>1861</v>
      </c>
      <c r="C519" s="4" t="s">
        <v>3904</v>
      </c>
      <c r="D519" s="4" t="s">
        <v>3905</v>
      </c>
      <c r="E519" s="4">
        <v>518</v>
      </c>
      <c r="F519" s="5">
        <v>1</v>
      </c>
      <c r="G519" s="5" t="s">
        <v>72</v>
      </c>
      <c r="H519" s="5" t="s">
        <v>73</v>
      </c>
      <c r="I519" s="5">
        <v>19</v>
      </c>
      <c r="L519" s="5">
        <v>3</v>
      </c>
      <c r="M519" s="4" t="s">
        <v>2275</v>
      </c>
      <c r="N519" s="4" t="s">
        <v>2276</v>
      </c>
      <c r="S519" s="5" t="s">
        <v>207</v>
      </c>
      <c r="T519" s="5" t="s">
        <v>208</v>
      </c>
      <c r="W519" s="5" t="s">
        <v>144</v>
      </c>
      <c r="X519" s="5" t="s">
        <v>4333</v>
      </c>
      <c r="Y519" s="5" t="s">
        <v>126</v>
      </c>
      <c r="Z519" s="5" t="s">
        <v>127</v>
      </c>
      <c r="AC519" s="5">
        <v>24</v>
      </c>
      <c r="AD519" s="5" t="s">
        <v>157</v>
      </c>
      <c r="AE519" s="5" t="s">
        <v>158</v>
      </c>
    </row>
    <row r="520" spans="1:72" ht="13.5" customHeight="1">
      <c r="A520" s="9" t="str">
        <f>HYPERLINK("http://kyu.snu.ac.kr/sdhj/index.jsp?type=hj/GK14739_00IH_0001_0009b.jpg","1861_수현내면_0009b")</f>
        <v>1861_수현내면_0009b</v>
      </c>
      <c r="B520" s="4">
        <v>1861</v>
      </c>
      <c r="C520" s="4" t="s">
        <v>3904</v>
      </c>
      <c r="D520" s="4" t="s">
        <v>3905</v>
      </c>
      <c r="E520" s="4">
        <v>519</v>
      </c>
      <c r="F520" s="5">
        <v>1</v>
      </c>
      <c r="G520" s="5" t="s">
        <v>72</v>
      </c>
      <c r="H520" s="5" t="s">
        <v>73</v>
      </c>
      <c r="I520" s="5">
        <v>19</v>
      </c>
      <c r="L520" s="5">
        <v>3</v>
      </c>
      <c r="M520" s="4" t="s">
        <v>2275</v>
      </c>
      <c r="N520" s="4" t="s">
        <v>2276</v>
      </c>
      <c r="T520" s="5" t="s">
        <v>4334</v>
      </c>
      <c r="U520" s="5" t="s">
        <v>159</v>
      </c>
      <c r="V520" s="5" t="s">
        <v>160</v>
      </c>
      <c r="Y520" s="5" t="s">
        <v>2296</v>
      </c>
      <c r="Z520" s="5" t="s">
        <v>2297</v>
      </c>
      <c r="AD520" s="5" t="s">
        <v>205</v>
      </c>
      <c r="AE520" s="5" t="s">
        <v>206</v>
      </c>
    </row>
    <row r="521" spans="1:72" ht="13.5" customHeight="1">
      <c r="A521" s="9" t="str">
        <f>HYPERLINK("http://kyu.snu.ac.kr/sdhj/index.jsp?type=hj/GK14739_00IH_0001_0009b.jpg","1861_수현내면_0009b")</f>
        <v>1861_수현내면_0009b</v>
      </c>
      <c r="B521" s="4">
        <v>1861</v>
      </c>
      <c r="C521" s="4" t="s">
        <v>3904</v>
      </c>
      <c r="D521" s="4" t="s">
        <v>3905</v>
      </c>
      <c r="E521" s="4">
        <v>520</v>
      </c>
      <c r="F521" s="5">
        <v>1</v>
      </c>
      <c r="G521" s="5" t="s">
        <v>72</v>
      </c>
      <c r="H521" s="5" t="s">
        <v>73</v>
      </c>
      <c r="I521" s="5">
        <v>19</v>
      </c>
      <c r="L521" s="5">
        <v>3</v>
      </c>
      <c r="M521" s="4" t="s">
        <v>2275</v>
      </c>
      <c r="N521" s="4" t="s">
        <v>2276</v>
      </c>
      <c r="T521" s="5" t="s">
        <v>4334</v>
      </c>
      <c r="U521" s="5" t="s">
        <v>159</v>
      </c>
      <c r="V521" s="5" t="s">
        <v>160</v>
      </c>
      <c r="Y521" s="5" t="s">
        <v>1490</v>
      </c>
      <c r="Z521" s="5" t="s">
        <v>1491</v>
      </c>
      <c r="AD521" s="5" t="s">
        <v>286</v>
      </c>
      <c r="AE521" s="5" t="s">
        <v>287</v>
      </c>
    </row>
    <row r="522" spans="1:72" ht="13.5" customHeight="1">
      <c r="A522" s="9" t="str">
        <f>HYPERLINK("http://kyu.snu.ac.kr/sdhj/index.jsp?type=hj/GK14739_00IH_0001_0009b.jpg","1861_수현내면_0009b")</f>
        <v>1861_수현내면_0009b</v>
      </c>
      <c r="B522" s="4">
        <v>1861</v>
      </c>
      <c r="C522" s="4" t="s">
        <v>3904</v>
      </c>
      <c r="D522" s="4" t="s">
        <v>3905</v>
      </c>
      <c r="E522" s="4">
        <v>521</v>
      </c>
      <c r="F522" s="5">
        <v>1</v>
      </c>
      <c r="G522" s="5" t="s">
        <v>72</v>
      </c>
      <c r="H522" s="5" t="s">
        <v>73</v>
      </c>
      <c r="I522" s="5">
        <v>19</v>
      </c>
      <c r="L522" s="5">
        <v>3</v>
      </c>
      <c r="M522" s="4" t="s">
        <v>2275</v>
      </c>
      <c r="N522" s="4" t="s">
        <v>2276</v>
      </c>
      <c r="T522" s="5" t="s">
        <v>4334</v>
      </c>
      <c r="U522" s="5" t="s">
        <v>159</v>
      </c>
      <c r="V522" s="5" t="s">
        <v>160</v>
      </c>
      <c r="Y522" s="5" t="s">
        <v>2298</v>
      </c>
      <c r="Z522" s="5" t="s">
        <v>2299</v>
      </c>
      <c r="AD522" s="5" t="s">
        <v>157</v>
      </c>
      <c r="AE522" s="5" t="s">
        <v>158</v>
      </c>
    </row>
    <row r="523" spans="1:72" ht="13.5" customHeight="1">
      <c r="A523" s="9" t="str">
        <f>HYPERLINK("http://kyu.snu.ac.kr/sdhj/index.jsp?type=hj/GK14739_00IH_0001_0009b.jpg","1861_수현내면_0009b")</f>
        <v>1861_수현내면_0009b</v>
      </c>
      <c r="B523" s="4">
        <v>1861</v>
      </c>
      <c r="C523" s="4" t="s">
        <v>3904</v>
      </c>
      <c r="D523" s="4" t="s">
        <v>3905</v>
      </c>
      <c r="E523" s="4">
        <v>522</v>
      </c>
      <c r="F523" s="5">
        <v>1</v>
      </c>
      <c r="G523" s="5" t="s">
        <v>72</v>
      </c>
      <c r="H523" s="5" t="s">
        <v>73</v>
      </c>
      <c r="I523" s="5">
        <v>19</v>
      </c>
      <c r="L523" s="5">
        <v>4</v>
      </c>
      <c r="M523" s="4" t="s">
        <v>2161</v>
      </c>
      <c r="N523" s="4" t="s">
        <v>2162</v>
      </c>
      <c r="T523" s="5" t="s">
        <v>4335</v>
      </c>
      <c r="U523" s="5" t="s">
        <v>2300</v>
      </c>
      <c r="V523" s="5" t="s">
        <v>2301</v>
      </c>
      <c r="W523" s="5" t="s">
        <v>2302</v>
      </c>
      <c r="X523" s="5" t="s">
        <v>2303</v>
      </c>
      <c r="Y523" s="5" t="s">
        <v>2304</v>
      </c>
      <c r="Z523" s="5" t="s">
        <v>2305</v>
      </c>
      <c r="AC523" s="5">
        <v>67</v>
      </c>
      <c r="AD523" s="5" t="s">
        <v>597</v>
      </c>
      <c r="AE523" s="5" t="s">
        <v>598</v>
      </c>
      <c r="AJ523" s="5" t="s">
        <v>35</v>
      </c>
      <c r="AK523" s="5" t="s">
        <v>36</v>
      </c>
      <c r="AL523" s="5" t="s">
        <v>2306</v>
      </c>
      <c r="AM523" s="5" t="s">
        <v>2307</v>
      </c>
      <c r="AT523" s="5" t="s">
        <v>1122</v>
      </c>
      <c r="AU523" s="5" t="s">
        <v>1123</v>
      </c>
      <c r="AV523" s="5" t="s">
        <v>2308</v>
      </c>
      <c r="AW523" s="5" t="s">
        <v>2309</v>
      </c>
      <c r="BG523" s="5" t="s">
        <v>1122</v>
      </c>
      <c r="BH523" s="5" t="s">
        <v>1123</v>
      </c>
      <c r="BI523" s="5" t="s">
        <v>2310</v>
      </c>
      <c r="BJ523" s="5" t="s">
        <v>2311</v>
      </c>
      <c r="BK523" s="5" t="s">
        <v>1122</v>
      </c>
      <c r="BL523" s="5" t="s">
        <v>1123</v>
      </c>
      <c r="BM523" s="5" t="s">
        <v>2312</v>
      </c>
      <c r="BN523" s="5" t="s">
        <v>2313</v>
      </c>
      <c r="BO523" s="5" t="s">
        <v>1122</v>
      </c>
      <c r="BP523" s="5" t="s">
        <v>1123</v>
      </c>
      <c r="BQ523" s="5" t="s">
        <v>2314</v>
      </c>
      <c r="BR523" s="5" t="s">
        <v>2315</v>
      </c>
      <c r="BS523" s="5" t="s">
        <v>97</v>
      </c>
      <c r="BT523" s="5" t="s">
        <v>98</v>
      </c>
    </row>
    <row r="524" spans="1:72" ht="13.5" customHeight="1">
      <c r="A524" s="9" t="str">
        <f>HYPERLINK("http://kyu.snu.ac.kr/sdhj/index.jsp?type=hj/GK14739_00IH_0001_0009b.jpg","1861_수현내면_0009b")</f>
        <v>1861_수현내면_0009b</v>
      </c>
      <c r="B524" s="4">
        <v>1861</v>
      </c>
      <c r="C524" s="4" t="s">
        <v>3972</v>
      </c>
      <c r="D524" s="4" t="s">
        <v>3973</v>
      </c>
      <c r="E524" s="4">
        <v>523</v>
      </c>
      <c r="F524" s="5">
        <v>1</v>
      </c>
      <c r="G524" s="5" t="s">
        <v>72</v>
      </c>
      <c r="H524" s="5" t="s">
        <v>73</v>
      </c>
      <c r="I524" s="5">
        <v>19</v>
      </c>
      <c r="L524" s="5">
        <v>4</v>
      </c>
      <c r="M524" s="4" t="s">
        <v>2161</v>
      </c>
      <c r="N524" s="4" t="s">
        <v>2162</v>
      </c>
      <c r="S524" s="5" t="s">
        <v>123</v>
      </c>
      <c r="T524" s="5" t="s">
        <v>124</v>
      </c>
      <c r="W524" s="5" t="s">
        <v>144</v>
      </c>
      <c r="X524" s="5" t="s">
        <v>4336</v>
      </c>
      <c r="Y524" s="5" t="s">
        <v>80</v>
      </c>
      <c r="Z524" s="5" t="s">
        <v>81</v>
      </c>
      <c r="AC524" s="5">
        <v>66</v>
      </c>
      <c r="AD524" s="5" t="s">
        <v>311</v>
      </c>
      <c r="AE524" s="5" t="s">
        <v>312</v>
      </c>
      <c r="AJ524" s="5" t="s">
        <v>35</v>
      </c>
      <c r="AK524" s="5" t="s">
        <v>36</v>
      </c>
      <c r="AL524" s="5" t="s">
        <v>234</v>
      </c>
      <c r="AM524" s="5" t="s">
        <v>4337</v>
      </c>
      <c r="AT524" s="5" t="s">
        <v>1122</v>
      </c>
      <c r="AU524" s="5" t="s">
        <v>1123</v>
      </c>
      <c r="AV524" s="5" t="s">
        <v>2316</v>
      </c>
      <c r="AW524" s="5" t="s">
        <v>2317</v>
      </c>
      <c r="BG524" s="5" t="s">
        <v>1122</v>
      </c>
      <c r="BH524" s="5" t="s">
        <v>1123</v>
      </c>
      <c r="BI524" s="5" t="s">
        <v>2318</v>
      </c>
      <c r="BJ524" s="5" t="s">
        <v>2319</v>
      </c>
      <c r="BK524" s="5" t="s">
        <v>1122</v>
      </c>
      <c r="BL524" s="5" t="s">
        <v>1123</v>
      </c>
      <c r="BM524" s="5" t="s">
        <v>2320</v>
      </c>
      <c r="BN524" s="5" t="s">
        <v>2321</v>
      </c>
      <c r="BO524" s="5" t="s">
        <v>1122</v>
      </c>
      <c r="BP524" s="5" t="s">
        <v>1123</v>
      </c>
      <c r="BQ524" s="5" t="s">
        <v>2322</v>
      </c>
      <c r="BR524" s="5" t="s">
        <v>2323</v>
      </c>
      <c r="BS524" s="5" t="s">
        <v>86</v>
      </c>
      <c r="BT524" s="5" t="s">
        <v>87</v>
      </c>
    </row>
    <row r="525" spans="1:72" ht="13.5" customHeight="1">
      <c r="A525" s="9" t="str">
        <f>HYPERLINK("http://kyu.snu.ac.kr/sdhj/index.jsp?type=hj/GK14739_00IH_0001_0009b.jpg","1861_수현내면_0009b")</f>
        <v>1861_수현내면_0009b</v>
      </c>
      <c r="B525" s="4">
        <v>1861</v>
      </c>
      <c r="C525" s="4" t="s">
        <v>4338</v>
      </c>
      <c r="D525" s="4" t="s">
        <v>4339</v>
      </c>
      <c r="E525" s="4">
        <v>524</v>
      </c>
      <c r="F525" s="5">
        <v>1</v>
      </c>
      <c r="G525" s="5" t="s">
        <v>72</v>
      </c>
      <c r="H525" s="5" t="s">
        <v>73</v>
      </c>
      <c r="I525" s="5">
        <v>19</v>
      </c>
      <c r="L525" s="5">
        <v>4</v>
      </c>
      <c r="M525" s="4" t="s">
        <v>2161</v>
      </c>
      <c r="N525" s="4" t="s">
        <v>2162</v>
      </c>
      <c r="S525" s="5" t="s">
        <v>147</v>
      </c>
      <c r="T525" s="5" t="s">
        <v>148</v>
      </c>
      <c r="U525" s="5" t="s">
        <v>1764</v>
      </c>
      <c r="V525" s="5" t="s">
        <v>1765</v>
      </c>
      <c r="Y525" s="5" t="s">
        <v>2324</v>
      </c>
      <c r="Z525" s="5" t="s">
        <v>2325</v>
      </c>
      <c r="AC525" s="5">
        <v>21</v>
      </c>
      <c r="AD525" s="5" t="s">
        <v>264</v>
      </c>
      <c r="AE525" s="5" t="s">
        <v>265</v>
      </c>
    </row>
    <row r="526" spans="1:72" ht="13.5" customHeight="1">
      <c r="A526" s="9" t="str">
        <f>HYPERLINK("http://kyu.snu.ac.kr/sdhj/index.jsp?type=hj/GK14739_00IH_0001_0010a.jpg","1861_수현내면_0010a")</f>
        <v>1861_수현내면_0010a</v>
      </c>
      <c r="B526" s="4">
        <v>1861</v>
      </c>
      <c r="C526" s="4" t="s">
        <v>3957</v>
      </c>
      <c r="D526" s="4" t="s">
        <v>3958</v>
      </c>
      <c r="E526" s="4">
        <v>525</v>
      </c>
      <c r="F526" s="5">
        <v>2</v>
      </c>
      <c r="G526" s="5" t="s">
        <v>2326</v>
      </c>
      <c r="H526" s="5" t="s">
        <v>2327</v>
      </c>
      <c r="I526" s="5">
        <v>1</v>
      </c>
      <c r="J526" s="5" t="s">
        <v>2328</v>
      </c>
      <c r="K526" s="5" t="s">
        <v>2329</v>
      </c>
      <c r="L526" s="5">
        <v>1</v>
      </c>
      <c r="M526" s="4" t="s">
        <v>2330</v>
      </c>
      <c r="N526" s="4" t="s">
        <v>2331</v>
      </c>
      <c r="T526" s="5" t="s">
        <v>4209</v>
      </c>
      <c r="U526" s="5" t="s">
        <v>101</v>
      </c>
      <c r="V526" s="5" t="s">
        <v>102</v>
      </c>
      <c r="W526" s="5" t="s">
        <v>144</v>
      </c>
      <c r="X526" s="5" t="s">
        <v>4210</v>
      </c>
      <c r="Y526" s="5" t="s">
        <v>2332</v>
      </c>
      <c r="Z526" s="5" t="s">
        <v>2333</v>
      </c>
      <c r="AC526" s="5">
        <v>78</v>
      </c>
      <c r="AD526" s="5" t="s">
        <v>432</v>
      </c>
      <c r="AE526" s="5" t="s">
        <v>433</v>
      </c>
      <c r="AJ526" s="5" t="s">
        <v>35</v>
      </c>
      <c r="AK526" s="5" t="s">
        <v>36</v>
      </c>
      <c r="AL526" s="5" t="s">
        <v>540</v>
      </c>
      <c r="AM526" s="5" t="s">
        <v>541</v>
      </c>
      <c r="AT526" s="5" t="s">
        <v>111</v>
      </c>
      <c r="AU526" s="5" t="s">
        <v>112</v>
      </c>
      <c r="AV526" s="5" t="s">
        <v>2334</v>
      </c>
      <c r="AW526" s="5" t="s">
        <v>2335</v>
      </c>
      <c r="BG526" s="5" t="s">
        <v>111</v>
      </c>
      <c r="BH526" s="5" t="s">
        <v>112</v>
      </c>
      <c r="BI526" s="5" t="s">
        <v>2336</v>
      </c>
      <c r="BJ526" s="5" t="s">
        <v>997</v>
      </c>
      <c r="BK526" s="5" t="s">
        <v>111</v>
      </c>
      <c r="BL526" s="5" t="s">
        <v>112</v>
      </c>
      <c r="BM526" s="5" t="s">
        <v>2337</v>
      </c>
      <c r="BN526" s="5" t="s">
        <v>2338</v>
      </c>
      <c r="BO526" s="5" t="s">
        <v>111</v>
      </c>
      <c r="BP526" s="5" t="s">
        <v>112</v>
      </c>
      <c r="BQ526" s="5" t="s">
        <v>2339</v>
      </c>
      <c r="BR526" s="5" t="s">
        <v>2340</v>
      </c>
      <c r="BS526" s="5" t="s">
        <v>97</v>
      </c>
      <c r="BT526" s="5" t="s">
        <v>98</v>
      </c>
    </row>
    <row r="527" spans="1:72" ht="13.5" customHeight="1">
      <c r="A527" s="9" t="str">
        <f>HYPERLINK("http://kyu.snu.ac.kr/sdhj/index.jsp?type=hj/GK14739_00IH_0001_0010a.jpg","1861_수현내면_0010a")</f>
        <v>1861_수현내면_0010a</v>
      </c>
      <c r="B527" s="4">
        <v>1861</v>
      </c>
      <c r="C527" s="4" t="s">
        <v>4055</v>
      </c>
      <c r="D527" s="4" t="s">
        <v>4056</v>
      </c>
      <c r="E527" s="4">
        <v>526</v>
      </c>
      <c r="F527" s="5">
        <v>2</v>
      </c>
      <c r="G527" s="5" t="s">
        <v>2326</v>
      </c>
      <c r="H527" s="5" t="s">
        <v>2327</v>
      </c>
      <c r="I527" s="5">
        <v>1</v>
      </c>
      <c r="L527" s="5">
        <v>1</v>
      </c>
      <c r="M527" s="4" t="s">
        <v>2330</v>
      </c>
      <c r="N527" s="4" t="s">
        <v>2331</v>
      </c>
      <c r="S527" s="5" t="s">
        <v>123</v>
      </c>
      <c r="T527" s="5" t="s">
        <v>124</v>
      </c>
      <c r="W527" s="5" t="s">
        <v>125</v>
      </c>
      <c r="X527" s="5" t="s">
        <v>4340</v>
      </c>
      <c r="Y527" s="5" t="s">
        <v>126</v>
      </c>
      <c r="Z527" s="5" t="s">
        <v>127</v>
      </c>
      <c r="AC527" s="5">
        <v>68</v>
      </c>
      <c r="AD527" s="5" t="s">
        <v>432</v>
      </c>
      <c r="AE527" s="5" t="s">
        <v>433</v>
      </c>
      <c r="AJ527" s="5" t="s">
        <v>84</v>
      </c>
      <c r="AK527" s="5" t="s">
        <v>85</v>
      </c>
      <c r="AL527" s="5" t="s">
        <v>234</v>
      </c>
      <c r="AM527" s="5" t="s">
        <v>4212</v>
      </c>
      <c r="AT527" s="5" t="s">
        <v>111</v>
      </c>
      <c r="AU527" s="5" t="s">
        <v>112</v>
      </c>
      <c r="AV527" s="5" t="s">
        <v>2341</v>
      </c>
      <c r="AW527" s="5" t="s">
        <v>4341</v>
      </c>
      <c r="BG527" s="5" t="s">
        <v>111</v>
      </c>
      <c r="BH527" s="5" t="s">
        <v>112</v>
      </c>
      <c r="BI527" s="5" t="s">
        <v>2342</v>
      </c>
      <c r="BJ527" s="5" t="s">
        <v>4342</v>
      </c>
      <c r="BK527" s="5" t="s">
        <v>111</v>
      </c>
      <c r="BL527" s="5" t="s">
        <v>112</v>
      </c>
      <c r="BM527" s="5" t="s">
        <v>2343</v>
      </c>
      <c r="BN527" s="5" t="s">
        <v>2344</v>
      </c>
      <c r="BO527" s="5" t="s">
        <v>111</v>
      </c>
      <c r="BP527" s="5" t="s">
        <v>112</v>
      </c>
      <c r="BQ527" s="5" t="s">
        <v>2345</v>
      </c>
      <c r="BR527" s="5" t="s">
        <v>2346</v>
      </c>
      <c r="BS527" s="5" t="s">
        <v>97</v>
      </c>
      <c r="BT527" s="5" t="s">
        <v>98</v>
      </c>
    </row>
    <row r="528" spans="1:72" ht="13.5" customHeight="1">
      <c r="A528" s="9" t="str">
        <f>HYPERLINK("http://kyu.snu.ac.kr/sdhj/index.jsp?type=hj/GK14739_00IH_0001_0010a.jpg","1861_수현내면_0010a")</f>
        <v>1861_수현내면_0010a</v>
      </c>
      <c r="B528" s="4">
        <v>1861</v>
      </c>
      <c r="C528" s="4" t="s">
        <v>3868</v>
      </c>
      <c r="D528" s="4" t="s">
        <v>3865</v>
      </c>
      <c r="E528" s="4">
        <v>527</v>
      </c>
      <c r="F528" s="5">
        <v>2</v>
      </c>
      <c r="G528" s="5" t="s">
        <v>2326</v>
      </c>
      <c r="H528" s="5" t="s">
        <v>2327</v>
      </c>
      <c r="I528" s="5">
        <v>1</v>
      </c>
      <c r="L528" s="5">
        <v>1</v>
      </c>
      <c r="M528" s="4" t="s">
        <v>2330</v>
      </c>
      <c r="N528" s="4" t="s">
        <v>2331</v>
      </c>
      <c r="S528" s="5" t="s">
        <v>147</v>
      </c>
      <c r="T528" s="5" t="s">
        <v>148</v>
      </c>
      <c r="Y528" s="5" t="s">
        <v>2347</v>
      </c>
      <c r="Z528" s="5" t="s">
        <v>2348</v>
      </c>
      <c r="AF528" s="5" t="s">
        <v>2349</v>
      </c>
      <c r="AG528" s="5" t="s">
        <v>2303</v>
      </c>
    </row>
    <row r="529" spans="1:72" ht="13.5" customHeight="1">
      <c r="A529" s="9" t="str">
        <f>HYPERLINK("http://kyu.snu.ac.kr/sdhj/index.jsp?type=hj/GK14739_00IH_0001_0010a.jpg","1861_수현내면_0010a")</f>
        <v>1861_수현내면_0010a</v>
      </c>
      <c r="B529" s="4">
        <v>1861</v>
      </c>
      <c r="C529" s="4" t="s">
        <v>4034</v>
      </c>
      <c r="D529" s="4" t="s">
        <v>4035</v>
      </c>
      <c r="E529" s="4">
        <v>528</v>
      </c>
      <c r="F529" s="5">
        <v>2</v>
      </c>
      <c r="G529" s="5" t="s">
        <v>2326</v>
      </c>
      <c r="H529" s="5" t="s">
        <v>2327</v>
      </c>
      <c r="I529" s="5">
        <v>1</v>
      </c>
      <c r="L529" s="5">
        <v>1</v>
      </c>
      <c r="M529" s="4" t="s">
        <v>2330</v>
      </c>
      <c r="N529" s="4" t="s">
        <v>2331</v>
      </c>
      <c r="S529" s="5" t="s">
        <v>153</v>
      </c>
      <c r="T529" s="5" t="s">
        <v>154</v>
      </c>
      <c r="W529" s="5" t="s">
        <v>449</v>
      </c>
      <c r="X529" s="5" t="s">
        <v>450</v>
      </c>
      <c r="Y529" s="5" t="s">
        <v>126</v>
      </c>
      <c r="Z529" s="5" t="s">
        <v>127</v>
      </c>
      <c r="AC529" s="5">
        <v>33</v>
      </c>
      <c r="AD529" s="5" t="s">
        <v>406</v>
      </c>
      <c r="AE529" s="5" t="s">
        <v>407</v>
      </c>
      <c r="AJ529" s="5" t="s">
        <v>84</v>
      </c>
      <c r="AK529" s="5" t="s">
        <v>85</v>
      </c>
      <c r="AL529" s="5" t="s">
        <v>451</v>
      </c>
      <c r="AM529" s="5" t="s">
        <v>452</v>
      </c>
    </row>
    <row r="530" spans="1:72" ht="13.5" customHeight="1">
      <c r="A530" s="9" t="str">
        <f>HYPERLINK("http://kyu.snu.ac.kr/sdhj/index.jsp?type=hj/GK14739_00IH_0001_0010a.jpg","1861_수현내면_0010a")</f>
        <v>1861_수현내면_0010a</v>
      </c>
      <c r="B530" s="4">
        <v>1861</v>
      </c>
      <c r="C530" s="4" t="s">
        <v>4034</v>
      </c>
      <c r="D530" s="4" t="s">
        <v>4035</v>
      </c>
      <c r="E530" s="4">
        <v>529</v>
      </c>
      <c r="F530" s="5">
        <v>2</v>
      </c>
      <c r="G530" s="5" t="s">
        <v>2326</v>
      </c>
      <c r="H530" s="5" t="s">
        <v>2327</v>
      </c>
      <c r="I530" s="5">
        <v>1</v>
      </c>
      <c r="L530" s="5">
        <v>1</v>
      </c>
      <c r="M530" s="4" t="s">
        <v>2330</v>
      </c>
      <c r="N530" s="4" t="s">
        <v>2331</v>
      </c>
      <c r="S530" s="5" t="s">
        <v>2350</v>
      </c>
      <c r="T530" s="5" t="s">
        <v>2351</v>
      </c>
      <c r="Y530" s="5" t="s">
        <v>2352</v>
      </c>
      <c r="Z530" s="5" t="s">
        <v>558</v>
      </c>
      <c r="AC530" s="5">
        <v>7</v>
      </c>
      <c r="AD530" s="5" t="s">
        <v>315</v>
      </c>
      <c r="AE530" s="5" t="s">
        <v>316</v>
      </c>
    </row>
    <row r="531" spans="1:72" ht="13.5" customHeight="1">
      <c r="A531" s="9" t="str">
        <f>HYPERLINK("http://kyu.snu.ac.kr/sdhj/index.jsp?type=hj/GK14739_00IH_0001_0010a.jpg","1861_수현내면_0010a")</f>
        <v>1861_수현내면_0010a</v>
      </c>
      <c r="B531" s="4">
        <v>1861</v>
      </c>
      <c r="C531" s="4" t="s">
        <v>4034</v>
      </c>
      <c r="D531" s="4" t="s">
        <v>4035</v>
      </c>
      <c r="E531" s="4">
        <v>530</v>
      </c>
      <c r="F531" s="5">
        <v>2</v>
      </c>
      <c r="G531" s="5" t="s">
        <v>2326</v>
      </c>
      <c r="H531" s="5" t="s">
        <v>2327</v>
      </c>
      <c r="I531" s="5">
        <v>1</v>
      </c>
      <c r="L531" s="5">
        <v>1</v>
      </c>
      <c r="M531" s="4" t="s">
        <v>2330</v>
      </c>
      <c r="N531" s="4" t="s">
        <v>2331</v>
      </c>
      <c r="T531" s="5" t="s">
        <v>4213</v>
      </c>
      <c r="U531" s="5" t="s">
        <v>159</v>
      </c>
      <c r="V531" s="5" t="s">
        <v>160</v>
      </c>
      <c r="Y531" s="5" t="s">
        <v>1862</v>
      </c>
      <c r="Z531" s="5" t="s">
        <v>1863</v>
      </c>
      <c r="AD531" s="5" t="s">
        <v>474</v>
      </c>
      <c r="AE531" s="5" t="s">
        <v>475</v>
      </c>
    </row>
    <row r="532" spans="1:72" ht="13.5" customHeight="1">
      <c r="A532" s="9" t="str">
        <f>HYPERLINK("http://kyu.snu.ac.kr/sdhj/index.jsp?type=hj/GK14739_00IH_0001_0010a.jpg","1861_수현내면_0010a")</f>
        <v>1861_수현내면_0010a</v>
      </c>
      <c r="B532" s="4">
        <v>1861</v>
      </c>
      <c r="C532" s="4" t="s">
        <v>4034</v>
      </c>
      <c r="D532" s="4" t="s">
        <v>4035</v>
      </c>
      <c r="E532" s="4">
        <v>531</v>
      </c>
      <c r="F532" s="5">
        <v>2</v>
      </c>
      <c r="G532" s="5" t="s">
        <v>2326</v>
      </c>
      <c r="H532" s="5" t="s">
        <v>2327</v>
      </c>
      <c r="I532" s="5">
        <v>1</v>
      </c>
      <c r="L532" s="5">
        <v>1</v>
      </c>
      <c r="M532" s="4" t="s">
        <v>2330</v>
      </c>
      <c r="N532" s="4" t="s">
        <v>2331</v>
      </c>
      <c r="T532" s="5" t="s">
        <v>4213</v>
      </c>
      <c r="U532" s="5" t="s">
        <v>159</v>
      </c>
      <c r="V532" s="5" t="s">
        <v>160</v>
      </c>
      <c r="Y532" s="5" t="s">
        <v>2189</v>
      </c>
      <c r="Z532" s="5" t="s">
        <v>2190</v>
      </c>
      <c r="AD532" s="5" t="s">
        <v>597</v>
      </c>
      <c r="AE532" s="5" t="s">
        <v>598</v>
      </c>
    </row>
    <row r="533" spans="1:72" ht="13.5" customHeight="1">
      <c r="A533" s="9" t="str">
        <f>HYPERLINK("http://kyu.snu.ac.kr/sdhj/index.jsp?type=hj/GK14739_00IH_0001_0010a.jpg","1861_수현내면_0010a")</f>
        <v>1861_수현내면_0010a</v>
      </c>
      <c r="B533" s="4">
        <v>1861</v>
      </c>
      <c r="C533" s="4" t="s">
        <v>4034</v>
      </c>
      <c r="D533" s="4" t="s">
        <v>4035</v>
      </c>
      <c r="E533" s="4">
        <v>532</v>
      </c>
      <c r="F533" s="5">
        <v>2</v>
      </c>
      <c r="G533" s="5" t="s">
        <v>2326</v>
      </c>
      <c r="H533" s="5" t="s">
        <v>2327</v>
      </c>
      <c r="I533" s="5">
        <v>1</v>
      </c>
      <c r="L533" s="5">
        <v>1</v>
      </c>
      <c r="M533" s="4" t="s">
        <v>2330</v>
      </c>
      <c r="N533" s="4" t="s">
        <v>2331</v>
      </c>
      <c r="T533" s="5" t="s">
        <v>4213</v>
      </c>
      <c r="U533" s="5" t="s">
        <v>165</v>
      </c>
      <c r="V533" s="5" t="s">
        <v>166</v>
      </c>
      <c r="Y533" s="5" t="s">
        <v>2353</v>
      </c>
      <c r="Z533" s="5" t="s">
        <v>2354</v>
      </c>
      <c r="AD533" s="5" t="s">
        <v>151</v>
      </c>
      <c r="AE533" s="5" t="s">
        <v>152</v>
      </c>
    </row>
    <row r="534" spans="1:72" ht="13.5" customHeight="1">
      <c r="A534" s="9" t="str">
        <f>HYPERLINK("http://kyu.snu.ac.kr/sdhj/index.jsp?type=hj/GK14739_00IH_0001_0010a.jpg","1861_수현내면_0010a")</f>
        <v>1861_수현내면_0010a</v>
      </c>
      <c r="B534" s="4">
        <v>1861</v>
      </c>
      <c r="C534" s="4" t="s">
        <v>4034</v>
      </c>
      <c r="D534" s="4" t="s">
        <v>4035</v>
      </c>
      <c r="E534" s="4">
        <v>533</v>
      </c>
      <c r="F534" s="5">
        <v>2</v>
      </c>
      <c r="G534" s="5" t="s">
        <v>2326</v>
      </c>
      <c r="H534" s="5" t="s">
        <v>2327</v>
      </c>
      <c r="I534" s="5">
        <v>1</v>
      </c>
      <c r="L534" s="5">
        <v>1</v>
      </c>
      <c r="M534" s="4" t="s">
        <v>2330</v>
      </c>
      <c r="N534" s="4" t="s">
        <v>2331</v>
      </c>
      <c r="T534" s="5" t="s">
        <v>4213</v>
      </c>
      <c r="U534" s="5" t="s">
        <v>159</v>
      </c>
      <c r="V534" s="5" t="s">
        <v>160</v>
      </c>
      <c r="Y534" s="5" t="s">
        <v>2187</v>
      </c>
      <c r="Z534" s="5" t="s">
        <v>2188</v>
      </c>
      <c r="AD534" s="5" t="s">
        <v>651</v>
      </c>
      <c r="AE534" s="5" t="s">
        <v>652</v>
      </c>
    </row>
    <row r="535" spans="1:72" ht="13.5" customHeight="1">
      <c r="A535" s="9" t="str">
        <f>HYPERLINK("http://kyu.snu.ac.kr/sdhj/index.jsp?type=hj/GK14739_00IH_0001_0010a.jpg","1861_수현내면_0010a")</f>
        <v>1861_수현내면_0010a</v>
      </c>
      <c r="B535" s="4">
        <v>1861</v>
      </c>
      <c r="C535" s="4" t="s">
        <v>4034</v>
      </c>
      <c r="D535" s="4" t="s">
        <v>4035</v>
      </c>
      <c r="E535" s="4">
        <v>534</v>
      </c>
      <c r="F535" s="5">
        <v>2</v>
      </c>
      <c r="G535" s="5" t="s">
        <v>2326</v>
      </c>
      <c r="H535" s="5" t="s">
        <v>2327</v>
      </c>
      <c r="I535" s="5">
        <v>1</v>
      </c>
      <c r="L535" s="5">
        <v>1</v>
      </c>
      <c r="M535" s="4" t="s">
        <v>2330</v>
      </c>
      <c r="N535" s="4" t="s">
        <v>2331</v>
      </c>
      <c r="T535" s="5" t="s">
        <v>4213</v>
      </c>
      <c r="U535" s="5" t="s">
        <v>159</v>
      </c>
      <c r="V535" s="5" t="s">
        <v>160</v>
      </c>
      <c r="Y535" s="5" t="s">
        <v>2355</v>
      </c>
      <c r="Z535" s="5" t="s">
        <v>2356</v>
      </c>
      <c r="AD535" s="5" t="s">
        <v>276</v>
      </c>
      <c r="AE535" s="5" t="s">
        <v>277</v>
      </c>
    </row>
    <row r="536" spans="1:72" ht="13.5" customHeight="1">
      <c r="A536" s="9" t="str">
        <f>HYPERLINK("http://kyu.snu.ac.kr/sdhj/index.jsp?type=hj/GK14739_00IH_0001_0010a.jpg","1861_수현내면_0010a")</f>
        <v>1861_수현내면_0010a</v>
      </c>
      <c r="B536" s="4">
        <v>1861</v>
      </c>
      <c r="C536" s="4" t="s">
        <v>4034</v>
      </c>
      <c r="D536" s="4" t="s">
        <v>4035</v>
      </c>
      <c r="E536" s="4">
        <v>535</v>
      </c>
      <c r="F536" s="5">
        <v>2</v>
      </c>
      <c r="G536" s="5" t="s">
        <v>2326</v>
      </c>
      <c r="H536" s="5" t="s">
        <v>2327</v>
      </c>
      <c r="I536" s="5">
        <v>1</v>
      </c>
      <c r="L536" s="5">
        <v>1</v>
      </c>
      <c r="M536" s="4" t="s">
        <v>2330</v>
      </c>
      <c r="N536" s="4" t="s">
        <v>2331</v>
      </c>
      <c r="T536" s="5" t="s">
        <v>4213</v>
      </c>
      <c r="U536" s="5" t="s">
        <v>159</v>
      </c>
      <c r="V536" s="5" t="s">
        <v>160</v>
      </c>
      <c r="Y536" s="5" t="s">
        <v>1336</v>
      </c>
      <c r="Z536" s="5" t="s">
        <v>1337</v>
      </c>
      <c r="AD536" s="5" t="s">
        <v>272</v>
      </c>
      <c r="AE536" s="5" t="s">
        <v>273</v>
      </c>
    </row>
    <row r="537" spans="1:72" ht="13.5" customHeight="1">
      <c r="A537" s="9" t="str">
        <f>HYPERLINK("http://kyu.snu.ac.kr/sdhj/index.jsp?type=hj/GK14739_00IH_0001_0010a.jpg","1861_수현내면_0010a")</f>
        <v>1861_수현내면_0010a</v>
      </c>
      <c r="B537" s="4">
        <v>1861</v>
      </c>
      <c r="C537" s="4" t="s">
        <v>4034</v>
      </c>
      <c r="D537" s="4" t="s">
        <v>4035</v>
      </c>
      <c r="E537" s="4">
        <v>536</v>
      </c>
      <c r="F537" s="5">
        <v>2</v>
      </c>
      <c r="G537" s="5" t="s">
        <v>2326</v>
      </c>
      <c r="H537" s="5" t="s">
        <v>2327</v>
      </c>
      <c r="I537" s="5">
        <v>1</v>
      </c>
      <c r="L537" s="5">
        <v>1</v>
      </c>
      <c r="M537" s="4" t="s">
        <v>2330</v>
      </c>
      <c r="N537" s="4" t="s">
        <v>2331</v>
      </c>
      <c r="T537" s="5" t="s">
        <v>4213</v>
      </c>
      <c r="U537" s="5" t="s">
        <v>159</v>
      </c>
      <c r="V537" s="5" t="s">
        <v>160</v>
      </c>
      <c r="Y537" s="5" t="s">
        <v>1106</v>
      </c>
      <c r="Z537" s="5" t="s">
        <v>1107</v>
      </c>
      <c r="AD537" s="5" t="s">
        <v>286</v>
      </c>
      <c r="AE537" s="5" t="s">
        <v>287</v>
      </c>
    </row>
    <row r="538" spans="1:72" ht="13.5" customHeight="1">
      <c r="A538" s="9" t="str">
        <f>HYPERLINK("http://kyu.snu.ac.kr/sdhj/index.jsp?type=hj/GK14739_00IH_0001_0010a.jpg","1861_수현내면_0010a")</f>
        <v>1861_수현내면_0010a</v>
      </c>
      <c r="B538" s="4">
        <v>1861</v>
      </c>
      <c r="C538" s="4" t="s">
        <v>4034</v>
      </c>
      <c r="D538" s="4" t="s">
        <v>4035</v>
      </c>
      <c r="E538" s="4">
        <v>537</v>
      </c>
      <c r="F538" s="5">
        <v>2</v>
      </c>
      <c r="G538" s="5" t="s">
        <v>2326</v>
      </c>
      <c r="H538" s="5" t="s">
        <v>2327</v>
      </c>
      <c r="I538" s="5">
        <v>1</v>
      </c>
      <c r="L538" s="5">
        <v>1</v>
      </c>
      <c r="M538" s="4" t="s">
        <v>2330</v>
      </c>
      <c r="N538" s="4" t="s">
        <v>2331</v>
      </c>
      <c r="T538" s="5" t="s">
        <v>4213</v>
      </c>
      <c r="U538" s="5" t="s">
        <v>159</v>
      </c>
      <c r="V538" s="5" t="s">
        <v>160</v>
      </c>
      <c r="Y538" s="5" t="s">
        <v>1720</v>
      </c>
      <c r="Z538" s="5" t="s">
        <v>1721</v>
      </c>
      <c r="AD538" s="5" t="s">
        <v>286</v>
      </c>
      <c r="AE538" s="5" t="s">
        <v>287</v>
      </c>
    </row>
    <row r="539" spans="1:72" ht="13.5" customHeight="1">
      <c r="A539" s="9" t="str">
        <f>HYPERLINK("http://kyu.snu.ac.kr/sdhj/index.jsp?type=hj/GK14739_00IH_0001_0010a.jpg","1861_수현내면_0010a")</f>
        <v>1861_수현내면_0010a</v>
      </c>
      <c r="B539" s="4">
        <v>1861</v>
      </c>
      <c r="C539" s="4" t="s">
        <v>4034</v>
      </c>
      <c r="D539" s="4" t="s">
        <v>4035</v>
      </c>
      <c r="E539" s="4">
        <v>538</v>
      </c>
      <c r="F539" s="5">
        <v>2</v>
      </c>
      <c r="G539" s="5" t="s">
        <v>2326</v>
      </c>
      <c r="H539" s="5" t="s">
        <v>2327</v>
      </c>
      <c r="I539" s="5">
        <v>1</v>
      </c>
      <c r="L539" s="5">
        <v>1</v>
      </c>
      <c r="M539" s="4" t="s">
        <v>2330</v>
      </c>
      <c r="N539" s="4" t="s">
        <v>2331</v>
      </c>
      <c r="T539" s="5" t="s">
        <v>4213</v>
      </c>
      <c r="U539" s="5" t="s">
        <v>159</v>
      </c>
      <c r="V539" s="5" t="s">
        <v>160</v>
      </c>
      <c r="Y539" s="5" t="s">
        <v>2357</v>
      </c>
      <c r="Z539" s="5" t="s">
        <v>2358</v>
      </c>
      <c r="AD539" s="5" t="s">
        <v>163</v>
      </c>
      <c r="AE539" s="5" t="s">
        <v>164</v>
      </c>
    </row>
    <row r="540" spans="1:72" ht="13.5" customHeight="1">
      <c r="A540" s="9" t="str">
        <f>HYPERLINK("http://kyu.snu.ac.kr/sdhj/index.jsp?type=hj/GK14739_00IH_0001_0010a.jpg","1861_수현내면_0010a")</f>
        <v>1861_수현내면_0010a</v>
      </c>
      <c r="B540" s="4">
        <v>1861</v>
      </c>
      <c r="C540" s="4" t="s">
        <v>4034</v>
      </c>
      <c r="D540" s="4" t="s">
        <v>4035</v>
      </c>
      <c r="E540" s="4">
        <v>539</v>
      </c>
      <c r="F540" s="5">
        <v>2</v>
      </c>
      <c r="G540" s="5" t="s">
        <v>2326</v>
      </c>
      <c r="H540" s="5" t="s">
        <v>2327</v>
      </c>
      <c r="I540" s="5">
        <v>1</v>
      </c>
      <c r="L540" s="5">
        <v>1</v>
      </c>
      <c r="M540" s="4" t="s">
        <v>2330</v>
      </c>
      <c r="N540" s="4" t="s">
        <v>2331</v>
      </c>
      <c r="T540" s="5" t="s">
        <v>4213</v>
      </c>
      <c r="U540" s="5" t="s">
        <v>165</v>
      </c>
      <c r="V540" s="5" t="s">
        <v>166</v>
      </c>
      <c r="Y540" s="5" t="s">
        <v>2359</v>
      </c>
      <c r="Z540" s="5" t="s">
        <v>2360</v>
      </c>
      <c r="AD540" s="5" t="s">
        <v>1286</v>
      </c>
      <c r="AE540" s="5" t="s">
        <v>1287</v>
      </c>
    </row>
    <row r="541" spans="1:72" ht="13.5" customHeight="1">
      <c r="A541" s="9" t="str">
        <f>HYPERLINK("http://kyu.snu.ac.kr/sdhj/index.jsp?type=hj/GK14739_00IH_0001_0010a.jpg","1861_수현내면_0010a")</f>
        <v>1861_수현내면_0010a</v>
      </c>
      <c r="B541" s="4">
        <v>1861</v>
      </c>
      <c r="C541" s="4" t="s">
        <v>4034</v>
      </c>
      <c r="D541" s="4" t="s">
        <v>4035</v>
      </c>
      <c r="E541" s="4">
        <v>540</v>
      </c>
      <c r="F541" s="5">
        <v>2</v>
      </c>
      <c r="G541" s="5" t="s">
        <v>2326</v>
      </c>
      <c r="H541" s="5" t="s">
        <v>2327</v>
      </c>
      <c r="I541" s="5">
        <v>1</v>
      </c>
      <c r="L541" s="5">
        <v>2</v>
      </c>
      <c r="M541" s="4" t="s">
        <v>2361</v>
      </c>
      <c r="N541" s="4" t="s">
        <v>2362</v>
      </c>
      <c r="Q541" s="5" t="s">
        <v>2363</v>
      </c>
      <c r="R541" s="5" t="s">
        <v>4343</v>
      </c>
      <c r="T541" s="5" t="s">
        <v>4344</v>
      </c>
      <c r="W541" s="5" t="s">
        <v>4345</v>
      </c>
      <c r="X541" s="5" t="s">
        <v>4346</v>
      </c>
      <c r="Y541" s="5" t="s">
        <v>1467</v>
      </c>
      <c r="Z541" s="5" t="s">
        <v>1468</v>
      </c>
      <c r="AC541" s="5">
        <v>36</v>
      </c>
      <c r="AD541" s="5" t="s">
        <v>346</v>
      </c>
      <c r="AE541" s="5" t="s">
        <v>347</v>
      </c>
      <c r="AJ541" s="5" t="s">
        <v>35</v>
      </c>
      <c r="AK541" s="5" t="s">
        <v>36</v>
      </c>
      <c r="AL541" s="5" t="s">
        <v>540</v>
      </c>
      <c r="AM541" s="5" t="s">
        <v>541</v>
      </c>
      <c r="AT541" s="5" t="s">
        <v>111</v>
      </c>
      <c r="AU541" s="5" t="s">
        <v>112</v>
      </c>
      <c r="AV541" s="5" t="s">
        <v>547</v>
      </c>
      <c r="AW541" s="5" t="s">
        <v>548</v>
      </c>
      <c r="BG541" s="5" t="s">
        <v>111</v>
      </c>
      <c r="BH541" s="5" t="s">
        <v>112</v>
      </c>
      <c r="BI541" s="5" t="s">
        <v>2364</v>
      </c>
      <c r="BJ541" s="5" t="s">
        <v>2365</v>
      </c>
      <c r="BK541" s="5" t="s">
        <v>111</v>
      </c>
      <c r="BL541" s="5" t="s">
        <v>112</v>
      </c>
      <c r="BM541" s="5" t="s">
        <v>2366</v>
      </c>
      <c r="BN541" s="5" t="s">
        <v>2367</v>
      </c>
      <c r="BO541" s="5" t="s">
        <v>111</v>
      </c>
      <c r="BP541" s="5" t="s">
        <v>112</v>
      </c>
      <c r="BQ541" s="5" t="s">
        <v>2368</v>
      </c>
      <c r="BR541" s="5" t="s">
        <v>4347</v>
      </c>
      <c r="BS541" s="5" t="s">
        <v>553</v>
      </c>
      <c r="BT541" s="5" t="s">
        <v>554</v>
      </c>
    </row>
    <row r="542" spans="1:72" ht="13.5" customHeight="1">
      <c r="A542" s="9" t="str">
        <f>HYPERLINK("http://kyu.snu.ac.kr/sdhj/index.jsp?type=hj/GK14739_00IH_0001_0010a.jpg","1861_수현내면_0010a")</f>
        <v>1861_수현내면_0010a</v>
      </c>
      <c r="B542" s="4">
        <v>1861</v>
      </c>
      <c r="C542" s="4" t="s">
        <v>4121</v>
      </c>
      <c r="D542" s="4" t="s">
        <v>4122</v>
      </c>
      <c r="E542" s="4">
        <v>541</v>
      </c>
      <c r="F542" s="5">
        <v>2</v>
      </c>
      <c r="G542" s="5" t="s">
        <v>2326</v>
      </c>
      <c r="H542" s="5" t="s">
        <v>2327</v>
      </c>
      <c r="I542" s="5">
        <v>1</v>
      </c>
      <c r="L542" s="5">
        <v>2</v>
      </c>
      <c r="M542" s="4" t="s">
        <v>2361</v>
      </c>
      <c r="N542" s="4" t="s">
        <v>2362</v>
      </c>
      <c r="S542" s="5" t="s">
        <v>123</v>
      </c>
      <c r="T542" s="5" t="s">
        <v>124</v>
      </c>
      <c r="W542" s="5" t="s">
        <v>144</v>
      </c>
      <c r="X542" s="5" t="s">
        <v>4346</v>
      </c>
      <c r="Y542" s="5" t="s">
        <v>126</v>
      </c>
      <c r="Z542" s="5" t="s">
        <v>127</v>
      </c>
      <c r="AC542" s="5">
        <v>28</v>
      </c>
      <c r="AD542" s="5" t="s">
        <v>163</v>
      </c>
      <c r="AE542" s="5" t="s">
        <v>164</v>
      </c>
      <c r="AJ542" s="5" t="s">
        <v>84</v>
      </c>
      <c r="AK542" s="5" t="s">
        <v>85</v>
      </c>
      <c r="AL542" s="5" t="s">
        <v>189</v>
      </c>
      <c r="AM542" s="5" t="s">
        <v>190</v>
      </c>
      <c r="AT542" s="5" t="s">
        <v>101</v>
      </c>
      <c r="AU542" s="5" t="s">
        <v>102</v>
      </c>
      <c r="AV542" s="5" t="s">
        <v>2369</v>
      </c>
      <c r="AW542" s="5" t="s">
        <v>2370</v>
      </c>
      <c r="BG542" s="5" t="s">
        <v>111</v>
      </c>
      <c r="BH542" s="5" t="s">
        <v>112</v>
      </c>
      <c r="BI542" s="5" t="s">
        <v>2371</v>
      </c>
      <c r="BJ542" s="5" t="s">
        <v>2372</v>
      </c>
      <c r="BK542" s="5" t="s">
        <v>111</v>
      </c>
      <c r="BL542" s="5" t="s">
        <v>112</v>
      </c>
      <c r="BM542" s="5" t="s">
        <v>2373</v>
      </c>
      <c r="BN542" s="5" t="s">
        <v>2374</v>
      </c>
      <c r="BO542" s="5" t="s">
        <v>111</v>
      </c>
      <c r="BP542" s="5" t="s">
        <v>112</v>
      </c>
      <c r="BQ542" s="5" t="s">
        <v>2375</v>
      </c>
      <c r="BR542" s="5" t="s">
        <v>2376</v>
      </c>
      <c r="BS542" s="5" t="s">
        <v>234</v>
      </c>
      <c r="BT542" s="5" t="s">
        <v>4299</v>
      </c>
    </row>
    <row r="543" spans="1:72" ht="13.5" customHeight="1">
      <c r="A543" s="9" t="str">
        <f>HYPERLINK("http://kyu.snu.ac.kr/sdhj/index.jsp?type=hj/GK14739_00IH_0001_0010a.jpg","1861_수현내면_0010a")</f>
        <v>1861_수현내면_0010a</v>
      </c>
      <c r="B543" s="4">
        <v>1861</v>
      </c>
      <c r="C543" s="4" t="s">
        <v>4288</v>
      </c>
      <c r="D543" s="4" t="s">
        <v>4289</v>
      </c>
      <c r="E543" s="4">
        <v>542</v>
      </c>
      <c r="F543" s="5">
        <v>2</v>
      </c>
      <c r="G543" s="5" t="s">
        <v>2326</v>
      </c>
      <c r="H543" s="5" t="s">
        <v>2327</v>
      </c>
      <c r="I543" s="5">
        <v>1</v>
      </c>
      <c r="L543" s="5">
        <v>2</v>
      </c>
      <c r="M543" s="4" t="s">
        <v>2361</v>
      </c>
      <c r="N543" s="4" t="s">
        <v>2362</v>
      </c>
      <c r="T543" s="5" t="s">
        <v>3857</v>
      </c>
      <c r="U543" s="5" t="s">
        <v>159</v>
      </c>
      <c r="V543" s="5" t="s">
        <v>160</v>
      </c>
      <c r="Y543" s="5" t="s">
        <v>2377</v>
      </c>
      <c r="Z543" s="5" t="s">
        <v>2378</v>
      </c>
      <c r="AD543" s="5" t="s">
        <v>145</v>
      </c>
      <c r="AE543" s="5" t="s">
        <v>146</v>
      </c>
    </row>
    <row r="544" spans="1:72" ht="13.5" customHeight="1">
      <c r="A544" s="9" t="str">
        <f>HYPERLINK("http://kyu.snu.ac.kr/sdhj/index.jsp?type=hj/GK14739_00IH_0001_0010a.jpg","1861_수현내면_0010a")</f>
        <v>1861_수현내면_0010a</v>
      </c>
      <c r="B544" s="4">
        <v>1861</v>
      </c>
      <c r="C544" s="4" t="s">
        <v>4055</v>
      </c>
      <c r="D544" s="4" t="s">
        <v>4056</v>
      </c>
      <c r="E544" s="4">
        <v>543</v>
      </c>
      <c r="F544" s="5">
        <v>2</v>
      </c>
      <c r="G544" s="5" t="s">
        <v>2326</v>
      </c>
      <c r="H544" s="5" t="s">
        <v>2327</v>
      </c>
      <c r="I544" s="5">
        <v>1</v>
      </c>
      <c r="L544" s="5">
        <v>2</v>
      </c>
      <c r="M544" s="4" t="s">
        <v>2361</v>
      </c>
      <c r="N544" s="4" t="s">
        <v>2362</v>
      </c>
      <c r="T544" s="5" t="s">
        <v>3857</v>
      </c>
      <c r="U544" s="5" t="s">
        <v>165</v>
      </c>
      <c r="V544" s="5" t="s">
        <v>166</v>
      </c>
      <c r="Y544" s="5" t="s">
        <v>2379</v>
      </c>
      <c r="Z544" s="5" t="s">
        <v>2380</v>
      </c>
      <c r="AD544" s="5" t="s">
        <v>810</v>
      </c>
      <c r="AE544" s="5" t="s">
        <v>811</v>
      </c>
    </row>
    <row r="545" spans="1:72" ht="13.5" customHeight="1">
      <c r="A545" s="9" t="str">
        <f>HYPERLINK("http://kyu.snu.ac.kr/sdhj/index.jsp?type=hj/GK14739_00IH_0001_0010a.jpg","1861_수현내면_0010a")</f>
        <v>1861_수현내면_0010a</v>
      </c>
      <c r="B545" s="4">
        <v>1861</v>
      </c>
      <c r="C545" s="4" t="s">
        <v>4055</v>
      </c>
      <c r="D545" s="4" t="s">
        <v>4056</v>
      </c>
      <c r="E545" s="4">
        <v>544</v>
      </c>
      <c r="F545" s="5">
        <v>2</v>
      </c>
      <c r="G545" s="5" t="s">
        <v>2326</v>
      </c>
      <c r="H545" s="5" t="s">
        <v>2327</v>
      </c>
      <c r="I545" s="5">
        <v>1</v>
      </c>
      <c r="L545" s="5">
        <v>2</v>
      </c>
      <c r="M545" s="4" t="s">
        <v>2361</v>
      </c>
      <c r="N545" s="4" t="s">
        <v>2362</v>
      </c>
      <c r="T545" s="5" t="s">
        <v>3857</v>
      </c>
      <c r="U545" s="5" t="s">
        <v>159</v>
      </c>
      <c r="V545" s="5" t="s">
        <v>160</v>
      </c>
      <c r="Y545" s="5" t="s">
        <v>2381</v>
      </c>
      <c r="Z545" s="5" t="s">
        <v>2382</v>
      </c>
      <c r="AD545" s="5" t="s">
        <v>559</v>
      </c>
      <c r="AE545" s="5" t="s">
        <v>560</v>
      </c>
    </row>
    <row r="546" spans="1:72" ht="13.5" customHeight="1">
      <c r="A546" s="9" t="str">
        <f>HYPERLINK("http://kyu.snu.ac.kr/sdhj/index.jsp?type=hj/GK14739_00IH_0001_0010a.jpg","1861_수현내면_0010a")</f>
        <v>1861_수현내면_0010a</v>
      </c>
      <c r="B546" s="4">
        <v>1861</v>
      </c>
      <c r="C546" s="4" t="s">
        <v>4055</v>
      </c>
      <c r="D546" s="4" t="s">
        <v>4056</v>
      </c>
      <c r="E546" s="4">
        <v>545</v>
      </c>
      <c r="F546" s="5">
        <v>2</v>
      </c>
      <c r="G546" s="5" t="s">
        <v>2326</v>
      </c>
      <c r="H546" s="5" t="s">
        <v>2327</v>
      </c>
      <c r="I546" s="5">
        <v>1</v>
      </c>
      <c r="L546" s="5">
        <v>3</v>
      </c>
      <c r="M546" s="4" t="s">
        <v>2383</v>
      </c>
      <c r="N546" s="4" t="s">
        <v>2384</v>
      </c>
      <c r="O546" s="5" t="s">
        <v>14</v>
      </c>
      <c r="P546" s="5" t="s">
        <v>15</v>
      </c>
      <c r="T546" s="5" t="s">
        <v>4348</v>
      </c>
      <c r="U546" s="5" t="s">
        <v>101</v>
      </c>
      <c r="V546" s="5" t="s">
        <v>102</v>
      </c>
      <c r="W546" s="5" t="s">
        <v>125</v>
      </c>
      <c r="X546" s="5" t="s">
        <v>4349</v>
      </c>
      <c r="Y546" s="5" t="s">
        <v>2385</v>
      </c>
      <c r="Z546" s="5" t="s">
        <v>2386</v>
      </c>
      <c r="AC546" s="5">
        <v>71</v>
      </c>
      <c r="AD546" s="5" t="s">
        <v>311</v>
      </c>
      <c r="AE546" s="5" t="s">
        <v>312</v>
      </c>
      <c r="AJ546" s="5" t="s">
        <v>35</v>
      </c>
      <c r="AK546" s="5" t="s">
        <v>36</v>
      </c>
      <c r="AL546" s="5" t="s">
        <v>234</v>
      </c>
      <c r="AM546" s="5" t="s">
        <v>4350</v>
      </c>
      <c r="AT546" s="5" t="s">
        <v>111</v>
      </c>
      <c r="AU546" s="5" t="s">
        <v>112</v>
      </c>
      <c r="AV546" s="5" t="s">
        <v>2387</v>
      </c>
      <c r="AW546" s="5" t="s">
        <v>2388</v>
      </c>
      <c r="BG546" s="5" t="s">
        <v>111</v>
      </c>
      <c r="BH546" s="5" t="s">
        <v>112</v>
      </c>
      <c r="BI546" s="5" t="s">
        <v>2389</v>
      </c>
      <c r="BJ546" s="5" t="s">
        <v>2166</v>
      </c>
      <c r="BK546" s="5" t="s">
        <v>111</v>
      </c>
      <c r="BL546" s="5" t="s">
        <v>112</v>
      </c>
      <c r="BM546" s="5" t="s">
        <v>2390</v>
      </c>
      <c r="BN546" s="5" t="s">
        <v>2391</v>
      </c>
      <c r="BO546" s="5" t="s">
        <v>111</v>
      </c>
      <c r="BP546" s="5" t="s">
        <v>112</v>
      </c>
      <c r="BQ546" s="5" t="s">
        <v>2392</v>
      </c>
      <c r="BR546" s="5" t="s">
        <v>2393</v>
      </c>
      <c r="BS546" s="5" t="s">
        <v>307</v>
      </c>
      <c r="BT546" s="5" t="s">
        <v>308</v>
      </c>
    </row>
    <row r="547" spans="1:72" ht="13.5" customHeight="1">
      <c r="A547" s="9" t="str">
        <f>HYPERLINK("http://kyu.snu.ac.kr/sdhj/index.jsp?type=hj/GK14739_00IH_0001_0010a.jpg","1861_수현내면_0010a")</f>
        <v>1861_수현내면_0010a</v>
      </c>
      <c r="B547" s="4">
        <v>1861</v>
      </c>
      <c r="C547" s="4" t="s">
        <v>4293</v>
      </c>
      <c r="D547" s="4" t="s">
        <v>4294</v>
      </c>
      <c r="E547" s="4">
        <v>546</v>
      </c>
      <c r="F547" s="5">
        <v>2</v>
      </c>
      <c r="G547" s="5" t="s">
        <v>2326</v>
      </c>
      <c r="H547" s="5" t="s">
        <v>2327</v>
      </c>
      <c r="I547" s="5">
        <v>1</v>
      </c>
      <c r="L547" s="5">
        <v>3</v>
      </c>
      <c r="M547" s="4" t="s">
        <v>2383</v>
      </c>
      <c r="N547" s="4" t="s">
        <v>2384</v>
      </c>
      <c r="S547" s="5" t="s">
        <v>123</v>
      </c>
      <c r="T547" s="5" t="s">
        <v>124</v>
      </c>
      <c r="W547" s="5" t="s">
        <v>449</v>
      </c>
      <c r="X547" s="5" t="s">
        <v>450</v>
      </c>
      <c r="Y547" s="5" t="s">
        <v>126</v>
      </c>
      <c r="Z547" s="5" t="s">
        <v>127</v>
      </c>
      <c r="AC547" s="5">
        <v>61</v>
      </c>
      <c r="AD547" s="5" t="s">
        <v>474</v>
      </c>
      <c r="AE547" s="5" t="s">
        <v>475</v>
      </c>
      <c r="AJ547" s="5" t="s">
        <v>84</v>
      </c>
      <c r="AK547" s="5" t="s">
        <v>85</v>
      </c>
      <c r="AL547" s="5" t="s">
        <v>451</v>
      </c>
      <c r="AM547" s="5" t="s">
        <v>452</v>
      </c>
      <c r="AT547" s="5" t="s">
        <v>111</v>
      </c>
      <c r="AU547" s="5" t="s">
        <v>112</v>
      </c>
      <c r="AV547" s="5" t="s">
        <v>2394</v>
      </c>
      <c r="AW547" s="5" t="s">
        <v>1440</v>
      </c>
      <c r="BG547" s="5" t="s">
        <v>111</v>
      </c>
      <c r="BH547" s="5" t="s">
        <v>112</v>
      </c>
      <c r="BI547" s="5" t="s">
        <v>2395</v>
      </c>
      <c r="BJ547" s="5" t="s">
        <v>2396</v>
      </c>
      <c r="BK547" s="5" t="s">
        <v>111</v>
      </c>
      <c r="BL547" s="5" t="s">
        <v>112</v>
      </c>
      <c r="BM547" s="5" t="s">
        <v>2397</v>
      </c>
      <c r="BN547" s="5" t="s">
        <v>2398</v>
      </c>
      <c r="BO547" s="5" t="s">
        <v>111</v>
      </c>
      <c r="BP547" s="5" t="s">
        <v>112</v>
      </c>
      <c r="BQ547" s="5" t="s">
        <v>2399</v>
      </c>
      <c r="BR547" s="5" t="s">
        <v>4351</v>
      </c>
      <c r="BS547" s="5" t="s">
        <v>307</v>
      </c>
      <c r="BT547" s="5" t="s">
        <v>308</v>
      </c>
    </row>
    <row r="548" spans="1:72" ht="13.5" customHeight="1">
      <c r="A548" s="9" t="str">
        <f>HYPERLINK("http://kyu.snu.ac.kr/sdhj/index.jsp?type=hj/GK14739_00IH_0001_0010a.jpg","1861_수현내면_0010a")</f>
        <v>1861_수현내면_0010a</v>
      </c>
      <c r="B548" s="4">
        <v>1861</v>
      </c>
      <c r="C548" s="4" t="s">
        <v>4352</v>
      </c>
      <c r="D548" s="4" t="s">
        <v>4353</v>
      </c>
      <c r="E548" s="4">
        <v>547</v>
      </c>
      <c r="F548" s="5">
        <v>2</v>
      </c>
      <c r="G548" s="5" t="s">
        <v>2326</v>
      </c>
      <c r="H548" s="5" t="s">
        <v>2327</v>
      </c>
      <c r="I548" s="5">
        <v>1</v>
      </c>
      <c r="L548" s="5">
        <v>3</v>
      </c>
      <c r="M548" s="4" t="s">
        <v>2383</v>
      </c>
      <c r="N548" s="4" t="s">
        <v>2384</v>
      </c>
      <c r="S548" s="5" t="s">
        <v>147</v>
      </c>
      <c r="T548" s="5" t="s">
        <v>148</v>
      </c>
      <c r="U548" s="5" t="s">
        <v>101</v>
      </c>
      <c r="V548" s="5" t="s">
        <v>102</v>
      </c>
      <c r="Y548" s="5" t="s">
        <v>2400</v>
      </c>
      <c r="Z548" s="5" t="s">
        <v>2401</v>
      </c>
      <c r="AC548" s="5">
        <v>22</v>
      </c>
      <c r="AD548" s="5" t="s">
        <v>205</v>
      </c>
      <c r="AE548" s="5" t="s">
        <v>206</v>
      </c>
    </row>
    <row r="549" spans="1:72" ht="13.5" customHeight="1">
      <c r="A549" s="9" t="str">
        <f>HYPERLINK("http://kyu.snu.ac.kr/sdhj/index.jsp?type=hj/GK14739_00IH_0001_0010a.jpg","1861_수현내면_0010a")</f>
        <v>1861_수현내면_0010a</v>
      </c>
      <c r="B549" s="4">
        <v>1861</v>
      </c>
      <c r="C549" s="4" t="s">
        <v>3854</v>
      </c>
      <c r="D549" s="4" t="s">
        <v>3945</v>
      </c>
      <c r="E549" s="4">
        <v>548</v>
      </c>
      <c r="F549" s="5">
        <v>2</v>
      </c>
      <c r="G549" s="5" t="s">
        <v>2326</v>
      </c>
      <c r="H549" s="5" t="s">
        <v>2327</v>
      </c>
      <c r="I549" s="5">
        <v>1</v>
      </c>
      <c r="L549" s="5">
        <v>3</v>
      </c>
      <c r="M549" s="4" t="s">
        <v>2383</v>
      </c>
      <c r="N549" s="4" t="s">
        <v>2384</v>
      </c>
      <c r="S549" s="5" t="s">
        <v>153</v>
      </c>
      <c r="T549" s="5" t="s">
        <v>154</v>
      </c>
      <c r="W549" s="5" t="s">
        <v>376</v>
      </c>
      <c r="X549" s="5" t="s">
        <v>377</v>
      </c>
      <c r="Y549" s="5" t="s">
        <v>126</v>
      </c>
      <c r="Z549" s="5" t="s">
        <v>127</v>
      </c>
      <c r="AC549" s="5">
        <v>24</v>
      </c>
      <c r="AD549" s="5" t="s">
        <v>157</v>
      </c>
      <c r="AE549" s="5" t="s">
        <v>158</v>
      </c>
      <c r="AJ549" s="5" t="s">
        <v>84</v>
      </c>
      <c r="AK549" s="5" t="s">
        <v>85</v>
      </c>
      <c r="AL549" s="5" t="s">
        <v>97</v>
      </c>
      <c r="AM549" s="5" t="s">
        <v>98</v>
      </c>
    </row>
    <row r="550" spans="1:72" ht="13.5" customHeight="1">
      <c r="A550" s="9" t="str">
        <f>HYPERLINK("http://kyu.snu.ac.kr/sdhj/index.jsp?type=hj/GK14739_00IH_0001_0010a.jpg","1861_수현내면_0010a")</f>
        <v>1861_수현내면_0010a</v>
      </c>
      <c r="B550" s="4">
        <v>1861</v>
      </c>
      <c r="C550" s="4" t="s">
        <v>3854</v>
      </c>
      <c r="D550" s="4" t="s">
        <v>3945</v>
      </c>
      <c r="E550" s="4">
        <v>549</v>
      </c>
      <c r="F550" s="5">
        <v>2</v>
      </c>
      <c r="G550" s="5" t="s">
        <v>2326</v>
      </c>
      <c r="H550" s="5" t="s">
        <v>2327</v>
      </c>
      <c r="I550" s="5">
        <v>1</v>
      </c>
      <c r="L550" s="5">
        <v>3</v>
      </c>
      <c r="M550" s="4" t="s">
        <v>2383</v>
      </c>
      <c r="N550" s="4" t="s">
        <v>2384</v>
      </c>
      <c r="T550" s="5" t="s">
        <v>4354</v>
      </c>
      <c r="U550" s="5" t="s">
        <v>159</v>
      </c>
      <c r="V550" s="5" t="s">
        <v>160</v>
      </c>
      <c r="Y550" s="5" t="s">
        <v>2402</v>
      </c>
      <c r="Z550" s="5" t="s">
        <v>2403</v>
      </c>
      <c r="AD550" s="5" t="s">
        <v>497</v>
      </c>
      <c r="AE550" s="5" t="s">
        <v>498</v>
      </c>
    </row>
    <row r="551" spans="1:72" ht="13.5" customHeight="1">
      <c r="A551" s="9" t="str">
        <f>HYPERLINK("http://kyu.snu.ac.kr/sdhj/index.jsp?type=hj/GK14739_00IH_0001_0010a.jpg","1861_수현내면_0010a")</f>
        <v>1861_수현내면_0010a</v>
      </c>
      <c r="B551" s="4">
        <v>1861</v>
      </c>
      <c r="C551" s="4" t="s">
        <v>3854</v>
      </c>
      <c r="D551" s="4" t="s">
        <v>3945</v>
      </c>
      <c r="E551" s="4">
        <v>550</v>
      </c>
      <c r="F551" s="5">
        <v>2</v>
      </c>
      <c r="G551" s="5" t="s">
        <v>2326</v>
      </c>
      <c r="H551" s="5" t="s">
        <v>2327</v>
      </c>
      <c r="I551" s="5">
        <v>1</v>
      </c>
      <c r="L551" s="5">
        <v>4</v>
      </c>
      <c r="M551" s="4" t="s">
        <v>2328</v>
      </c>
      <c r="N551" s="4" t="s">
        <v>2329</v>
      </c>
      <c r="T551" s="5" t="s">
        <v>4355</v>
      </c>
      <c r="U551" s="5" t="s">
        <v>2267</v>
      </c>
      <c r="V551" s="5" t="s">
        <v>2268</v>
      </c>
      <c r="W551" s="5" t="s">
        <v>256</v>
      </c>
      <c r="X551" s="5" t="s">
        <v>257</v>
      </c>
      <c r="Y551" s="5" t="s">
        <v>1984</v>
      </c>
      <c r="Z551" s="5" t="s">
        <v>1985</v>
      </c>
      <c r="AC551" s="5">
        <v>68</v>
      </c>
      <c r="AD551" s="5" t="s">
        <v>432</v>
      </c>
      <c r="AE551" s="5" t="s">
        <v>433</v>
      </c>
      <c r="AJ551" s="5" t="s">
        <v>35</v>
      </c>
      <c r="AK551" s="5" t="s">
        <v>36</v>
      </c>
      <c r="AL551" s="5" t="s">
        <v>447</v>
      </c>
      <c r="AM551" s="5" t="s">
        <v>448</v>
      </c>
      <c r="AT551" s="5" t="s">
        <v>1122</v>
      </c>
      <c r="AU551" s="5" t="s">
        <v>1123</v>
      </c>
      <c r="AV551" s="5" t="s">
        <v>2404</v>
      </c>
      <c r="AW551" s="5" t="s">
        <v>2405</v>
      </c>
      <c r="BG551" s="5" t="s">
        <v>1122</v>
      </c>
      <c r="BH551" s="5" t="s">
        <v>1123</v>
      </c>
      <c r="BI551" s="5" t="s">
        <v>2406</v>
      </c>
      <c r="BJ551" s="5" t="s">
        <v>2407</v>
      </c>
      <c r="BK551" s="5" t="s">
        <v>1122</v>
      </c>
      <c r="BL551" s="5" t="s">
        <v>1123</v>
      </c>
      <c r="BM551" s="5" t="s">
        <v>2408</v>
      </c>
      <c r="BN551" s="5" t="s">
        <v>2409</v>
      </c>
      <c r="BO551" s="5" t="s">
        <v>1122</v>
      </c>
      <c r="BP551" s="5" t="s">
        <v>1123</v>
      </c>
      <c r="BQ551" s="5" t="s">
        <v>2410</v>
      </c>
      <c r="BR551" s="5" t="s">
        <v>2411</v>
      </c>
      <c r="BS551" s="5" t="s">
        <v>234</v>
      </c>
      <c r="BT551" s="5" t="s">
        <v>4356</v>
      </c>
    </row>
    <row r="552" spans="1:72" ht="13.5" customHeight="1">
      <c r="A552" s="9" t="str">
        <f>HYPERLINK("http://kyu.snu.ac.kr/sdhj/index.jsp?type=hj/GK14739_00IH_0001_0010a.jpg","1861_수현내면_0010a")</f>
        <v>1861_수현내면_0010a</v>
      </c>
      <c r="B552" s="4">
        <v>1861</v>
      </c>
      <c r="C552" s="4" t="s">
        <v>4357</v>
      </c>
      <c r="D552" s="4" t="s">
        <v>4358</v>
      </c>
      <c r="E552" s="4">
        <v>551</v>
      </c>
      <c r="F552" s="5">
        <v>2</v>
      </c>
      <c r="G552" s="5" t="s">
        <v>2326</v>
      </c>
      <c r="H552" s="5" t="s">
        <v>2327</v>
      </c>
      <c r="I552" s="5">
        <v>1</v>
      </c>
      <c r="L552" s="5">
        <v>4</v>
      </c>
      <c r="M552" s="4" t="s">
        <v>2328</v>
      </c>
      <c r="N552" s="4" t="s">
        <v>2329</v>
      </c>
      <c r="S552" s="5" t="s">
        <v>123</v>
      </c>
      <c r="T552" s="5" t="s">
        <v>124</v>
      </c>
      <c r="W552" s="5" t="s">
        <v>125</v>
      </c>
      <c r="X552" s="5" t="s">
        <v>4359</v>
      </c>
      <c r="Y552" s="5" t="s">
        <v>22</v>
      </c>
      <c r="Z552" s="5" t="s">
        <v>23</v>
      </c>
      <c r="AC552" s="5">
        <v>69</v>
      </c>
      <c r="AD552" s="5" t="s">
        <v>1286</v>
      </c>
      <c r="AE552" s="5" t="s">
        <v>1287</v>
      </c>
      <c r="AJ552" s="5" t="s">
        <v>35</v>
      </c>
      <c r="AK552" s="5" t="s">
        <v>36</v>
      </c>
      <c r="AL552" s="5" t="s">
        <v>234</v>
      </c>
      <c r="AM552" s="5" t="s">
        <v>4360</v>
      </c>
      <c r="AT552" s="5" t="s">
        <v>1122</v>
      </c>
      <c r="AU552" s="5" t="s">
        <v>1123</v>
      </c>
      <c r="AV552" s="5" t="s">
        <v>2412</v>
      </c>
      <c r="AW552" s="5" t="s">
        <v>2413</v>
      </c>
      <c r="BG552" s="5" t="s">
        <v>1122</v>
      </c>
      <c r="BH552" s="5" t="s">
        <v>1123</v>
      </c>
      <c r="BI552" s="5" t="s">
        <v>2414</v>
      </c>
      <c r="BJ552" s="5" t="s">
        <v>2415</v>
      </c>
      <c r="BK552" s="5" t="s">
        <v>1122</v>
      </c>
      <c r="BL552" s="5" t="s">
        <v>1123</v>
      </c>
      <c r="BM552" s="5" t="s">
        <v>2416</v>
      </c>
      <c r="BN552" s="5" t="s">
        <v>2417</v>
      </c>
      <c r="BO552" s="5" t="s">
        <v>1122</v>
      </c>
      <c r="BP552" s="5" t="s">
        <v>1123</v>
      </c>
      <c r="BQ552" s="5" t="s">
        <v>2418</v>
      </c>
      <c r="BR552" s="5" t="s">
        <v>4361</v>
      </c>
      <c r="BS552" s="5" t="s">
        <v>140</v>
      </c>
      <c r="BT552" s="5" t="s">
        <v>141</v>
      </c>
    </row>
    <row r="553" spans="1:72" ht="13.5" customHeight="1">
      <c r="A553" s="9" t="str">
        <f>HYPERLINK("http://kyu.snu.ac.kr/sdhj/index.jsp?type=hj/GK14739_00IH_0001_0010a.jpg","1861_수현내면_0010a")</f>
        <v>1861_수현내면_0010a</v>
      </c>
      <c r="B553" s="4">
        <v>1861</v>
      </c>
      <c r="C553" s="4" t="s">
        <v>4362</v>
      </c>
      <c r="D553" s="4" t="s">
        <v>4363</v>
      </c>
      <c r="E553" s="4">
        <v>552</v>
      </c>
      <c r="F553" s="5">
        <v>2</v>
      </c>
      <c r="G553" s="5" t="s">
        <v>2326</v>
      </c>
      <c r="H553" s="5" t="s">
        <v>2327</v>
      </c>
      <c r="I553" s="5">
        <v>1</v>
      </c>
      <c r="L553" s="5">
        <v>4</v>
      </c>
      <c r="M553" s="4" t="s">
        <v>2328</v>
      </c>
      <c r="N553" s="4" t="s">
        <v>2329</v>
      </c>
      <c r="S553" s="5" t="s">
        <v>147</v>
      </c>
      <c r="T553" s="5" t="s">
        <v>148</v>
      </c>
      <c r="Y553" s="5" t="s">
        <v>2419</v>
      </c>
      <c r="Z553" s="5" t="s">
        <v>2420</v>
      </c>
      <c r="AC553" s="5">
        <v>48</v>
      </c>
      <c r="AD553" s="5" t="s">
        <v>497</v>
      </c>
      <c r="AE553" s="5" t="s">
        <v>498</v>
      </c>
    </row>
    <row r="554" spans="1:72" ht="13.5" customHeight="1">
      <c r="A554" s="9" t="str">
        <f>HYPERLINK("http://kyu.snu.ac.kr/sdhj/index.jsp?type=hj/GK14739_00IH_0001_0010a.jpg","1861_수현내면_0010a")</f>
        <v>1861_수현내면_0010a</v>
      </c>
      <c r="B554" s="4">
        <v>1861</v>
      </c>
      <c r="C554" s="4" t="s">
        <v>3972</v>
      </c>
      <c r="D554" s="4" t="s">
        <v>3973</v>
      </c>
      <c r="E554" s="4">
        <v>553</v>
      </c>
      <c r="F554" s="5">
        <v>2</v>
      </c>
      <c r="G554" s="5" t="s">
        <v>2326</v>
      </c>
      <c r="H554" s="5" t="s">
        <v>2327</v>
      </c>
      <c r="I554" s="5">
        <v>1</v>
      </c>
      <c r="L554" s="5">
        <v>5</v>
      </c>
      <c r="M554" s="4" t="s">
        <v>2421</v>
      </c>
      <c r="N554" s="4" t="s">
        <v>2422</v>
      </c>
      <c r="T554" s="5" t="s">
        <v>4364</v>
      </c>
      <c r="U554" s="5" t="s">
        <v>101</v>
      </c>
      <c r="V554" s="5" t="s">
        <v>102</v>
      </c>
      <c r="W554" s="5" t="s">
        <v>144</v>
      </c>
      <c r="X554" s="5" t="s">
        <v>4365</v>
      </c>
      <c r="Y554" s="5" t="s">
        <v>2423</v>
      </c>
      <c r="Z554" s="5" t="s">
        <v>2424</v>
      </c>
      <c r="AC554" s="5">
        <v>68</v>
      </c>
      <c r="AD554" s="5" t="s">
        <v>432</v>
      </c>
      <c r="AE554" s="5" t="s">
        <v>433</v>
      </c>
      <c r="AJ554" s="5" t="s">
        <v>35</v>
      </c>
      <c r="AK554" s="5" t="s">
        <v>36</v>
      </c>
      <c r="AL554" s="5" t="s">
        <v>540</v>
      </c>
      <c r="AM554" s="5" t="s">
        <v>541</v>
      </c>
      <c r="AT554" s="5" t="s">
        <v>111</v>
      </c>
      <c r="AU554" s="5" t="s">
        <v>112</v>
      </c>
      <c r="AV554" s="5" t="s">
        <v>2425</v>
      </c>
      <c r="AW554" s="5" t="s">
        <v>2426</v>
      </c>
      <c r="BG554" s="5" t="s">
        <v>111</v>
      </c>
      <c r="BH554" s="5" t="s">
        <v>112</v>
      </c>
      <c r="BI554" s="5" t="s">
        <v>2337</v>
      </c>
      <c r="BJ554" s="5" t="s">
        <v>2338</v>
      </c>
      <c r="BK554" s="5" t="s">
        <v>111</v>
      </c>
      <c r="BL554" s="5" t="s">
        <v>112</v>
      </c>
      <c r="BM554" s="5" t="s">
        <v>2427</v>
      </c>
      <c r="BN554" s="5" t="s">
        <v>2428</v>
      </c>
      <c r="BO554" s="5" t="s">
        <v>111</v>
      </c>
      <c r="BP554" s="5" t="s">
        <v>112</v>
      </c>
      <c r="BQ554" s="5" t="s">
        <v>2429</v>
      </c>
      <c r="BR554" s="5" t="s">
        <v>2430</v>
      </c>
      <c r="BS554" s="5" t="s">
        <v>1503</v>
      </c>
      <c r="BT554" s="5" t="s">
        <v>1504</v>
      </c>
    </row>
    <row r="555" spans="1:72" ht="13.5" customHeight="1">
      <c r="A555" s="9" t="str">
        <f>HYPERLINK("http://kyu.snu.ac.kr/sdhj/index.jsp?type=hj/GK14739_00IH_0001_0010a.jpg","1861_수현내면_0010a")</f>
        <v>1861_수현내면_0010a</v>
      </c>
      <c r="B555" s="4">
        <v>1861</v>
      </c>
      <c r="C555" s="4" t="s">
        <v>4366</v>
      </c>
      <c r="D555" s="4" t="s">
        <v>4367</v>
      </c>
      <c r="E555" s="4">
        <v>554</v>
      </c>
      <c r="F555" s="5">
        <v>2</v>
      </c>
      <c r="G555" s="5" t="s">
        <v>2326</v>
      </c>
      <c r="H555" s="5" t="s">
        <v>2327</v>
      </c>
      <c r="I555" s="5">
        <v>1</v>
      </c>
      <c r="L555" s="5">
        <v>5</v>
      </c>
      <c r="M555" s="4" t="s">
        <v>2421</v>
      </c>
      <c r="N555" s="4" t="s">
        <v>2422</v>
      </c>
      <c r="S555" s="5" t="s">
        <v>123</v>
      </c>
      <c r="T555" s="5" t="s">
        <v>124</v>
      </c>
      <c r="W555" s="5" t="s">
        <v>376</v>
      </c>
      <c r="X555" s="5" t="s">
        <v>377</v>
      </c>
      <c r="Y555" s="5" t="s">
        <v>126</v>
      </c>
      <c r="Z555" s="5" t="s">
        <v>127</v>
      </c>
      <c r="AC555" s="5">
        <v>57</v>
      </c>
      <c r="AD555" s="5" t="s">
        <v>243</v>
      </c>
      <c r="AE555" s="5" t="s">
        <v>244</v>
      </c>
    </row>
    <row r="556" spans="1:72" ht="13.5" customHeight="1">
      <c r="A556" s="9" t="str">
        <f>HYPERLINK("http://kyu.snu.ac.kr/sdhj/index.jsp?type=hj/GK14739_00IH_0001_0010a.jpg","1861_수현내면_0010a")</f>
        <v>1861_수현내면_0010a</v>
      </c>
      <c r="B556" s="4">
        <v>1861</v>
      </c>
      <c r="C556" s="4" t="s">
        <v>4368</v>
      </c>
      <c r="D556" s="4" t="s">
        <v>4369</v>
      </c>
      <c r="E556" s="4">
        <v>555</v>
      </c>
      <c r="F556" s="5">
        <v>2</v>
      </c>
      <c r="G556" s="5" t="s">
        <v>2326</v>
      </c>
      <c r="H556" s="5" t="s">
        <v>2327</v>
      </c>
      <c r="I556" s="5">
        <v>1</v>
      </c>
      <c r="L556" s="5">
        <v>5</v>
      </c>
      <c r="M556" s="4" t="s">
        <v>2421</v>
      </c>
      <c r="N556" s="4" t="s">
        <v>2422</v>
      </c>
      <c r="S556" s="5" t="s">
        <v>147</v>
      </c>
      <c r="T556" s="5" t="s">
        <v>148</v>
      </c>
      <c r="Y556" s="5" t="s">
        <v>2431</v>
      </c>
      <c r="Z556" s="5" t="s">
        <v>2432</v>
      </c>
      <c r="AC556" s="5">
        <v>33</v>
      </c>
      <c r="AD556" s="5" t="s">
        <v>406</v>
      </c>
      <c r="AE556" s="5" t="s">
        <v>407</v>
      </c>
    </row>
    <row r="557" spans="1:72" ht="13.5" customHeight="1">
      <c r="A557" s="9" t="str">
        <f>HYPERLINK("http://kyu.snu.ac.kr/sdhj/index.jsp?type=hj/GK14739_00IH_0001_0010b.jpg","1861_수현내면_0010b")</f>
        <v>1861_수현내면_0010b</v>
      </c>
      <c r="B557" s="4">
        <v>1861</v>
      </c>
      <c r="C557" s="4" t="s">
        <v>4368</v>
      </c>
      <c r="D557" s="4" t="s">
        <v>4369</v>
      </c>
      <c r="E557" s="4">
        <v>556</v>
      </c>
      <c r="F557" s="5">
        <v>2</v>
      </c>
      <c r="G557" s="5" t="s">
        <v>2326</v>
      </c>
      <c r="H557" s="5" t="s">
        <v>2327</v>
      </c>
      <c r="I557" s="5">
        <v>1</v>
      </c>
      <c r="L557" s="5">
        <v>5</v>
      </c>
      <c r="M557" s="4" t="s">
        <v>2421</v>
      </c>
      <c r="N557" s="4" t="s">
        <v>2422</v>
      </c>
      <c r="S557" s="5" t="s">
        <v>153</v>
      </c>
      <c r="T557" s="5" t="s">
        <v>154</v>
      </c>
      <c r="W557" s="5" t="s">
        <v>144</v>
      </c>
      <c r="X557" s="5" t="s">
        <v>4365</v>
      </c>
      <c r="Y557" s="5" t="s">
        <v>126</v>
      </c>
      <c r="Z557" s="5" t="s">
        <v>127</v>
      </c>
      <c r="AC557" s="5">
        <v>36</v>
      </c>
      <c r="AD557" s="5" t="s">
        <v>346</v>
      </c>
      <c r="AE557" s="5" t="s">
        <v>347</v>
      </c>
      <c r="AJ557" s="5" t="s">
        <v>84</v>
      </c>
      <c r="AK557" s="5" t="s">
        <v>85</v>
      </c>
      <c r="AL557" s="5" t="s">
        <v>853</v>
      </c>
      <c r="AM557" s="5" t="s">
        <v>854</v>
      </c>
    </row>
    <row r="558" spans="1:72" ht="13.5" customHeight="1">
      <c r="A558" s="9" t="str">
        <f>HYPERLINK("http://kyu.snu.ac.kr/sdhj/index.jsp?type=hj/GK14739_00IH_0001_0010b.jpg","1861_수현내면_0010b")</f>
        <v>1861_수현내면_0010b</v>
      </c>
      <c r="B558" s="4">
        <v>1861</v>
      </c>
      <c r="C558" s="4" t="s">
        <v>4368</v>
      </c>
      <c r="D558" s="4" t="s">
        <v>4369</v>
      </c>
      <c r="E558" s="4">
        <v>557</v>
      </c>
      <c r="F558" s="5">
        <v>2</v>
      </c>
      <c r="G558" s="5" t="s">
        <v>2326</v>
      </c>
      <c r="H558" s="5" t="s">
        <v>2327</v>
      </c>
      <c r="I558" s="5">
        <v>1</v>
      </c>
      <c r="L558" s="5">
        <v>5</v>
      </c>
      <c r="M558" s="4" t="s">
        <v>2421</v>
      </c>
      <c r="N558" s="4" t="s">
        <v>2422</v>
      </c>
      <c r="S558" s="5" t="s">
        <v>147</v>
      </c>
      <c r="T558" s="5" t="s">
        <v>148</v>
      </c>
      <c r="Y558" s="5" t="s">
        <v>2433</v>
      </c>
      <c r="Z558" s="5" t="s">
        <v>2434</v>
      </c>
      <c r="AC558" s="5">
        <v>28</v>
      </c>
      <c r="AD558" s="5" t="s">
        <v>272</v>
      </c>
      <c r="AE558" s="5" t="s">
        <v>273</v>
      </c>
    </row>
    <row r="559" spans="1:72" ht="13.5" customHeight="1">
      <c r="A559" s="9" t="str">
        <f>HYPERLINK("http://kyu.snu.ac.kr/sdhj/index.jsp?type=hj/GK14739_00IH_0001_0010b.jpg","1861_수현내면_0010b")</f>
        <v>1861_수현내면_0010b</v>
      </c>
      <c r="B559" s="4">
        <v>1861</v>
      </c>
      <c r="C559" s="4" t="s">
        <v>4368</v>
      </c>
      <c r="D559" s="4" t="s">
        <v>4369</v>
      </c>
      <c r="E559" s="4">
        <v>558</v>
      </c>
      <c r="F559" s="5">
        <v>2</v>
      </c>
      <c r="G559" s="5" t="s">
        <v>2326</v>
      </c>
      <c r="H559" s="5" t="s">
        <v>2327</v>
      </c>
      <c r="I559" s="5">
        <v>1</v>
      </c>
      <c r="L559" s="5">
        <v>5</v>
      </c>
      <c r="M559" s="4" t="s">
        <v>2421</v>
      </c>
      <c r="N559" s="4" t="s">
        <v>2422</v>
      </c>
      <c r="S559" s="5" t="s">
        <v>153</v>
      </c>
      <c r="T559" s="5" t="s">
        <v>154</v>
      </c>
      <c r="W559" s="5" t="s">
        <v>144</v>
      </c>
      <c r="X559" s="5" t="s">
        <v>4365</v>
      </c>
      <c r="Y559" s="5" t="s">
        <v>126</v>
      </c>
      <c r="Z559" s="5" t="s">
        <v>127</v>
      </c>
      <c r="AC559" s="5">
        <v>29</v>
      </c>
      <c r="AD559" s="5" t="s">
        <v>659</v>
      </c>
      <c r="AE559" s="5" t="s">
        <v>660</v>
      </c>
      <c r="AJ559" s="5" t="s">
        <v>84</v>
      </c>
      <c r="AK559" s="5" t="s">
        <v>85</v>
      </c>
      <c r="AL559" s="5" t="s">
        <v>400</v>
      </c>
      <c r="AM559" s="5" t="s">
        <v>401</v>
      </c>
    </row>
    <row r="560" spans="1:72" ht="13.5" customHeight="1">
      <c r="A560" s="9" t="str">
        <f>HYPERLINK("http://kyu.snu.ac.kr/sdhj/index.jsp?type=hj/GK14739_00IH_0001_0010b.jpg","1861_수현내면_0010b")</f>
        <v>1861_수현내면_0010b</v>
      </c>
      <c r="B560" s="4">
        <v>1861</v>
      </c>
      <c r="C560" s="4" t="s">
        <v>4368</v>
      </c>
      <c r="D560" s="4" t="s">
        <v>4369</v>
      </c>
      <c r="E560" s="4">
        <v>559</v>
      </c>
      <c r="F560" s="5">
        <v>2</v>
      </c>
      <c r="G560" s="5" t="s">
        <v>2326</v>
      </c>
      <c r="H560" s="5" t="s">
        <v>2327</v>
      </c>
      <c r="I560" s="5">
        <v>1</v>
      </c>
      <c r="L560" s="5">
        <v>5</v>
      </c>
      <c r="M560" s="4" t="s">
        <v>2421</v>
      </c>
      <c r="N560" s="4" t="s">
        <v>2422</v>
      </c>
      <c r="S560" s="5" t="s">
        <v>147</v>
      </c>
      <c r="T560" s="5" t="s">
        <v>148</v>
      </c>
      <c r="Y560" s="5" t="s">
        <v>2435</v>
      </c>
      <c r="Z560" s="5" t="s">
        <v>2436</v>
      </c>
      <c r="AC560" s="5">
        <v>21</v>
      </c>
      <c r="AD560" s="5" t="s">
        <v>205</v>
      </c>
      <c r="AE560" s="5" t="s">
        <v>206</v>
      </c>
    </row>
    <row r="561" spans="1:35" ht="13.5" customHeight="1">
      <c r="A561" s="9" t="str">
        <f>HYPERLINK("http://kyu.snu.ac.kr/sdhj/index.jsp?type=hj/GK14739_00IH_0001_0010b.jpg","1861_수현내면_0010b")</f>
        <v>1861_수현내면_0010b</v>
      </c>
      <c r="B561" s="4">
        <v>1861</v>
      </c>
      <c r="C561" s="4" t="s">
        <v>4368</v>
      </c>
      <c r="D561" s="4" t="s">
        <v>4369</v>
      </c>
      <c r="E561" s="4">
        <v>560</v>
      </c>
      <c r="F561" s="5">
        <v>2</v>
      </c>
      <c r="G561" s="5" t="s">
        <v>2326</v>
      </c>
      <c r="H561" s="5" t="s">
        <v>2327</v>
      </c>
      <c r="I561" s="5">
        <v>1</v>
      </c>
      <c r="L561" s="5">
        <v>5</v>
      </c>
      <c r="M561" s="4" t="s">
        <v>2421</v>
      </c>
      <c r="N561" s="4" t="s">
        <v>2422</v>
      </c>
      <c r="S561" s="5" t="s">
        <v>147</v>
      </c>
      <c r="T561" s="5" t="s">
        <v>148</v>
      </c>
      <c r="Y561" s="5" t="s">
        <v>2437</v>
      </c>
      <c r="Z561" s="5" t="s">
        <v>2438</v>
      </c>
      <c r="AC561" s="5">
        <v>18</v>
      </c>
      <c r="AD561" s="5" t="s">
        <v>217</v>
      </c>
      <c r="AE561" s="5" t="s">
        <v>218</v>
      </c>
    </row>
    <row r="562" spans="1:35" ht="13.5" customHeight="1">
      <c r="A562" s="9" t="str">
        <f>HYPERLINK("http://kyu.snu.ac.kr/sdhj/index.jsp?type=hj/GK14739_00IH_0001_0010b.jpg","1861_수현내면_0010b")</f>
        <v>1861_수현내면_0010b</v>
      </c>
      <c r="B562" s="4">
        <v>1861</v>
      </c>
      <c r="C562" s="4" t="s">
        <v>4368</v>
      </c>
      <c r="D562" s="4" t="s">
        <v>4369</v>
      </c>
      <c r="E562" s="4">
        <v>561</v>
      </c>
      <c r="F562" s="5">
        <v>2</v>
      </c>
      <c r="G562" s="5" t="s">
        <v>2326</v>
      </c>
      <c r="H562" s="5" t="s">
        <v>2327</v>
      </c>
      <c r="I562" s="5">
        <v>1</v>
      </c>
      <c r="L562" s="5">
        <v>5</v>
      </c>
      <c r="M562" s="4" t="s">
        <v>2421</v>
      </c>
      <c r="N562" s="4" t="s">
        <v>2422</v>
      </c>
      <c r="S562" s="5" t="s">
        <v>147</v>
      </c>
      <c r="T562" s="5" t="s">
        <v>148</v>
      </c>
      <c r="Y562" s="5" t="s">
        <v>2439</v>
      </c>
      <c r="Z562" s="5" t="s">
        <v>2440</v>
      </c>
      <c r="AC562" s="5">
        <v>17</v>
      </c>
      <c r="AD562" s="5" t="s">
        <v>904</v>
      </c>
      <c r="AE562" s="5" t="s">
        <v>905</v>
      </c>
    </row>
    <row r="563" spans="1:35" ht="13.5" customHeight="1">
      <c r="A563" s="9" t="str">
        <f>HYPERLINK("http://kyu.snu.ac.kr/sdhj/index.jsp?type=hj/GK14739_00IH_0001_0010b.jpg","1861_수현내면_0010b")</f>
        <v>1861_수현내면_0010b</v>
      </c>
      <c r="B563" s="4">
        <v>1861</v>
      </c>
      <c r="C563" s="4" t="s">
        <v>4368</v>
      </c>
      <c r="D563" s="4" t="s">
        <v>4369</v>
      </c>
      <c r="E563" s="4">
        <v>562</v>
      </c>
      <c r="F563" s="5">
        <v>2</v>
      </c>
      <c r="G563" s="5" t="s">
        <v>2326</v>
      </c>
      <c r="H563" s="5" t="s">
        <v>2327</v>
      </c>
      <c r="I563" s="5">
        <v>1</v>
      </c>
      <c r="L563" s="5">
        <v>5</v>
      </c>
      <c r="M563" s="4" t="s">
        <v>2421</v>
      </c>
      <c r="N563" s="4" t="s">
        <v>2422</v>
      </c>
      <c r="T563" s="5" t="s">
        <v>4370</v>
      </c>
      <c r="U563" s="5" t="s">
        <v>165</v>
      </c>
      <c r="V563" s="5" t="s">
        <v>166</v>
      </c>
      <c r="Y563" s="5" t="s">
        <v>1746</v>
      </c>
      <c r="Z563" s="5" t="s">
        <v>1747</v>
      </c>
      <c r="AD563" s="5" t="s">
        <v>157</v>
      </c>
      <c r="AE563" s="5" t="s">
        <v>158</v>
      </c>
    </row>
    <row r="564" spans="1:35" ht="13.5" customHeight="1">
      <c r="A564" s="9" t="str">
        <f>HYPERLINK("http://kyu.snu.ac.kr/sdhj/index.jsp?type=hj/GK14739_00IH_0001_0010b.jpg","1861_수현내면_0010b")</f>
        <v>1861_수현내면_0010b</v>
      </c>
      <c r="B564" s="4">
        <v>1861</v>
      </c>
      <c r="C564" s="4" t="s">
        <v>4368</v>
      </c>
      <c r="D564" s="4" t="s">
        <v>4369</v>
      </c>
      <c r="E564" s="4">
        <v>563</v>
      </c>
      <c r="F564" s="5">
        <v>2</v>
      </c>
      <c r="G564" s="5" t="s">
        <v>2326</v>
      </c>
      <c r="H564" s="5" t="s">
        <v>2327</v>
      </c>
      <c r="I564" s="5">
        <v>1</v>
      </c>
      <c r="L564" s="5">
        <v>5</v>
      </c>
      <c r="M564" s="4" t="s">
        <v>2421</v>
      </c>
      <c r="N564" s="4" t="s">
        <v>2422</v>
      </c>
      <c r="T564" s="5" t="s">
        <v>4370</v>
      </c>
      <c r="U564" s="5" t="s">
        <v>159</v>
      </c>
      <c r="V564" s="5" t="s">
        <v>160</v>
      </c>
      <c r="Y564" s="5" t="s">
        <v>2441</v>
      </c>
      <c r="Z564" s="5" t="s">
        <v>2442</v>
      </c>
      <c r="AD564" s="5" t="s">
        <v>151</v>
      </c>
      <c r="AE564" s="5" t="s">
        <v>152</v>
      </c>
    </row>
    <row r="565" spans="1:35" ht="13.5" customHeight="1">
      <c r="A565" s="9" t="str">
        <f>HYPERLINK("http://kyu.snu.ac.kr/sdhj/index.jsp?type=hj/GK14739_00IH_0001_0010b.jpg","1861_수현내면_0010b")</f>
        <v>1861_수현내면_0010b</v>
      </c>
      <c r="B565" s="4">
        <v>1861</v>
      </c>
      <c r="C565" s="4" t="s">
        <v>4368</v>
      </c>
      <c r="D565" s="4" t="s">
        <v>4369</v>
      </c>
      <c r="E565" s="4">
        <v>564</v>
      </c>
      <c r="F565" s="5">
        <v>2</v>
      </c>
      <c r="G565" s="5" t="s">
        <v>2326</v>
      </c>
      <c r="H565" s="5" t="s">
        <v>2327</v>
      </c>
      <c r="I565" s="5">
        <v>1</v>
      </c>
      <c r="L565" s="5">
        <v>5</v>
      </c>
      <c r="M565" s="4" t="s">
        <v>2421</v>
      </c>
      <c r="N565" s="4" t="s">
        <v>2422</v>
      </c>
      <c r="T565" s="5" t="s">
        <v>4370</v>
      </c>
      <c r="U565" s="5" t="s">
        <v>165</v>
      </c>
      <c r="V565" s="5" t="s">
        <v>166</v>
      </c>
      <c r="Y565" s="5" t="s">
        <v>1752</v>
      </c>
      <c r="Z565" s="5" t="s">
        <v>1753</v>
      </c>
      <c r="AD565" s="5" t="s">
        <v>851</v>
      </c>
      <c r="AE565" s="5" t="s">
        <v>852</v>
      </c>
    </row>
    <row r="566" spans="1:35" ht="13.5" customHeight="1">
      <c r="A566" s="9" t="str">
        <f>HYPERLINK("http://kyu.snu.ac.kr/sdhj/index.jsp?type=hj/GK14739_00IH_0001_0010b.jpg","1861_수현내면_0010b")</f>
        <v>1861_수현내면_0010b</v>
      </c>
      <c r="B566" s="4">
        <v>1861</v>
      </c>
      <c r="C566" s="4" t="s">
        <v>4368</v>
      </c>
      <c r="D566" s="4" t="s">
        <v>4369</v>
      </c>
      <c r="E566" s="4">
        <v>565</v>
      </c>
      <c r="F566" s="5">
        <v>2</v>
      </c>
      <c r="G566" s="5" t="s">
        <v>2326</v>
      </c>
      <c r="H566" s="5" t="s">
        <v>2327</v>
      </c>
      <c r="I566" s="5">
        <v>1</v>
      </c>
      <c r="L566" s="5">
        <v>5</v>
      </c>
      <c r="M566" s="4" t="s">
        <v>2421</v>
      </c>
      <c r="N566" s="4" t="s">
        <v>2422</v>
      </c>
      <c r="T566" s="5" t="s">
        <v>4370</v>
      </c>
      <c r="U566" s="5" t="s">
        <v>165</v>
      </c>
      <c r="V566" s="5" t="s">
        <v>166</v>
      </c>
      <c r="Y566" s="5" t="s">
        <v>2443</v>
      </c>
      <c r="Z566" s="5" t="s">
        <v>2444</v>
      </c>
      <c r="AD566" s="5" t="s">
        <v>225</v>
      </c>
      <c r="AE566" s="5" t="s">
        <v>226</v>
      </c>
    </row>
    <row r="567" spans="1:35" ht="13.5" customHeight="1">
      <c r="A567" s="9" t="str">
        <f>HYPERLINK("http://kyu.snu.ac.kr/sdhj/index.jsp?type=hj/GK14739_00IH_0001_0010b.jpg","1861_수현내면_0010b")</f>
        <v>1861_수현내면_0010b</v>
      </c>
      <c r="B567" s="4">
        <v>1861</v>
      </c>
      <c r="C567" s="4" t="s">
        <v>4368</v>
      </c>
      <c r="D567" s="4" t="s">
        <v>4369</v>
      </c>
      <c r="E567" s="4">
        <v>566</v>
      </c>
      <c r="F567" s="5">
        <v>2</v>
      </c>
      <c r="G567" s="5" t="s">
        <v>2326</v>
      </c>
      <c r="H567" s="5" t="s">
        <v>2327</v>
      </c>
      <c r="I567" s="5">
        <v>1</v>
      </c>
      <c r="L567" s="5">
        <v>5</v>
      </c>
      <c r="M567" s="4" t="s">
        <v>2421</v>
      </c>
      <c r="N567" s="4" t="s">
        <v>2422</v>
      </c>
      <c r="T567" s="5" t="s">
        <v>4370</v>
      </c>
      <c r="U567" s="5" t="s">
        <v>159</v>
      </c>
      <c r="V567" s="5" t="s">
        <v>160</v>
      </c>
      <c r="Y567" s="5" t="s">
        <v>2445</v>
      </c>
      <c r="Z567" s="5" t="s">
        <v>2446</v>
      </c>
      <c r="AD567" s="5" t="s">
        <v>276</v>
      </c>
      <c r="AE567" s="5" t="s">
        <v>277</v>
      </c>
    </row>
    <row r="568" spans="1:35" ht="13.5" customHeight="1">
      <c r="A568" s="9" t="str">
        <f>HYPERLINK("http://kyu.snu.ac.kr/sdhj/index.jsp?type=hj/GK14739_00IH_0001_0010b.jpg","1861_수현내면_0010b")</f>
        <v>1861_수현내면_0010b</v>
      </c>
      <c r="B568" s="4">
        <v>1861</v>
      </c>
      <c r="C568" s="4" t="s">
        <v>4368</v>
      </c>
      <c r="D568" s="4" t="s">
        <v>4369</v>
      </c>
      <c r="E568" s="4">
        <v>567</v>
      </c>
      <c r="F568" s="5">
        <v>2</v>
      </c>
      <c r="G568" s="5" t="s">
        <v>2326</v>
      </c>
      <c r="H568" s="5" t="s">
        <v>2327</v>
      </c>
      <c r="I568" s="5">
        <v>1</v>
      </c>
      <c r="L568" s="5">
        <v>5</v>
      </c>
      <c r="M568" s="4" t="s">
        <v>2421</v>
      </c>
      <c r="N568" s="4" t="s">
        <v>2422</v>
      </c>
      <c r="T568" s="5" t="s">
        <v>4370</v>
      </c>
      <c r="U568" s="5" t="s">
        <v>165</v>
      </c>
      <c r="V568" s="5" t="s">
        <v>166</v>
      </c>
      <c r="Y568" s="5" t="s">
        <v>2447</v>
      </c>
      <c r="Z568" s="5" t="s">
        <v>2448</v>
      </c>
      <c r="AD568" s="5" t="s">
        <v>145</v>
      </c>
      <c r="AE568" s="5" t="s">
        <v>146</v>
      </c>
    </row>
    <row r="569" spans="1:35" ht="13.5" customHeight="1">
      <c r="A569" s="9" t="str">
        <f>HYPERLINK("http://kyu.snu.ac.kr/sdhj/index.jsp?type=hj/GK14739_00IH_0001_0010b.jpg","1861_수현내면_0010b")</f>
        <v>1861_수현내면_0010b</v>
      </c>
      <c r="B569" s="4">
        <v>1861</v>
      </c>
      <c r="C569" s="4" t="s">
        <v>4368</v>
      </c>
      <c r="D569" s="4" t="s">
        <v>4369</v>
      </c>
      <c r="E569" s="4">
        <v>568</v>
      </c>
      <c r="F569" s="5">
        <v>2</v>
      </c>
      <c r="G569" s="5" t="s">
        <v>2326</v>
      </c>
      <c r="H569" s="5" t="s">
        <v>2327</v>
      </c>
      <c r="I569" s="5">
        <v>1</v>
      </c>
      <c r="L569" s="5">
        <v>5</v>
      </c>
      <c r="M569" s="4" t="s">
        <v>2421</v>
      </c>
      <c r="N569" s="4" t="s">
        <v>2422</v>
      </c>
      <c r="T569" s="5" t="s">
        <v>4370</v>
      </c>
      <c r="U569" s="5" t="s">
        <v>165</v>
      </c>
      <c r="V569" s="5" t="s">
        <v>166</v>
      </c>
      <c r="Y569" s="5" t="s">
        <v>2449</v>
      </c>
      <c r="Z569" s="5" t="s">
        <v>2450</v>
      </c>
      <c r="AD569" s="5" t="s">
        <v>432</v>
      </c>
      <c r="AE569" s="5" t="s">
        <v>433</v>
      </c>
      <c r="AF569" s="5" t="s">
        <v>2451</v>
      </c>
      <c r="AG569" s="5" t="s">
        <v>2452</v>
      </c>
      <c r="AH569" s="5" t="s">
        <v>2453</v>
      </c>
      <c r="AI569" s="5" t="s">
        <v>2454</v>
      </c>
    </row>
    <row r="570" spans="1:35" ht="13.5" customHeight="1">
      <c r="A570" s="9" t="str">
        <f>HYPERLINK("http://kyu.snu.ac.kr/sdhj/index.jsp?type=hj/GK14739_00IH_0001_0010b.jpg","1861_수현내면_0010b")</f>
        <v>1861_수현내면_0010b</v>
      </c>
      <c r="B570" s="4">
        <v>1861</v>
      </c>
      <c r="C570" s="4" t="s">
        <v>4371</v>
      </c>
      <c r="D570" s="4" t="s">
        <v>4372</v>
      </c>
      <c r="E570" s="4">
        <v>569</v>
      </c>
      <c r="F570" s="5">
        <v>2</v>
      </c>
      <c r="G570" s="5" t="s">
        <v>2326</v>
      </c>
      <c r="H570" s="5" t="s">
        <v>2327</v>
      </c>
      <c r="I570" s="5">
        <v>1</v>
      </c>
      <c r="L570" s="5">
        <v>5</v>
      </c>
      <c r="M570" s="4" t="s">
        <v>2421</v>
      </c>
      <c r="N570" s="4" t="s">
        <v>2422</v>
      </c>
      <c r="T570" s="5" t="s">
        <v>4370</v>
      </c>
      <c r="U570" s="5" t="s">
        <v>159</v>
      </c>
      <c r="V570" s="5" t="s">
        <v>160</v>
      </c>
      <c r="Y570" s="5" t="s">
        <v>2404</v>
      </c>
      <c r="Z570" s="5" t="s">
        <v>2405</v>
      </c>
      <c r="AD570" s="5" t="s">
        <v>1120</v>
      </c>
      <c r="AE570" s="5" t="s">
        <v>1121</v>
      </c>
      <c r="AF570" s="5" t="s">
        <v>2455</v>
      </c>
      <c r="AG570" s="5" t="s">
        <v>2456</v>
      </c>
      <c r="AH570" s="5" t="s">
        <v>2457</v>
      </c>
      <c r="AI570" s="5" t="s">
        <v>2458</v>
      </c>
    </row>
    <row r="571" spans="1:35" ht="13.5" customHeight="1">
      <c r="A571" s="9" t="str">
        <f>HYPERLINK("http://kyu.snu.ac.kr/sdhj/index.jsp?type=hj/GK14739_00IH_0001_0010b.jpg","1861_수현내면_0010b")</f>
        <v>1861_수현내면_0010b</v>
      </c>
      <c r="B571" s="4">
        <v>1861</v>
      </c>
      <c r="C571" s="4" t="s">
        <v>4368</v>
      </c>
      <c r="D571" s="4" t="s">
        <v>4369</v>
      </c>
      <c r="E571" s="4">
        <v>570</v>
      </c>
      <c r="F571" s="5">
        <v>2</v>
      </c>
      <c r="G571" s="5" t="s">
        <v>2326</v>
      </c>
      <c r="H571" s="5" t="s">
        <v>2327</v>
      </c>
      <c r="I571" s="5">
        <v>1</v>
      </c>
      <c r="L571" s="5">
        <v>5</v>
      </c>
      <c r="M571" s="4" t="s">
        <v>2421</v>
      </c>
      <c r="N571" s="4" t="s">
        <v>2422</v>
      </c>
      <c r="T571" s="5" t="s">
        <v>4370</v>
      </c>
      <c r="U571" s="5" t="s">
        <v>159</v>
      </c>
      <c r="V571" s="5" t="s">
        <v>160</v>
      </c>
      <c r="Y571" s="5" t="s">
        <v>2459</v>
      </c>
      <c r="Z571" s="5" t="s">
        <v>2460</v>
      </c>
      <c r="AD571" s="5" t="s">
        <v>264</v>
      </c>
      <c r="AE571" s="5" t="s">
        <v>265</v>
      </c>
    </row>
    <row r="572" spans="1:35" ht="13.5" customHeight="1">
      <c r="A572" s="9" t="str">
        <f>HYPERLINK("http://kyu.snu.ac.kr/sdhj/index.jsp?type=hj/GK14739_00IH_0001_0010b.jpg","1861_수현내면_0010b")</f>
        <v>1861_수현내면_0010b</v>
      </c>
      <c r="B572" s="4">
        <v>1861</v>
      </c>
      <c r="C572" s="4" t="s">
        <v>4368</v>
      </c>
      <c r="D572" s="4" t="s">
        <v>4369</v>
      </c>
      <c r="E572" s="4">
        <v>571</v>
      </c>
      <c r="F572" s="5">
        <v>2</v>
      </c>
      <c r="G572" s="5" t="s">
        <v>2326</v>
      </c>
      <c r="H572" s="5" t="s">
        <v>2327</v>
      </c>
      <c r="I572" s="5">
        <v>1</v>
      </c>
      <c r="L572" s="5">
        <v>5</v>
      </c>
      <c r="M572" s="4" t="s">
        <v>2421</v>
      </c>
      <c r="N572" s="4" t="s">
        <v>2422</v>
      </c>
      <c r="T572" s="5" t="s">
        <v>4370</v>
      </c>
      <c r="U572" s="5" t="s">
        <v>159</v>
      </c>
      <c r="V572" s="5" t="s">
        <v>160</v>
      </c>
      <c r="Y572" s="5" t="s">
        <v>1242</v>
      </c>
      <c r="Z572" s="5" t="s">
        <v>1243</v>
      </c>
      <c r="AD572" s="5" t="s">
        <v>474</v>
      </c>
      <c r="AE572" s="5" t="s">
        <v>475</v>
      </c>
    </row>
    <row r="573" spans="1:35" ht="13.5" customHeight="1">
      <c r="A573" s="9" t="str">
        <f>HYPERLINK("http://kyu.snu.ac.kr/sdhj/index.jsp?type=hj/GK14739_00IH_0001_0010b.jpg","1861_수현내면_0010b")</f>
        <v>1861_수현내면_0010b</v>
      </c>
      <c r="B573" s="4">
        <v>1861</v>
      </c>
      <c r="C573" s="4" t="s">
        <v>4368</v>
      </c>
      <c r="D573" s="4" t="s">
        <v>4369</v>
      </c>
      <c r="E573" s="4">
        <v>572</v>
      </c>
      <c r="F573" s="5">
        <v>2</v>
      </c>
      <c r="G573" s="5" t="s">
        <v>2326</v>
      </c>
      <c r="H573" s="5" t="s">
        <v>2327</v>
      </c>
      <c r="I573" s="5">
        <v>1</v>
      </c>
      <c r="L573" s="5">
        <v>5</v>
      </c>
      <c r="M573" s="4" t="s">
        <v>2421</v>
      </c>
      <c r="N573" s="4" t="s">
        <v>2422</v>
      </c>
      <c r="T573" s="5" t="s">
        <v>4370</v>
      </c>
      <c r="U573" s="5" t="s">
        <v>159</v>
      </c>
      <c r="V573" s="5" t="s">
        <v>160</v>
      </c>
      <c r="Y573" s="5" t="s">
        <v>2461</v>
      </c>
      <c r="Z573" s="5" t="s">
        <v>2462</v>
      </c>
      <c r="AD573" s="5" t="s">
        <v>276</v>
      </c>
      <c r="AE573" s="5" t="s">
        <v>277</v>
      </c>
    </row>
    <row r="574" spans="1:35" ht="13.5" customHeight="1">
      <c r="A574" s="9" t="str">
        <f>HYPERLINK("http://kyu.snu.ac.kr/sdhj/index.jsp?type=hj/GK14739_00IH_0001_0010b.jpg","1861_수현내면_0010b")</f>
        <v>1861_수현내면_0010b</v>
      </c>
      <c r="B574" s="4">
        <v>1861</v>
      </c>
      <c r="C574" s="4" t="s">
        <v>4368</v>
      </c>
      <c r="D574" s="4" t="s">
        <v>4369</v>
      </c>
      <c r="E574" s="4">
        <v>573</v>
      </c>
      <c r="F574" s="5">
        <v>2</v>
      </c>
      <c r="G574" s="5" t="s">
        <v>2326</v>
      </c>
      <c r="H574" s="5" t="s">
        <v>2327</v>
      </c>
      <c r="I574" s="5">
        <v>1</v>
      </c>
      <c r="L574" s="5">
        <v>5</v>
      </c>
      <c r="M574" s="4" t="s">
        <v>2421</v>
      </c>
      <c r="N574" s="4" t="s">
        <v>2422</v>
      </c>
      <c r="T574" s="5" t="s">
        <v>4370</v>
      </c>
      <c r="U574" s="5" t="s">
        <v>159</v>
      </c>
      <c r="V574" s="5" t="s">
        <v>160</v>
      </c>
      <c r="Y574" s="5" t="s">
        <v>2463</v>
      </c>
      <c r="Z574" s="5" t="s">
        <v>2464</v>
      </c>
      <c r="AD574" s="5" t="s">
        <v>276</v>
      </c>
      <c r="AE574" s="5" t="s">
        <v>277</v>
      </c>
    </row>
    <row r="575" spans="1:35" ht="13.5" customHeight="1">
      <c r="A575" s="9" t="str">
        <f>HYPERLINK("http://kyu.snu.ac.kr/sdhj/index.jsp?type=hj/GK14739_00IH_0001_0010b.jpg","1861_수현내면_0010b")</f>
        <v>1861_수현내면_0010b</v>
      </c>
      <c r="B575" s="4">
        <v>1861</v>
      </c>
      <c r="C575" s="4" t="s">
        <v>4368</v>
      </c>
      <c r="D575" s="4" t="s">
        <v>4369</v>
      </c>
      <c r="E575" s="4">
        <v>574</v>
      </c>
      <c r="F575" s="5">
        <v>2</v>
      </c>
      <c r="G575" s="5" t="s">
        <v>2326</v>
      </c>
      <c r="H575" s="5" t="s">
        <v>2327</v>
      </c>
      <c r="I575" s="5">
        <v>1</v>
      </c>
      <c r="L575" s="5">
        <v>5</v>
      </c>
      <c r="M575" s="4" t="s">
        <v>2421</v>
      </c>
      <c r="N575" s="4" t="s">
        <v>2422</v>
      </c>
      <c r="T575" s="5" t="s">
        <v>4370</v>
      </c>
      <c r="U575" s="5" t="s">
        <v>159</v>
      </c>
      <c r="V575" s="5" t="s">
        <v>160</v>
      </c>
      <c r="Y575" s="5" t="s">
        <v>1720</v>
      </c>
      <c r="Z575" s="5" t="s">
        <v>1721</v>
      </c>
      <c r="AD575" s="5" t="s">
        <v>438</v>
      </c>
      <c r="AE575" s="5" t="s">
        <v>439</v>
      </c>
    </row>
    <row r="576" spans="1:35" ht="13.5" customHeight="1">
      <c r="A576" s="9" t="str">
        <f>HYPERLINK("http://kyu.snu.ac.kr/sdhj/index.jsp?type=hj/GK14739_00IH_0001_0010b.jpg","1861_수현내면_0010b")</f>
        <v>1861_수현내면_0010b</v>
      </c>
      <c r="B576" s="4">
        <v>1861</v>
      </c>
      <c r="C576" s="4" t="s">
        <v>4368</v>
      </c>
      <c r="D576" s="4" t="s">
        <v>4369</v>
      </c>
      <c r="E576" s="4">
        <v>575</v>
      </c>
      <c r="F576" s="5">
        <v>2</v>
      </c>
      <c r="G576" s="5" t="s">
        <v>2326</v>
      </c>
      <c r="H576" s="5" t="s">
        <v>2327</v>
      </c>
      <c r="I576" s="5">
        <v>1</v>
      </c>
      <c r="L576" s="5">
        <v>5</v>
      </c>
      <c r="M576" s="4" t="s">
        <v>2421</v>
      </c>
      <c r="N576" s="4" t="s">
        <v>2422</v>
      </c>
      <c r="T576" s="5" t="s">
        <v>4370</v>
      </c>
      <c r="U576" s="5" t="s">
        <v>159</v>
      </c>
      <c r="V576" s="5" t="s">
        <v>160</v>
      </c>
      <c r="Y576" s="5" t="s">
        <v>2465</v>
      </c>
      <c r="Z576" s="5" t="s">
        <v>2466</v>
      </c>
      <c r="AD576" s="5" t="s">
        <v>506</v>
      </c>
      <c r="AE576" s="5" t="s">
        <v>507</v>
      </c>
    </row>
    <row r="577" spans="1:72" ht="13.5" customHeight="1">
      <c r="A577" s="9" t="str">
        <f>HYPERLINK("http://kyu.snu.ac.kr/sdhj/index.jsp?type=hj/GK14739_00IH_0001_0010b.jpg","1861_수현내면_0010b")</f>
        <v>1861_수현내면_0010b</v>
      </c>
      <c r="B577" s="4">
        <v>1861</v>
      </c>
      <c r="C577" s="4" t="s">
        <v>4368</v>
      </c>
      <c r="D577" s="4" t="s">
        <v>4369</v>
      </c>
      <c r="E577" s="4">
        <v>576</v>
      </c>
      <c r="F577" s="5">
        <v>2</v>
      </c>
      <c r="G577" s="5" t="s">
        <v>2326</v>
      </c>
      <c r="H577" s="5" t="s">
        <v>2327</v>
      </c>
      <c r="I577" s="5">
        <v>2</v>
      </c>
      <c r="J577" s="5" t="s">
        <v>2467</v>
      </c>
      <c r="K577" s="5" t="s">
        <v>2468</v>
      </c>
      <c r="L577" s="5">
        <v>1</v>
      </c>
      <c r="M577" s="4" t="s">
        <v>2467</v>
      </c>
      <c r="N577" s="4" t="s">
        <v>2468</v>
      </c>
      <c r="T577" s="5" t="s">
        <v>4373</v>
      </c>
      <c r="U577" s="5" t="s">
        <v>2469</v>
      </c>
      <c r="V577" s="5" t="s">
        <v>2470</v>
      </c>
      <c r="W577" s="5" t="s">
        <v>125</v>
      </c>
      <c r="X577" s="5" t="s">
        <v>4374</v>
      </c>
      <c r="Y577" s="5" t="s">
        <v>2471</v>
      </c>
      <c r="Z577" s="5" t="s">
        <v>926</v>
      </c>
      <c r="AC577" s="5">
        <v>51</v>
      </c>
      <c r="AD577" s="5" t="s">
        <v>800</v>
      </c>
      <c r="AE577" s="5" t="s">
        <v>801</v>
      </c>
      <c r="AJ577" s="5" t="s">
        <v>35</v>
      </c>
      <c r="AK577" s="5" t="s">
        <v>36</v>
      </c>
      <c r="AL577" s="5" t="s">
        <v>234</v>
      </c>
      <c r="AM577" s="5" t="s">
        <v>4375</v>
      </c>
      <c r="AT577" s="5" t="s">
        <v>1122</v>
      </c>
      <c r="AU577" s="5" t="s">
        <v>1123</v>
      </c>
      <c r="AV577" s="5" t="s">
        <v>2472</v>
      </c>
      <c r="AW577" s="5" t="s">
        <v>2473</v>
      </c>
      <c r="BG577" s="5" t="s">
        <v>1122</v>
      </c>
      <c r="BH577" s="5" t="s">
        <v>1123</v>
      </c>
      <c r="BI577" s="5" t="s">
        <v>2474</v>
      </c>
      <c r="BJ577" s="5" t="s">
        <v>2475</v>
      </c>
      <c r="BK577" s="5" t="s">
        <v>1122</v>
      </c>
      <c r="BL577" s="5" t="s">
        <v>1123</v>
      </c>
      <c r="BM577" s="5" t="s">
        <v>2476</v>
      </c>
      <c r="BN577" s="5" t="s">
        <v>2477</v>
      </c>
      <c r="BO577" s="5" t="s">
        <v>1122</v>
      </c>
      <c r="BP577" s="5" t="s">
        <v>1123</v>
      </c>
      <c r="BQ577" s="5" t="s">
        <v>2478</v>
      </c>
      <c r="BR577" s="5" t="s">
        <v>2479</v>
      </c>
      <c r="BS577" s="5" t="s">
        <v>447</v>
      </c>
      <c r="BT577" s="5" t="s">
        <v>448</v>
      </c>
    </row>
    <row r="578" spans="1:72" ht="13.5" customHeight="1">
      <c r="A578" s="9" t="str">
        <f>HYPERLINK("http://kyu.snu.ac.kr/sdhj/index.jsp?type=hj/GK14739_00IH_0001_0010b.jpg","1861_수현내면_0010b")</f>
        <v>1861_수현내면_0010b</v>
      </c>
      <c r="B578" s="4">
        <v>1861</v>
      </c>
      <c r="C578" s="4" t="s">
        <v>4243</v>
      </c>
      <c r="D578" s="4" t="s">
        <v>4244</v>
      </c>
      <c r="E578" s="4">
        <v>577</v>
      </c>
      <c r="F578" s="5">
        <v>2</v>
      </c>
      <c r="G578" s="5" t="s">
        <v>2326</v>
      </c>
      <c r="H578" s="5" t="s">
        <v>2327</v>
      </c>
      <c r="I578" s="5">
        <v>2</v>
      </c>
      <c r="L578" s="5">
        <v>1</v>
      </c>
      <c r="M578" s="4" t="s">
        <v>2467</v>
      </c>
      <c r="N578" s="4" t="s">
        <v>2468</v>
      </c>
      <c r="S578" s="5" t="s">
        <v>123</v>
      </c>
      <c r="T578" s="5" t="s">
        <v>124</v>
      </c>
      <c r="W578" s="5" t="s">
        <v>144</v>
      </c>
      <c r="X578" s="5" t="s">
        <v>4376</v>
      </c>
      <c r="Y578" s="5" t="s">
        <v>22</v>
      </c>
      <c r="Z578" s="5" t="s">
        <v>23</v>
      </c>
      <c r="AC578" s="5">
        <v>44</v>
      </c>
      <c r="AD578" s="5" t="s">
        <v>276</v>
      </c>
      <c r="AE578" s="5" t="s">
        <v>277</v>
      </c>
      <c r="AJ578" s="5" t="s">
        <v>84</v>
      </c>
      <c r="AK578" s="5" t="s">
        <v>85</v>
      </c>
      <c r="AL578" s="5" t="s">
        <v>307</v>
      </c>
      <c r="AM578" s="5" t="s">
        <v>308</v>
      </c>
      <c r="AT578" s="5" t="s">
        <v>1122</v>
      </c>
      <c r="AU578" s="5" t="s">
        <v>1123</v>
      </c>
      <c r="AV578" s="5" t="s">
        <v>2480</v>
      </c>
      <c r="AW578" s="5" t="s">
        <v>2481</v>
      </c>
      <c r="BG578" s="5" t="s">
        <v>1122</v>
      </c>
      <c r="BH578" s="5" t="s">
        <v>1123</v>
      </c>
      <c r="BI578" s="5" t="s">
        <v>2482</v>
      </c>
      <c r="BJ578" s="5" t="s">
        <v>2483</v>
      </c>
      <c r="BK578" s="5" t="s">
        <v>1122</v>
      </c>
      <c r="BL578" s="5" t="s">
        <v>1123</v>
      </c>
      <c r="BM578" s="5" t="s">
        <v>2484</v>
      </c>
      <c r="BN578" s="5" t="s">
        <v>4377</v>
      </c>
      <c r="BO578" s="5" t="s">
        <v>1122</v>
      </c>
      <c r="BP578" s="5" t="s">
        <v>1123</v>
      </c>
      <c r="BQ578" s="5" t="s">
        <v>2485</v>
      </c>
      <c r="BR578" s="5" t="s">
        <v>4378</v>
      </c>
      <c r="BS578" s="5" t="s">
        <v>307</v>
      </c>
      <c r="BT578" s="5" t="s">
        <v>308</v>
      </c>
    </row>
    <row r="579" spans="1:72" ht="13.5" customHeight="1">
      <c r="A579" s="9" t="str">
        <f>HYPERLINK("http://kyu.snu.ac.kr/sdhj/index.jsp?type=hj/GK14739_00IH_0001_0010b.jpg","1861_수현내면_0010b")</f>
        <v>1861_수현내면_0010b</v>
      </c>
      <c r="B579" s="4">
        <v>1861</v>
      </c>
      <c r="C579" s="4" t="s">
        <v>4379</v>
      </c>
      <c r="D579" s="4" t="s">
        <v>4380</v>
      </c>
      <c r="E579" s="4">
        <v>578</v>
      </c>
      <c r="F579" s="5">
        <v>2</v>
      </c>
      <c r="G579" s="5" t="s">
        <v>2326</v>
      </c>
      <c r="H579" s="5" t="s">
        <v>2327</v>
      </c>
      <c r="I579" s="5">
        <v>2</v>
      </c>
      <c r="L579" s="5">
        <v>1</v>
      </c>
      <c r="M579" s="4" t="s">
        <v>2467</v>
      </c>
      <c r="N579" s="4" t="s">
        <v>2468</v>
      </c>
      <c r="T579" s="5" t="s">
        <v>4381</v>
      </c>
      <c r="U579" s="5" t="s">
        <v>159</v>
      </c>
      <c r="V579" s="5" t="s">
        <v>160</v>
      </c>
      <c r="Y579" s="5" t="s">
        <v>902</v>
      </c>
      <c r="Z579" s="5" t="s">
        <v>903</v>
      </c>
      <c r="AC579" s="5">
        <v>74</v>
      </c>
      <c r="AD579" s="5" t="s">
        <v>1092</v>
      </c>
      <c r="AE579" s="5" t="s">
        <v>1093</v>
      </c>
    </row>
    <row r="580" spans="1:72" ht="13.5" customHeight="1">
      <c r="A580" s="9" t="str">
        <f>HYPERLINK("http://kyu.snu.ac.kr/sdhj/index.jsp?type=hj/GK14739_00IH_0001_0010b.jpg","1861_수현내면_0010b")</f>
        <v>1861_수현내면_0010b</v>
      </c>
      <c r="B580" s="4">
        <v>1861</v>
      </c>
      <c r="C580" s="4" t="s">
        <v>4382</v>
      </c>
      <c r="D580" s="4" t="s">
        <v>4383</v>
      </c>
      <c r="E580" s="4">
        <v>579</v>
      </c>
      <c r="F580" s="5">
        <v>2</v>
      </c>
      <c r="G580" s="5" t="s">
        <v>2326</v>
      </c>
      <c r="H580" s="5" t="s">
        <v>2327</v>
      </c>
      <c r="I580" s="5">
        <v>2</v>
      </c>
      <c r="L580" s="5">
        <v>2</v>
      </c>
      <c r="M580" s="4" t="s">
        <v>2486</v>
      </c>
      <c r="N580" s="4" t="s">
        <v>2487</v>
      </c>
      <c r="T580" s="5" t="s">
        <v>4384</v>
      </c>
      <c r="U580" s="5" t="s">
        <v>101</v>
      </c>
      <c r="V580" s="5" t="s">
        <v>102</v>
      </c>
      <c r="W580" s="5" t="s">
        <v>1619</v>
      </c>
      <c r="X580" s="5" t="s">
        <v>1620</v>
      </c>
      <c r="Y580" s="5" t="s">
        <v>2488</v>
      </c>
      <c r="Z580" s="5" t="s">
        <v>2489</v>
      </c>
      <c r="AC580" s="5">
        <v>66</v>
      </c>
      <c r="AD580" s="5" t="s">
        <v>315</v>
      </c>
      <c r="AE580" s="5" t="s">
        <v>316</v>
      </c>
      <c r="AJ580" s="5" t="s">
        <v>35</v>
      </c>
      <c r="AK580" s="5" t="s">
        <v>36</v>
      </c>
      <c r="AL580" s="5" t="s">
        <v>1189</v>
      </c>
      <c r="AM580" s="5" t="s">
        <v>4385</v>
      </c>
      <c r="AT580" s="5" t="s">
        <v>111</v>
      </c>
      <c r="AU580" s="5" t="s">
        <v>112</v>
      </c>
      <c r="AV580" s="5" t="s">
        <v>2490</v>
      </c>
      <c r="AW580" s="5" t="s">
        <v>2491</v>
      </c>
      <c r="BG580" s="5" t="s">
        <v>111</v>
      </c>
      <c r="BH580" s="5" t="s">
        <v>112</v>
      </c>
      <c r="BI580" s="5" t="s">
        <v>2492</v>
      </c>
      <c r="BJ580" s="5" t="s">
        <v>2493</v>
      </c>
      <c r="BK580" s="5" t="s">
        <v>111</v>
      </c>
      <c r="BL580" s="5" t="s">
        <v>112</v>
      </c>
      <c r="BM580" s="5" t="s">
        <v>2494</v>
      </c>
      <c r="BN580" s="5" t="s">
        <v>2495</v>
      </c>
      <c r="BO580" s="5" t="s">
        <v>111</v>
      </c>
      <c r="BP580" s="5" t="s">
        <v>112</v>
      </c>
      <c r="BQ580" s="5" t="s">
        <v>2496</v>
      </c>
      <c r="BR580" s="5" t="s">
        <v>2497</v>
      </c>
      <c r="BS580" s="5" t="s">
        <v>234</v>
      </c>
      <c r="BT580" s="5" t="s">
        <v>4337</v>
      </c>
    </row>
    <row r="581" spans="1:72" ht="13.5" customHeight="1">
      <c r="A581" s="9" t="str">
        <f>HYPERLINK("http://kyu.snu.ac.kr/sdhj/index.jsp?type=hj/GK14739_00IH_0001_0010b.jpg","1861_수현내면_0010b")</f>
        <v>1861_수현내면_0010b</v>
      </c>
      <c r="B581" s="4">
        <v>1861</v>
      </c>
      <c r="C581" s="4" t="s">
        <v>3957</v>
      </c>
      <c r="D581" s="4" t="s">
        <v>3958</v>
      </c>
      <c r="E581" s="4">
        <v>580</v>
      </c>
      <c r="F581" s="5">
        <v>2</v>
      </c>
      <c r="G581" s="5" t="s">
        <v>2326</v>
      </c>
      <c r="H581" s="5" t="s">
        <v>2327</v>
      </c>
      <c r="I581" s="5">
        <v>2</v>
      </c>
      <c r="L581" s="5">
        <v>2</v>
      </c>
      <c r="M581" s="4" t="s">
        <v>2486</v>
      </c>
      <c r="N581" s="4" t="s">
        <v>2487</v>
      </c>
      <c r="S581" s="5" t="s">
        <v>123</v>
      </c>
      <c r="T581" s="5" t="s">
        <v>124</v>
      </c>
      <c r="W581" s="5" t="s">
        <v>1651</v>
      </c>
      <c r="X581" s="5" t="s">
        <v>4386</v>
      </c>
      <c r="Y581" s="5" t="s">
        <v>126</v>
      </c>
      <c r="Z581" s="5" t="s">
        <v>127</v>
      </c>
      <c r="AC581" s="5">
        <v>66</v>
      </c>
      <c r="AD581" s="5" t="s">
        <v>315</v>
      </c>
      <c r="AE581" s="5" t="s">
        <v>316</v>
      </c>
      <c r="AJ581" s="5" t="s">
        <v>84</v>
      </c>
      <c r="AK581" s="5" t="s">
        <v>85</v>
      </c>
      <c r="AL581" s="5" t="s">
        <v>1159</v>
      </c>
      <c r="AM581" s="5" t="s">
        <v>1160</v>
      </c>
      <c r="AT581" s="5" t="s">
        <v>111</v>
      </c>
      <c r="AU581" s="5" t="s">
        <v>112</v>
      </c>
      <c r="AV581" s="5" t="s">
        <v>2498</v>
      </c>
      <c r="AW581" s="5" t="s">
        <v>4387</v>
      </c>
      <c r="BG581" s="5" t="s">
        <v>111</v>
      </c>
      <c r="BH581" s="5" t="s">
        <v>112</v>
      </c>
      <c r="BI581" s="5" t="s">
        <v>2499</v>
      </c>
      <c r="BJ581" s="5" t="s">
        <v>2500</v>
      </c>
      <c r="BK581" s="5" t="s">
        <v>111</v>
      </c>
      <c r="BL581" s="5" t="s">
        <v>112</v>
      </c>
      <c r="BM581" s="5" t="s">
        <v>2501</v>
      </c>
      <c r="BN581" s="5" t="s">
        <v>2502</v>
      </c>
      <c r="BO581" s="5" t="s">
        <v>111</v>
      </c>
      <c r="BP581" s="5" t="s">
        <v>112</v>
      </c>
      <c r="BQ581" s="5" t="s">
        <v>2503</v>
      </c>
      <c r="BR581" s="5" t="s">
        <v>2504</v>
      </c>
      <c r="BS581" s="5" t="s">
        <v>2505</v>
      </c>
      <c r="BT581" s="5" t="s">
        <v>2506</v>
      </c>
    </row>
    <row r="582" spans="1:72" ht="13.5" customHeight="1">
      <c r="A582" s="9" t="str">
        <f>HYPERLINK("http://kyu.snu.ac.kr/sdhj/index.jsp?type=hj/GK14739_00IH_0001_0010b.jpg","1861_수현내면_0010b")</f>
        <v>1861_수현내면_0010b</v>
      </c>
      <c r="B582" s="4">
        <v>1861</v>
      </c>
      <c r="C582" s="4" t="s">
        <v>4269</v>
      </c>
      <c r="D582" s="4" t="s">
        <v>4270</v>
      </c>
      <c r="E582" s="4">
        <v>581</v>
      </c>
      <c r="F582" s="5">
        <v>2</v>
      </c>
      <c r="G582" s="5" t="s">
        <v>2326</v>
      </c>
      <c r="H582" s="5" t="s">
        <v>2327</v>
      </c>
      <c r="I582" s="5">
        <v>2</v>
      </c>
      <c r="L582" s="5">
        <v>2</v>
      </c>
      <c r="M582" s="4" t="s">
        <v>2486</v>
      </c>
      <c r="N582" s="4" t="s">
        <v>2487</v>
      </c>
      <c r="S582" s="5" t="s">
        <v>147</v>
      </c>
      <c r="T582" s="5" t="s">
        <v>148</v>
      </c>
      <c r="Y582" s="5" t="s">
        <v>2507</v>
      </c>
      <c r="Z582" s="5" t="s">
        <v>757</v>
      </c>
      <c r="AC582" s="5">
        <v>30</v>
      </c>
      <c r="AD582" s="5" t="s">
        <v>806</v>
      </c>
      <c r="AE582" s="5" t="s">
        <v>807</v>
      </c>
    </row>
    <row r="583" spans="1:72" ht="13.5" customHeight="1">
      <c r="A583" s="9" t="str">
        <f>HYPERLINK("http://kyu.snu.ac.kr/sdhj/index.jsp?type=hj/GK14739_00IH_0001_0010b.jpg","1861_수현내면_0010b")</f>
        <v>1861_수현내면_0010b</v>
      </c>
      <c r="B583" s="4">
        <v>1861</v>
      </c>
      <c r="C583" s="4" t="s">
        <v>4388</v>
      </c>
      <c r="D583" s="4" t="s">
        <v>4389</v>
      </c>
      <c r="E583" s="4">
        <v>582</v>
      </c>
      <c r="F583" s="5">
        <v>2</v>
      </c>
      <c r="G583" s="5" t="s">
        <v>2326</v>
      </c>
      <c r="H583" s="5" t="s">
        <v>2327</v>
      </c>
      <c r="I583" s="5">
        <v>2</v>
      </c>
      <c r="L583" s="5">
        <v>2</v>
      </c>
      <c r="M583" s="4" t="s">
        <v>2486</v>
      </c>
      <c r="N583" s="4" t="s">
        <v>2487</v>
      </c>
      <c r="S583" s="5" t="s">
        <v>153</v>
      </c>
      <c r="T583" s="5" t="s">
        <v>154</v>
      </c>
      <c r="W583" s="5" t="s">
        <v>125</v>
      </c>
      <c r="X583" s="5" t="s">
        <v>4390</v>
      </c>
      <c r="Y583" s="5" t="s">
        <v>126</v>
      </c>
      <c r="Z583" s="5" t="s">
        <v>127</v>
      </c>
      <c r="AC583" s="5">
        <v>30</v>
      </c>
      <c r="AD583" s="5" t="s">
        <v>258</v>
      </c>
      <c r="AE583" s="5" t="s">
        <v>259</v>
      </c>
    </row>
    <row r="584" spans="1:72" ht="13.5" customHeight="1">
      <c r="A584" s="9" t="str">
        <f>HYPERLINK("http://kyu.snu.ac.kr/sdhj/index.jsp?type=hj/GK14739_00IH_0001_0010b.jpg","1861_수현내면_0010b")</f>
        <v>1861_수현내면_0010b</v>
      </c>
      <c r="B584" s="4">
        <v>1861</v>
      </c>
      <c r="C584" s="4" t="s">
        <v>4388</v>
      </c>
      <c r="D584" s="4" t="s">
        <v>4389</v>
      </c>
      <c r="E584" s="4">
        <v>583</v>
      </c>
      <c r="F584" s="5">
        <v>2</v>
      </c>
      <c r="G584" s="5" t="s">
        <v>2326</v>
      </c>
      <c r="H584" s="5" t="s">
        <v>2327</v>
      </c>
      <c r="I584" s="5">
        <v>2</v>
      </c>
      <c r="L584" s="5">
        <v>2</v>
      </c>
      <c r="M584" s="4" t="s">
        <v>2486</v>
      </c>
      <c r="N584" s="4" t="s">
        <v>2487</v>
      </c>
      <c r="T584" s="5" t="s">
        <v>4391</v>
      </c>
      <c r="U584" s="5" t="s">
        <v>159</v>
      </c>
      <c r="V584" s="5" t="s">
        <v>160</v>
      </c>
      <c r="Y584" s="5" t="s">
        <v>2508</v>
      </c>
      <c r="Z584" s="5" t="s">
        <v>2509</v>
      </c>
      <c r="AD584" s="5" t="s">
        <v>506</v>
      </c>
      <c r="AE584" s="5" t="s">
        <v>507</v>
      </c>
    </row>
    <row r="585" spans="1:72" ht="13.5" customHeight="1">
      <c r="A585" s="9" t="str">
        <f>HYPERLINK("http://kyu.snu.ac.kr/sdhj/index.jsp?type=hj/GK14739_00IH_0001_0010b.jpg","1861_수현내면_0010b")</f>
        <v>1861_수현내면_0010b</v>
      </c>
      <c r="B585" s="4">
        <v>1861</v>
      </c>
      <c r="C585" s="4" t="s">
        <v>4388</v>
      </c>
      <c r="D585" s="4" t="s">
        <v>4389</v>
      </c>
      <c r="E585" s="4">
        <v>584</v>
      </c>
      <c r="F585" s="5">
        <v>2</v>
      </c>
      <c r="G585" s="5" t="s">
        <v>2326</v>
      </c>
      <c r="H585" s="5" t="s">
        <v>2327</v>
      </c>
      <c r="I585" s="5">
        <v>2</v>
      </c>
      <c r="L585" s="5">
        <v>3</v>
      </c>
      <c r="M585" s="4" t="s">
        <v>2510</v>
      </c>
      <c r="N585" s="4" t="s">
        <v>2511</v>
      </c>
      <c r="T585" s="5" t="s">
        <v>4253</v>
      </c>
      <c r="U585" s="5" t="s">
        <v>2267</v>
      </c>
      <c r="V585" s="5" t="s">
        <v>2268</v>
      </c>
      <c r="W585" s="5" t="s">
        <v>256</v>
      </c>
      <c r="X585" s="5" t="s">
        <v>257</v>
      </c>
      <c r="Y585" s="5" t="s">
        <v>2512</v>
      </c>
      <c r="Z585" s="5" t="s">
        <v>2513</v>
      </c>
      <c r="AC585" s="5">
        <v>65</v>
      </c>
      <c r="AD585" s="5" t="s">
        <v>432</v>
      </c>
      <c r="AE585" s="5" t="s">
        <v>433</v>
      </c>
      <c r="AJ585" s="5" t="s">
        <v>35</v>
      </c>
      <c r="AK585" s="5" t="s">
        <v>36</v>
      </c>
      <c r="AL585" s="5" t="s">
        <v>447</v>
      </c>
      <c r="AM585" s="5" t="s">
        <v>448</v>
      </c>
      <c r="AT585" s="5" t="s">
        <v>1122</v>
      </c>
      <c r="AU585" s="5" t="s">
        <v>1123</v>
      </c>
      <c r="AV585" s="5" t="s">
        <v>2404</v>
      </c>
      <c r="AW585" s="5" t="s">
        <v>2405</v>
      </c>
      <c r="BG585" s="5" t="s">
        <v>1122</v>
      </c>
      <c r="BH585" s="5" t="s">
        <v>1123</v>
      </c>
      <c r="BI585" s="5" t="s">
        <v>2406</v>
      </c>
      <c r="BJ585" s="5" t="s">
        <v>2407</v>
      </c>
      <c r="BK585" s="5" t="s">
        <v>1122</v>
      </c>
      <c r="BL585" s="5" t="s">
        <v>1123</v>
      </c>
      <c r="BM585" s="5" t="s">
        <v>2408</v>
      </c>
      <c r="BN585" s="5" t="s">
        <v>2409</v>
      </c>
      <c r="BO585" s="5" t="s">
        <v>1122</v>
      </c>
      <c r="BP585" s="5" t="s">
        <v>1123</v>
      </c>
      <c r="BQ585" s="5" t="s">
        <v>2410</v>
      </c>
      <c r="BR585" s="5" t="s">
        <v>2411</v>
      </c>
      <c r="BS585" s="5" t="s">
        <v>234</v>
      </c>
      <c r="BT585" s="5" t="s">
        <v>4356</v>
      </c>
    </row>
    <row r="586" spans="1:72" ht="13.5" customHeight="1">
      <c r="A586" s="9" t="str">
        <f>HYPERLINK("http://kyu.snu.ac.kr/sdhj/index.jsp?type=hj/GK14739_00IH_0001_0010b.jpg","1861_수현내면_0010b")</f>
        <v>1861_수현내면_0010b</v>
      </c>
      <c r="B586" s="4">
        <v>1861</v>
      </c>
      <c r="C586" s="4" t="s">
        <v>4357</v>
      </c>
      <c r="D586" s="4" t="s">
        <v>4358</v>
      </c>
      <c r="E586" s="4">
        <v>585</v>
      </c>
      <c r="F586" s="5">
        <v>2</v>
      </c>
      <c r="G586" s="5" t="s">
        <v>2326</v>
      </c>
      <c r="H586" s="5" t="s">
        <v>2327</v>
      </c>
      <c r="I586" s="5">
        <v>2</v>
      </c>
      <c r="L586" s="5">
        <v>3</v>
      </c>
      <c r="M586" s="4" t="s">
        <v>2510</v>
      </c>
      <c r="N586" s="4" t="s">
        <v>2511</v>
      </c>
      <c r="S586" s="5" t="s">
        <v>123</v>
      </c>
      <c r="T586" s="5" t="s">
        <v>124</v>
      </c>
      <c r="W586" s="5" t="s">
        <v>376</v>
      </c>
      <c r="X586" s="5" t="s">
        <v>377</v>
      </c>
      <c r="Y586" s="5" t="s">
        <v>22</v>
      </c>
      <c r="Z586" s="5" t="s">
        <v>23</v>
      </c>
      <c r="AC586" s="5">
        <v>67</v>
      </c>
      <c r="AD586" s="5" t="s">
        <v>315</v>
      </c>
      <c r="AE586" s="5" t="s">
        <v>316</v>
      </c>
      <c r="AJ586" s="5" t="s">
        <v>84</v>
      </c>
      <c r="AK586" s="5" t="s">
        <v>85</v>
      </c>
      <c r="AL586" s="5" t="s">
        <v>97</v>
      </c>
      <c r="AM586" s="5" t="s">
        <v>98</v>
      </c>
      <c r="AT586" s="5" t="s">
        <v>1122</v>
      </c>
      <c r="AU586" s="5" t="s">
        <v>1123</v>
      </c>
      <c r="AV586" s="5" t="s">
        <v>2514</v>
      </c>
      <c r="AW586" s="5" t="s">
        <v>2515</v>
      </c>
      <c r="BG586" s="5" t="s">
        <v>1122</v>
      </c>
      <c r="BH586" s="5" t="s">
        <v>1123</v>
      </c>
      <c r="BI586" s="5" t="s">
        <v>2516</v>
      </c>
      <c r="BJ586" s="5" t="s">
        <v>2517</v>
      </c>
      <c r="BK586" s="5" t="s">
        <v>1122</v>
      </c>
      <c r="BL586" s="5" t="s">
        <v>1123</v>
      </c>
      <c r="BM586" s="5" t="s">
        <v>2518</v>
      </c>
      <c r="BN586" s="5" t="s">
        <v>2519</v>
      </c>
      <c r="BO586" s="5" t="s">
        <v>1122</v>
      </c>
      <c r="BP586" s="5" t="s">
        <v>1123</v>
      </c>
      <c r="BQ586" s="5" t="s">
        <v>2520</v>
      </c>
      <c r="BR586" s="5" t="s">
        <v>2521</v>
      </c>
      <c r="BS586" s="5" t="s">
        <v>97</v>
      </c>
      <c r="BT586" s="5" t="s">
        <v>98</v>
      </c>
    </row>
    <row r="587" spans="1:72" ht="13.5" customHeight="1">
      <c r="A587" s="9" t="str">
        <f>HYPERLINK("http://kyu.snu.ac.kr/sdhj/index.jsp?type=hj/GK14739_00IH_0001_0010b.jpg","1861_수현내면_0010b")</f>
        <v>1861_수현내면_0010b</v>
      </c>
      <c r="B587" s="4">
        <v>1861</v>
      </c>
      <c r="C587" s="4" t="s">
        <v>3904</v>
      </c>
      <c r="D587" s="4" t="s">
        <v>3905</v>
      </c>
      <c r="E587" s="4">
        <v>586</v>
      </c>
      <c r="F587" s="5">
        <v>2</v>
      </c>
      <c r="G587" s="5" t="s">
        <v>2326</v>
      </c>
      <c r="H587" s="5" t="s">
        <v>2327</v>
      </c>
      <c r="I587" s="5">
        <v>2</v>
      </c>
      <c r="L587" s="5">
        <v>4</v>
      </c>
      <c r="M587" s="4" t="s">
        <v>2522</v>
      </c>
      <c r="N587" s="4" t="s">
        <v>2523</v>
      </c>
      <c r="T587" s="5" t="s">
        <v>4344</v>
      </c>
      <c r="U587" s="5" t="s">
        <v>2267</v>
      </c>
      <c r="V587" s="5" t="s">
        <v>2268</v>
      </c>
      <c r="W587" s="5" t="s">
        <v>2524</v>
      </c>
      <c r="X587" s="5" t="s">
        <v>2525</v>
      </c>
      <c r="Y587" s="5" t="s">
        <v>2526</v>
      </c>
      <c r="Z587" s="5" t="s">
        <v>2527</v>
      </c>
      <c r="AC587" s="5">
        <v>48</v>
      </c>
      <c r="AD587" s="5" t="s">
        <v>800</v>
      </c>
      <c r="AE587" s="5" t="s">
        <v>801</v>
      </c>
      <c r="AJ587" s="5" t="s">
        <v>35</v>
      </c>
      <c r="AK587" s="5" t="s">
        <v>36</v>
      </c>
      <c r="AL587" s="5" t="s">
        <v>540</v>
      </c>
      <c r="AM587" s="5" t="s">
        <v>541</v>
      </c>
      <c r="AT587" s="5" t="s">
        <v>2267</v>
      </c>
      <c r="AU587" s="5" t="s">
        <v>2268</v>
      </c>
      <c r="AV587" s="5" t="s">
        <v>2528</v>
      </c>
      <c r="AW587" s="5" t="s">
        <v>2529</v>
      </c>
      <c r="BG587" s="5" t="s">
        <v>2267</v>
      </c>
      <c r="BH587" s="5" t="s">
        <v>2268</v>
      </c>
      <c r="BI587" s="5" t="s">
        <v>2530</v>
      </c>
      <c r="BJ587" s="5" t="s">
        <v>2531</v>
      </c>
      <c r="BK587" s="5" t="s">
        <v>2267</v>
      </c>
      <c r="BL587" s="5" t="s">
        <v>2268</v>
      </c>
      <c r="BM587" s="5" t="s">
        <v>2532</v>
      </c>
      <c r="BN587" s="5" t="s">
        <v>2533</v>
      </c>
      <c r="BO587" s="5" t="s">
        <v>2267</v>
      </c>
      <c r="BP587" s="5" t="s">
        <v>2268</v>
      </c>
      <c r="BQ587" s="5" t="s">
        <v>2534</v>
      </c>
      <c r="BR587" s="5" t="s">
        <v>2535</v>
      </c>
      <c r="BS587" s="5" t="s">
        <v>400</v>
      </c>
      <c r="BT587" s="5" t="s">
        <v>401</v>
      </c>
    </row>
    <row r="588" spans="1:72" ht="13.5" customHeight="1">
      <c r="A588" s="9" t="str">
        <f>HYPERLINK("http://kyu.snu.ac.kr/sdhj/index.jsp?type=hj/GK14739_00IH_0001_0010b.jpg","1861_수현내면_0010b")</f>
        <v>1861_수현내면_0010b</v>
      </c>
      <c r="B588" s="4">
        <v>1861</v>
      </c>
      <c r="C588" s="4" t="s">
        <v>3851</v>
      </c>
      <c r="D588" s="4" t="s">
        <v>4392</v>
      </c>
      <c r="E588" s="4">
        <v>587</v>
      </c>
      <c r="F588" s="5">
        <v>2</v>
      </c>
      <c r="G588" s="5" t="s">
        <v>2326</v>
      </c>
      <c r="H588" s="5" t="s">
        <v>2327</v>
      </c>
      <c r="I588" s="5">
        <v>2</v>
      </c>
      <c r="L588" s="5">
        <v>4</v>
      </c>
      <c r="M588" s="4" t="s">
        <v>2522</v>
      </c>
      <c r="N588" s="4" t="s">
        <v>2523</v>
      </c>
      <c r="S588" s="5" t="s">
        <v>123</v>
      </c>
      <c r="T588" s="5" t="s">
        <v>124</v>
      </c>
      <c r="W588" s="5" t="s">
        <v>256</v>
      </c>
      <c r="X588" s="5" t="s">
        <v>257</v>
      </c>
      <c r="Y588" s="5" t="s">
        <v>22</v>
      </c>
      <c r="Z588" s="5" t="s">
        <v>23</v>
      </c>
      <c r="AC588" s="5">
        <v>44</v>
      </c>
      <c r="AD588" s="5" t="s">
        <v>276</v>
      </c>
      <c r="AE588" s="5" t="s">
        <v>277</v>
      </c>
      <c r="AJ588" s="5" t="s">
        <v>84</v>
      </c>
      <c r="AK588" s="5" t="s">
        <v>85</v>
      </c>
      <c r="AL588" s="5" t="s">
        <v>447</v>
      </c>
      <c r="AM588" s="5" t="s">
        <v>448</v>
      </c>
      <c r="AT588" s="5" t="s">
        <v>2267</v>
      </c>
      <c r="AU588" s="5" t="s">
        <v>2268</v>
      </c>
      <c r="AV588" s="5" t="s">
        <v>2512</v>
      </c>
      <c r="AW588" s="5" t="s">
        <v>2513</v>
      </c>
      <c r="BG588" s="5" t="s">
        <v>2267</v>
      </c>
      <c r="BH588" s="5" t="s">
        <v>2268</v>
      </c>
      <c r="BI588" s="5" t="s">
        <v>2404</v>
      </c>
      <c r="BJ588" s="5" t="s">
        <v>2405</v>
      </c>
      <c r="BK588" s="5" t="s">
        <v>2267</v>
      </c>
      <c r="BL588" s="5" t="s">
        <v>2268</v>
      </c>
      <c r="BM588" s="5" t="s">
        <v>2406</v>
      </c>
      <c r="BN588" s="5" t="s">
        <v>2407</v>
      </c>
      <c r="BO588" s="5" t="s">
        <v>2267</v>
      </c>
      <c r="BP588" s="5" t="s">
        <v>2268</v>
      </c>
      <c r="BQ588" s="5" t="s">
        <v>2536</v>
      </c>
      <c r="BR588" s="5" t="s">
        <v>2537</v>
      </c>
      <c r="BS588" s="5" t="s">
        <v>97</v>
      </c>
      <c r="BT588" s="5" t="s">
        <v>98</v>
      </c>
    </row>
    <row r="589" spans="1:72" ht="13.5" customHeight="1">
      <c r="A589" s="9" t="str">
        <f>HYPERLINK("http://kyu.snu.ac.kr/sdhj/index.jsp?type=hj/GK14739_00IH_0001_0011a.jpg","1861_수현내면_0011a")</f>
        <v>1861_수현내면_0011a</v>
      </c>
      <c r="B589" s="4">
        <v>1861</v>
      </c>
      <c r="C589" s="4" t="s">
        <v>4014</v>
      </c>
      <c r="D589" s="4" t="s">
        <v>4015</v>
      </c>
      <c r="E589" s="4">
        <v>588</v>
      </c>
      <c r="F589" s="5">
        <v>2</v>
      </c>
      <c r="G589" s="5" t="s">
        <v>2326</v>
      </c>
      <c r="H589" s="5" t="s">
        <v>2327</v>
      </c>
      <c r="I589" s="5">
        <v>2</v>
      </c>
      <c r="L589" s="5">
        <v>5</v>
      </c>
      <c r="M589" s="4" t="s">
        <v>2538</v>
      </c>
      <c r="N589" s="4" t="s">
        <v>2539</v>
      </c>
      <c r="T589" s="5" t="s">
        <v>4393</v>
      </c>
      <c r="U589" s="5" t="s">
        <v>1122</v>
      </c>
      <c r="V589" s="5" t="s">
        <v>1123</v>
      </c>
      <c r="W589" s="5" t="s">
        <v>125</v>
      </c>
      <c r="X589" s="5" t="s">
        <v>4394</v>
      </c>
      <c r="Y589" s="5" t="s">
        <v>2540</v>
      </c>
      <c r="Z589" s="5" t="s">
        <v>2541</v>
      </c>
      <c r="AC589" s="5">
        <v>68</v>
      </c>
      <c r="AD589" s="5" t="s">
        <v>432</v>
      </c>
      <c r="AE589" s="5" t="s">
        <v>433</v>
      </c>
      <c r="AJ589" s="5" t="s">
        <v>35</v>
      </c>
      <c r="AK589" s="5" t="s">
        <v>36</v>
      </c>
      <c r="AL589" s="5" t="s">
        <v>234</v>
      </c>
      <c r="AM589" s="5" t="s">
        <v>4395</v>
      </c>
      <c r="AT589" s="5" t="s">
        <v>1122</v>
      </c>
      <c r="AU589" s="5" t="s">
        <v>1123</v>
      </c>
      <c r="AV589" s="5" t="s">
        <v>2472</v>
      </c>
      <c r="AW589" s="5" t="s">
        <v>2473</v>
      </c>
      <c r="BG589" s="5" t="s">
        <v>1122</v>
      </c>
      <c r="BH589" s="5" t="s">
        <v>1123</v>
      </c>
      <c r="BI589" s="5" t="s">
        <v>2474</v>
      </c>
      <c r="BJ589" s="5" t="s">
        <v>2475</v>
      </c>
      <c r="BK589" s="5" t="s">
        <v>1122</v>
      </c>
      <c r="BL589" s="5" t="s">
        <v>1123</v>
      </c>
      <c r="BM589" s="5" t="s">
        <v>2476</v>
      </c>
      <c r="BN589" s="5" t="s">
        <v>2477</v>
      </c>
      <c r="BO589" s="5" t="s">
        <v>1122</v>
      </c>
      <c r="BP589" s="5" t="s">
        <v>1123</v>
      </c>
      <c r="BQ589" s="5" t="s">
        <v>2478</v>
      </c>
      <c r="BR589" s="5" t="s">
        <v>2479</v>
      </c>
      <c r="BS589" s="5" t="s">
        <v>447</v>
      </c>
      <c r="BT589" s="5" t="s">
        <v>448</v>
      </c>
    </row>
    <row r="590" spans="1:72" ht="13.5" customHeight="1">
      <c r="A590" s="9" t="str">
        <f>HYPERLINK("http://kyu.snu.ac.kr/sdhj/index.jsp?type=hj/GK14739_00IH_0001_0011a.jpg","1861_수현내면_0011a")</f>
        <v>1861_수현내면_0011a</v>
      </c>
      <c r="B590" s="4">
        <v>1861</v>
      </c>
      <c r="C590" s="4" t="s">
        <v>4243</v>
      </c>
      <c r="D590" s="4" t="s">
        <v>4244</v>
      </c>
      <c r="E590" s="4">
        <v>589</v>
      </c>
      <c r="F590" s="5">
        <v>2</v>
      </c>
      <c r="G590" s="5" t="s">
        <v>2326</v>
      </c>
      <c r="H590" s="5" t="s">
        <v>2327</v>
      </c>
      <c r="I590" s="5">
        <v>2</v>
      </c>
      <c r="L590" s="5">
        <v>5</v>
      </c>
      <c r="M590" s="4" t="s">
        <v>2538</v>
      </c>
      <c r="N590" s="4" t="s">
        <v>2539</v>
      </c>
      <c r="S590" s="5" t="s">
        <v>123</v>
      </c>
      <c r="T590" s="5" t="s">
        <v>124</v>
      </c>
      <c r="W590" s="5" t="s">
        <v>2542</v>
      </c>
      <c r="X590" s="5" t="s">
        <v>2543</v>
      </c>
      <c r="Y590" s="5" t="s">
        <v>22</v>
      </c>
      <c r="Z590" s="5" t="s">
        <v>23</v>
      </c>
      <c r="AC590" s="5">
        <v>67</v>
      </c>
      <c r="AD590" s="5" t="s">
        <v>315</v>
      </c>
      <c r="AE590" s="5" t="s">
        <v>316</v>
      </c>
      <c r="AJ590" s="5" t="s">
        <v>84</v>
      </c>
      <c r="AK590" s="5" t="s">
        <v>85</v>
      </c>
      <c r="AL590" s="5" t="s">
        <v>109</v>
      </c>
      <c r="AM590" s="5" t="s">
        <v>110</v>
      </c>
      <c r="AT590" s="5" t="s">
        <v>1122</v>
      </c>
      <c r="AU590" s="5" t="s">
        <v>1123</v>
      </c>
      <c r="AV590" s="5" t="s">
        <v>1894</v>
      </c>
      <c r="AW590" s="5" t="s">
        <v>699</v>
      </c>
      <c r="BG590" s="5" t="s">
        <v>1122</v>
      </c>
      <c r="BH590" s="5" t="s">
        <v>1123</v>
      </c>
      <c r="BI590" s="5" t="s">
        <v>2544</v>
      </c>
      <c r="BJ590" s="5" t="s">
        <v>940</v>
      </c>
      <c r="BK590" s="5" t="s">
        <v>1122</v>
      </c>
      <c r="BL590" s="5" t="s">
        <v>1123</v>
      </c>
      <c r="BM590" s="5" t="s">
        <v>2545</v>
      </c>
      <c r="BN590" s="5" t="s">
        <v>2546</v>
      </c>
      <c r="BO590" s="5" t="s">
        <v>1122</v>
      </c>
      <c r="BP590" s="5" t="s">
        <v>1123</v>
      </c>
      <c r="BQ590" s="5" t="s">
        <v>1427</v>
      </c>
      <c r="BR590" s="5" t="s">
        <v>1428</v>
      </c>
      <c r="BS590" s="5" t="s">
        <v>234</v>
      </c>
      <c r="BT590" s="5" t="s">
        <v>4140</v>
      </c>
    </row>
    <row r="591" spans="1:72" ht="13.5" customHeight="1">
      <c r="A591" s="9" t="str">
        <f>HYPERLINK("http://kyu.snu.ac.kr/sdhj/index.jsp?type=hj/GK14739_00IH_0001_0011a.jpg","1861_수현내면_0011a")</f>
        <v>1861_수현내면_0011a</v>
      </c>
      <c r="B591" s="4">
        <v>1861</v>
      </c>
      <c r="C591" s="4" t="s">
        <v>3861</v>
      </c>
      <c r="D591" s="4" t="s">
        <v>3925</v>
      </c>
      <c r="E591" s="4">
        <v>590</v>
      </c>
      <c r="F591" s="5">
        <v>2</v>
      </c>
      <c r="G591" s="5" t="s">
        <v>2326</v>
      </c>
      <c r="H591" s="5" t="s">
        <v>2327</v>
      </c>
      <c r="I591" s="5">
        <v>2</v>
      </c>
      <c r="L591" s="5">
        <v>5</v>
      </c>
      <c r="M591" s="4" t="s">
        <v>2538</v>
      </c>
      <c r="N591" s="4" t="s">
        <v>2539</v>
      </c>
      <c r="S591" s="5" t="s">
        <v>147</v>
      </c>
      <c r="T591" s="5" t="s">
        <v>148</v>
      </c>
      <c r="U591" s="5" t="s">
        <v>2547</v>
      </c>
      <c r="V591" s="5" t="s">
        <v>2548</v>
      </c>
      <c r="Y591" s="5" t="s">
        <v>2549</v>
      </c>
      <c r="Z591" s="5" t="s">
        <v>2550</v>
      </c>
      <c r="AC591" s="5">
        <v>37</v>
      </c>
      <c r="AD591" s="5" t="s">
        <v>336</v>
      </c>
      <c r="AE591" s="5" t="s">
        <v>337</v>
      </c>
    </row>
    <row r="592" spans="1:72" ht="13.5" customHeight="1">
      <c r="A592" s="9" t="str">
        <f>HYPERLINK("http://kyu.snu.ac.kr/sdhj/index.jsp?type=hj/GK14739_00IH_0001_0011a.jpg","1861_수현내면_0011a")</f>
        <v>1861_수현내면_0011a</v>
      </c>
      <c r="B592" s="4">
        <v>1861</v>
      </c>
      <c r="C592" s="4" t="s">
        <v>4396</v>
      </c>
      <c r="D592" s="4" t="s">
        <v>4397</v>
      </c>
      <c r="E592" s="4">
        <v>591</v>
      </c>
      <c r="F592" s="5">
        <v>2</v>
      </c>
      <c r="G592" s="5" t="s">
        <v>2326</v>
      </c>
      <c r="H592" s="5" t="s">
        <v>2327</v>
      </c>
      <c r="I592" s="5">
        <v>2</v>
      </c>
      <c r="L592" s="5">
        <v>5</v>
      </c>
      <c r="M592" s="4" t="s">
        <v>2538</v>
      </c>
      <c r="N592" s="4" t="s">
        <v>2539</v>
      </c>
      <c r="S592" s="5" t="s">
        <v>153</v>
      </c>
      <c r="T592" s="5" t="s">
        <v>154</v>
      </c>
      <c r="W592" s="5" t="s">
        <v>78</v>
      </c>
      <c r="X592" s="5" t="s">
        <v>79</v>
      </c>
      <c r="Y592" s="5" t="s">
        <v>22</v>
      </c>
      <c r="Z592" s="5" t="s">
        <v>23</v>
      </c>
      <c r="AC592" s="5">
        <v>24</v>
      </c>
      <c r="AD592" s="5" t="s">
        <v>157</v>
      </c>
      <c r="AE592" s="5" t="s">
        <v>158</v>
      </c>
    </row>
    <row r="593" spans="1:72" ht="13.5" customHeight="1">
      <c r="A593" s="9" t="str">
        <f>HYPERLINK("http://kyu.snu.ac.kr/sdhj/index.jsp?type=hj/GK14739_00IH_0001_0011a.jpg","1861_수현내면_0011a")</f>
        <v>1861_수현내면_0011a</v>
      </c>
      <c r="B593" s="4">
        <v>1861</v>
      </c>
      <c r="C593" s="4" t="s">
        <v>4398</v>
      </c>
      <c r="D593" s="4" t="s">
        <v>4399</v>
      </c>
      <c r="E593" s="4">
        <v>592</v>
      </c>
      <c r="F593" s="5">
        <v>2</v>
      </c>
      <c r="G593" s="5" t="s">
        <v>2326</v>
      </c>
      <c r="H593" s="5" t="s">
        <v>2327</v>
      </c>
      <c r="I593" s="5">
        <v>2</v>
      </c>
      <c r="L593" s="5">
        <v>5</v>
      </c>
      <c r="M593" s="4" t="s">
        <v>2538</v>
      </c>
      <c r="N593" s="4" t="s">
        <v>2539</v>
      </c>
      <c r="T593" s="5" t="s">
        <v>4400</v>
      </c>
      <c r="U593" s="5" t="s">
        <v>159</v>
      </c>
      <c r="V593" s="5" t="s">
        <v>160</v>
      </c>
      <c r="Y593" s="5" t="s">
        <v>2551</v>
      </c>
      <c r="Z593" s="5" t="s">
        <v>2552</v>
      </c>
      <c r="AD593" s="5" t="s">
        <v>782</v>
      </c>
      <c r="AE593" s="5" t="s">
        <v>783</v>
      </c>
    </row>
    <row r="594" spans="1:72" ht="13.5" customHeight="1">
      <c r="A594" s="9" t="str">
        <f>HYPERLINK("http://kyu.snu.ac.kr/sdhj/index.jsp?type=hj/GK14739_00IH_0001_0011a.jpg","1861_수현내면_0011a")</f>
        <v>1861_수현내면_0011a</v>
      </c>
      <c r="B594" s="4">
        <v>1861</v>
      </c>
      <c r="C594" s="4" t="s">
        <v>4398</v>
      </c>
      <c r="D594" s="4" t="s">
        <v>4399</v>
      </c>
      <c r="E594" s="4">
        <v>593</v>
      </c>
      <c r="F594" s="5">
        <v>2</v>
      </c>
      <c r="G594" s="5" t="s">
        <v>2326</v>
      </c>
      <c r="H594" s="5" t="s">
        <v>2327</v>
      </c>
      <c r="I594" s="5">
        <v>3</v>
      </c>
      <c r="J594" s="5" t="s">
        <v>2553</v>
      </c>
      <c r="K594" s="5" t="s">
        <v>2554</v>
      </c>
      <c r="L594" s="5">
        <v>1</v>
      </c>
      <c r="M594" s="4" t="s">
        <v>2555</v>
      </c>
      <c r="N594" s="4" t="s">
        <v>2556</v>
      </c>
      <c r="T594" s="5" t="s">
        <v>4401</v>
      </c>
      <c r="U594" s="5" t="s">
        <v>101</v>
      </c>
      <c r="V594" s="5" t="s">
        <v>102</v>
      </c>
      <c r="W594" s="5" t="s">
        <v>144</v>
      </c>
      <c r="X594" s="5" t="s">
        <v>4402</v>
      </c>
      <c r="Y594" s="5" t="s">
        <v>2557</v>
      </c>
      <c r="Z594" s="5" t="s">
        <v>2558</v>
      </c>
      <c r="AC594" s="5">
        <v>62</v>
      </c>
      <c r="AD594" s="5" t="s">
        <v>173</v>
      </c>
      <c r="AE594" s="5" t="s">
        <v>174</v>
      </c>
      <c r="AJ594" s="5" t="s">
        <v>35</v>
      </c>
      <c r="AK594" s="5" t="s">
        <v>36</v>
      </c>
      <c r="AL594" s="5" t="s">
        <v>86</v>
      </c>
      <c r="AM594" s="5" t="s">
        <v>87</v>
      </c>
      <c r="AT594" s="5" t="s">
        <v>111</v>
      </c>
      <c r="AU594" s="5" t="s">
        <v>112</v>
      </c>
      <c r="AV594" s="5" t="s">
        <v>2559</v>
      </c>
      <c r="AW594" s="5" t="s">
        <v>2560</v>
      </c>
      <c r="BG594" s="5" t="s">
        <v>111</v>
      </c>
      <c r="BH594" s="5" t="s">
        <v>112</v>
      </c>
      <c r="BI594" s="5" t="s">
        <v>2561</v>
      </c>
      <c r="BJ594" s="5" t="s">
        <v>2562</v>
      </c>
      <c r="BK594" s="5" t="s">
        <v>111</v>
      </c>
      <c r="BL594" s="5" t="s">
        <v>112</v>
      </c>
      <c r="BM594" s="5" t="s">
        <v>2563</v>
      </c>
      <c r="BN594" s="5" t="s">
        <v>2564</v>
      </c>
      <c r="BO594" s="5" t="s">
        <v>111</v>
      </c>
      <c r="BP594" s="5" t="s">
        <v>112</v>
      </c>
      <c r="BQ594" s="5" t="s">
        <v>2565</v>
      </c>
      <c r="BR594" s="5" t="s">
        <v>2566</v>
      </c>
      <c r="BS594" s="5" t="s">
        <v>540</v>
      </c>
      <c r="BT594" s="5" t="s">
        <v>541</v>
      </c>
    </row>
    <row r="595" spans="1:72" ht="13.5" customHeight="1">
      <c r="A595" s="9" t="str">
        <f>HYPERLINK("http://kyu.snu.ac.kr/sdhj/index.jsp?type=hj/GK14739_00IH_0001_0011a.jpg","1861_수현내면_0011a")</f>
        <v>1861_수현내면_0011a</v>
      </c>
      <c r="B595" s="4">
        <v>1861</v>
      </c>
      <c r="C595" s="4" t="s">
        <v>4317</v>
      </c>
      <c r="D595" s="4" t="s">
        <v>4318</v>
      </c>
      <c r="E595" s="4">
        <v>594</v>
      </c>
      <c r="F595" s="5">
        <v>2</v>
      </c>
      <c r="G595" s="5" t="s">
        <v>2326</v>
      </c>
      <c r="H595" s="5" t="s">
        <v>2327</v>
      </c>
      <c r="I595" s="5">
        <v>3</v>
      </c>
      <c r="L595" s="5">
        <v>1</v>
      </c>
      <c r="M595" s="4" t="s">
        <v>2555</v>
      </c>
      <c r="N595" s="4" t="s">
        <v>2556</v>
      </c>
      <c r="S595" s="5" t="s">
        <v>147</v>
      </c>
      <c r="T595" s="5" t="s">
        <v>148</v>
      </c>
      <c r="Y595" s="5" t="s">
        <v>3843</v>
      </c>
      <c r="Z595" s="5" t="s">
        <v>2567</v>
      </c>
      <c r="AC595" s="5">
        <v>31</v>
      </c>
      <c r="AD595" s="5" t="s">
        <v>806</v>
      </c>
      <c r="AE595" s="5" t="s">
        <v>807</v>
      </c>
    </row>
    <row r="596" spans="1:72" ht="13.5" customHeight="1">
      <c r="A596" s="9" t="str">
        <f>HYPERLINK("http://kyu.snu.ac.kr/sdhj/index.jsp?type=hj/GK14739_00IH_0001_0011a.jpg","1861_수현내면_0011a")</f>
        <v>1861_수현내면_0011a</v>
      </c>
      <c r="B596" s="4">
        <v>1861</v>
      </c>
      <c r="C596" s="4" t="s">
        <v>4403</v>
      </c>
      <c r="D596" s="4" t="s">
        <v>4404</v>
      </c>
      <c r="E596" s="4">
        <v>595</v>
      </c>
      <c r="F596" s="5">
        <v>2</v>
      </c>
      <c r="G596" s="5" t="s">
        <v>2326</v>
      </c>
      <c r="H596" s="5" t="s">
        <v>2327</v>
      </c>
      <c r="I596" s="5">
        <v>3</v>
      </c>
      <c r="L596" s="5">
        <v>1</v>
      </c>
      <c r="M596" s="4" t="s">
        <v>2555</v>
      </c>
      <c r="N596" s="4" t="s">
        <v>2556</v>
      </c>
      <c r="S596" s="5" t="s">
        <v>153</v>
      </c>
      <c r="T596" s="5" t="s">
        <v>154</v>
      </c>
      <c r="W596" s="5" t="s">
        <v>256</v>
      </c>
      <c r="X596" s="5" t="s">
        <v>257</v>
      </c>
      <c r="Y596" s="5" t="s">
        <v>126</v>
      </c>
      <c r="Z596" s="5" t="s">
        <v>127</v>
      </c>
      <c r="AC596" s="5">
        <v>34</v>
      </c>
      <c r="AD596" s="5" t="s">
        <v>659</v>
      </c>
      <c r="AE596" s="5" t="s">
        <v>660</v>
      </c>
      <c r="AJ596" s="5" t="s">
        <v>84</v>
      </c>
      <c r="AK596" s="5" t="s">
        <v>85</v>
      </c>
      <c r="AL596" s="5" t="s">
        <v>447</v>
      </c>
      <c r="AM596" s="5" t="s">
        <v>448</v>
      </c>
    </row>
    <row r="597" spans="1:72" ht="13.5" customHeight="1">
      <c r="A597" s="9" t="str">
        <f>HYPERLINK("http://kyu.snu.ac.kr/sdhj/index.jsp?type=hj/GK14739_00IH_0001_0011a.jpg","1861_수현내면_0011a")</f>
        <v>1861_수현내면_0011a</v>
      </c>
      <c r="B597" s="4">
        <v>1861</v>
      </c>
      <c r="C597" s="4" t="s">
        <v>4403</v>
      </c>
      <c r="D597" s="4" t="s">
        <v>4404</v>
      </c>
      <c r="E597" s="4">
        <v>596</v>
      </c>
      <c r="F597" s="5">
        <v>2</v>
      </c>
      <c r="G597" s="5" t="s">
        <v>2326</v>
      </c>
      <c r="H597" s="5" t="s">
        <v>2327</v>
      </c>
      <c r="I597" s="5">
        <v>3</v>
      </c>
      <c r="L597" s="5">
        <v>1</v>
      </c>
      <c r="M597" s="4" t="s">
        <v>2555</v>
      </c>
      <c r="N597" s="4" t="s">
        <v>2556</v>
      </c>
      <c r="S597" s="5" t="s">
        <v>147</v>
      </c>
      <c r="T597" s="5" t="s">
        <v>148</v>
      </c>
      <c r="Y597" s="5" t="s">
        <v>2568</v>
      </c>
      <c r="Z597" s="5" t="s">
        <v>2569</v>
      </c>
      <c r="AC597" s="5">
        <v>25</v>
      </c>
      <c r="AD597" s="5" t="s">
        <v>420</v>
      </c>
      <c r="AE597" s="5" t="s">
        <v>421</v>
      </c>
    </row>
    <row r="598" spans="1:72" ht="13.5" customHeight="1">
      <c r="A598" s="9" t="str">
        <f>HYPERLINK("http://kyu.snu.ac.kr/sdhj/index.jsp?type=hj/GK14739_00IH_0001_0011a.jpg","1861_수현내면_0011a")</f>
        <v>1861_수현내면_0011a</v>
      </c>
      <c r="B598" s="4">
        <v>1861</v>
      </c>
      <c r="C598" s="4" t="s">
        <v>4403</v>
      </c>
      <c r="D598" s="4" t="s">
        <v>4404</v>
      </c>
      <c r="E598" s="4">
        <v>597</v>
      </c>
      <c r="F598" s="5">
        <v>2</v>
      </c>
      <c r="G598" s="5" t="s">
        <v>2326</v>
      </c>
      <c r="H598" s="5" t="s">
        <v>2327</v>
      </c>
      <c r="I598" s="5">
        <v>3</v>
      </c>
      <c r="L598" s="5">
        <v>1</v>
      </c>
      <c r="M598" s="4" t="s">
        <v>2555</v>
      </c>
      <c r="N598" s="4" t="s">
        <v>2556</v>
      </c>
      <c r="T598" s="5" t="s">
        <v>4405</v>
      </c>
      <c r="U598" s="5" t="s">
        <v>159</v>
      </c>
      <c r="V598" s="5" t="s">
        <v>160</v>
      </c>
      <c r="Y598" s="5" t="s">
        <v>2189</v>
      </c>
      <c r="Z598" s="5" t="s">
        <v>2190</v>
      </c>
      <c r="AD598" s="5" t="s">
        <v>286</v>
      </c>
      <c r="AE598" s="5" t="s">
        <v>287</v>
      </c>
    </row>
    <row r="599" spans="1:72" ht="13.5" customHeight="1">
      <c r="A599" s="9" t="str">
        <f>HYPERLINK("http://kyu.snu.ac.kr/sdhj/index.jsp?type=hj/GK14739_00IH_0001_0011a.jpg","1861_수현내면_0011a")</f>
        <v>1861_수현내면_0011a</v>
      </c>
      <c r="B599" s="4">
        <v>1861</v>
      </c>
      <c r="C599" s="4" t="s">
        <v>4403</v>
      </c>
      <c r="D599" s="4" t="s">
        <v>4404</v>
      </c>
      <c r="E599" s="4">
        <v>598</v>
      </c>
      <c r="F599" s="5">
        <v>2</v>
      </c>
      <c r="G599" s="5" t="s">
        <v>2326</v>
      </c>
      <c r="H599" s="5" t="s">
        <v>2327</v>
      </c>
      <c r="I599" s="5">
        <v>3</v>
      </c>
      <c r="L599" s="5">
        <v>2</v>
      </c>
      <c r="M599" s="4" t="s">
        <v>2570</v>
      </c>
      <c r="N599" s="4" t="s">
        <v>2571</v>
      </c>
      <c r="T599" s="5" t="s">
        <v>4406</v>
      </c>
      <c r="U599" s="5" t="s">
        <v>101</v>
      </c>
      <c r="V599" s="5" t="s">
        <v>102</v>
      </c>
      <c r="W599" s="5" t="s">
        <v>125</v>
      </c>
      <c r="X599" s="5" t="s">
        <v>4407</v>
      </c>
      <c r="Y599" s="5" t="s">
        <v>2572</v>
      </c>
      <c r="Z599" s="5" t="s">
        <v>2573</v>
      </c>
      <c r="AC599" s="5">
        <v>67</v>
      </c>
      <c r="AD599" s="5" t="s">
        <v>432</v>
      </c>
      <c r="AE599" s="5" t="s">
        <v>433</v>
      </c>
      <c r="AJ599" s="5" t="s">
        <v>35</v>
      </c>
      <c r="AK599" s="5" t="s">
        <v>36</v>
      </c>
      <c r="AL599" s="5" t="s">
        <v>109</v>
      </c>
      <c r="AM599" s="5" t="s">
        <v>110</v>
      </c>
      <c r="AT599" s="5" t="s">
        <v>111</v>
      </c>
      <c r="AU599" s="5" t="s">
        <v>112</v>
      </c>
      <c r="AV599" s="5" t="s">
        <v>645</v>
      </c>
      <c r="AW599" s="5" t="s">
        <v>646</v>
      </c>
      <c r="BG599" s="5" t="s">
        <v>111</v>
      </c>
      <c r="BH599" s="5" t="s">
        <v>112</v>
      </c>
      <c r="BI599" s="5" t="s">
        <v>2574</v>
      </c>
      <c r="BJ599" s="5" t="s">
        <v>2575</v>
      </c>
      <c r="BK599" s="5" t="s">
        <v>111</v>
      </c>
      <c r="BL599" s="5" t="s">
        <v>112</v>
      </c>
      <c r="BM599" s="5" t="s">
        <v>2576</v>
      </c>
      <c r="BN599" s="5" t="s">
        <v>2577</v>
      </c>
      <c r="BO599" s="5" t="s">
        <v>111</v>
      </c>
      <c r="BP599" s="5" t="s">
        <v>112</v>
      </c>
      <c r="BQ599" s="5" t="s">
        <v>2578</v>
      </c>
      <c r="BR599" s="5" t="s">
        <v>2579</v>
      </c>
      <c r="BS599" s="5" t="s">
        <v>400</v>
      </c>
      <c r="BT599" s="5" t="s">
        <v>401</v>
      </c>
    </row>
    <row r="600" spans="1:72" ht="13.5" customHeight="1">
      <c r="A600" s="9" t="str">
        <f>HYPERLINK("http://kyu.snu.ac.kr/sdhj/index.jsp?type=hj/GK14739_00IH_0001_0011a.jpg","1861_수현내면_0011a")</f>
        <v>1861_수현내면_0011a</v>
      </c>
      <c r="B600" s="4">
        <v>1861</v>
      </c>
      <c r="C600" s="4" t="s">
        <v>4408</v>
      </c>
      <c r="D600" s="4" t="s">
        <v>4409</v>
      </c>
      <c r="E600" s="4">
        <v>599</v>
      </c>
      <c r="F600" s="5">
        <v>2</v>
      </c>
      <c r="G600" s="5" t="s">
        <v>2326</v>
      </c>
      <c r="H600" s="5" t="s">
        <v>2327</v>
      </c>
      <c r="I600" s="5">
        <v>3</v>
      </c>
      <c r="L600" s="5">
        <v>2</v>
      </c>
      <c r="M600" s="4" t="s">
        <v>2570</v>
      </c>
      <c r="N600" s="4" t="s">
        <v>2571</v>
      </c>
      <c r="S600" s="5" t="s">
        <v>123</v>
      </c>
      <c r="T600" s="5" t="s">
        <v>124</v>
      </c>
      <c r="W600" s="5" t="s">
        <v>256</v>
      </c>
      <c r="X600" s="5" t="s">
        <v>257</v>
      </c>
      <c r="Y600" s="5" t="s">
        <v>126</v>
      </c>
      <c r="Z600" s="5" t="s">
        <v>127</v>
      </c>
      <c r="AC600" s="5">
        <v>57</v>
      </c>
      <c r="AD600" s="5" t="s">
        <v>286</v>
      </c>
      <c r="AE600" s="5" t="s">
        <v>287</v>
      </c>
      <c r="AJ600" s="5" t="s">
        <v>84</v>
      </c>
      <c r="AK600" s="5" t="s">
        <v>85</v>
      </c>
      <c r="AL600" s="5" t="s">
        <v>447</v>
      </c>
      <c r="AM600" s="5" t="s">
        <v>448</v>
      </c>
      <c r="AT600" s="5" t="s">
        <v>111</v>
      </c>
      <c r="AU600" s="5" t="s">
        <v>112</v>
      </c>
      <c r="AV600" s="5" t="s">
        <v>2580</v>
      </c>
      <c r="AW600" s="5" t="s">
        <v>2581</v>
      </c>
      <c r="BG600" s="5" t="s">
        <v>111</v>
      </c>
      <c r="BH600" s="5" t="s">
        <v>112</v>
      </c>
      <c r="BI600" s="5" t="s">
        <v>2582</v>
      </c>
      <c r="BJ600" s="5" t="s">
        <v>2407</v>
      </c>
      <c r="BK600" s="5" t="s">
        <v>111</v>
      </c>
      <c r="BL600" s="5" t="s">
        <v>112</v>
      </c>
      <c r="BM600" s="5" t="s">
        <v>2408</v>
      </c>
      <c r="BN600" s="5" t="s">
        <v>2409</v>
      </c>
      <c r="BO600" s="5" t="s">
        <v>111</v>
      </c>
      <c r="BP600" s="5" t="s">
        <v>112</v>
      </c>
      <c r="BQ600" s="5" t="s">
        <v>2583</v>
      </c>
      <c r="BR600" s="5" t="s">
        <v>2584</v>
      </c>
      <c r="BS600" s="5" t="s">
        <v>234</v>
      </c>
      <c r="BT600" s="5" t="s">
        <v>4410</v>
      </c>
    </row>
    <row r="601" spans="1:72" ht="13.5" customHeight="1">
      <c r="A601" s="9" t="str">
        <f>HYPERLINK("http://kyu.snu.ac.kr/sdhj/index.jsp?type=hj/GK14739_00IH_0001_0011a.jpg","1861_수현내면_0011a")</f>
        <v>1861_수현내면_0011a</v>
      </c>
      <c r="B601" s="4">
        <v>1861</v>
      </c>
      <c r="C601" s="4" t="s">
        <v>3850</v>
      </c>
      <c r="D601" s="4" t="s">
        <v>4197</v>
      </c>
      <c r="E601" s="4">
        <v>600</v>
      </c>
      <c r="F601" s="5">
        <v>2</v>
      </c>
      <c r="G601" s="5" t="s">
        <v>2326</v>
      </c>
      <c r="H601" s="5" t="s">
        <v>2327</v>
      </c>
      <c r="I601" s="5">
        <v>3</v>
      </c>
      <c r="L601" s="5">
        <v>2</v>
      </c>
      <c r="M601" s="4" t="s">
        <v>2570</v>
      </c>
      <c r="N601" s="4" t="s">
        <v>2571</v>
      </c>
      <c r="T601" s="5" t="s">
        <v>4411</v>
      </c>
      <c r="U601" s="5" t="s">
        <v>159</v>
      </c>
      <c r="V601" s="5" t="s">
        <v>160</v>
      </c>
      <c r="Y601" s="5" t="s">
        <v>2585</v>
      </c>
      <c r="Z601" s="5" t="s">
        <v>2586</v>
      </c>
      <c r="AD601" s="5" t="s">
        <v>523</v>
      </c>
      <c r="AE601" s="5" t="s">
        <v>524</v>
      </c>
    </row>
    <row r="602" spans="1:72" ht="13.5" customHeight="1">
      <c r="A602" s="9" t="str">
        <f>HYPERLINK("http://kyu.snu.ac.kr/sdhj/index.jsp?type=hj/GK14739_00IH_0001_0011a.jpg","1861_수현내면_0011a")</f>
        <v>1861_수현내면_0011a</v>
      </c>
      <c r="B602" s="4">
        <v>1861</v>
      </c>
      <c r="C602" s="4" t="s">
        <v>4330</v>
      </c>
      <c r="D602" s="4" t="s">
        <v>4331</v>
      </c>
      <c r="E602" s="4">
        <v>601</v>
      </c>
      <c r="F602" s="5">
        <v>2</v>
      </c>
      <c r="G602" s="5" t="s">
        <v>2326</v>
      </c>
      <c r="H602" s="5" t="s">
        <v>2327</v>
      </c>
      <c r="I602" s="5">
        <v>3</v>
      </c>
      <c r="L602" s="5">
        <v>3</v>
      </c>
      <c r="M602" s="4" t="s">
        <v>2587</v>
      </c>
      <c r="N602" s="4" t="s">
        <v>2588</v>
      </c>
      <c r="T602" s="5" t="s">
        <v>3931</v>
      </c>
      <c r="U602" s="5" t="s">
        <v>101</v>
      </c>
      <c r="V602" s="5" t="s">
        <v>102</v>
      </c>
      <c r="W602" s="5" t="s">
        <v>144</v>
      </c>
      <c r="X602" s="5" t="s">
        <v>3938</v>
      </c>
      <c r="Y602" s="5" t="s">
        <v>2589</v>
      </c>
      <c r="Z602" s="5" t="s">
        <v>2590</v>
      </c>
      <c r="AC602" s="5">
        <v>29</v>
      </c>
      <c r="AD602" s="5" t="s">
        <v>163</v>
      </c>
      <c r="AE602" s="5" t="s">
        <v>164</v>
      </c>
      <c r="AJ602" s="5" t="s">
        <v>35</v>
      </c>
      <c r="AK602" s="5" t="s">
        <v>36</v>
      </c>
      <c r="AL602" s="5" t="s">
        <v>540</v>
      </c>
      <c r="AM602" s="5" t="s">
        <v>541</v>
      </c>
      <c r="AT602" s="5" t="s">
        <v>111</v>
      </c>
      <c r="AU602" s="5" t="s">
        <v>112</v>
      </c>
      <c r="AV602" s="5" t="s">
        <v>2591</v>
      </c>
      <c r="AW602" s="5" t="s">
        <v>4412</v>
      </c>
      <c r="BG602" s="5" t="s">
        <v>111</v>
      </c>
      <c r="BH602" s="5" t="s">
        <v>112</v>
      </c>
      <c r="BI602" s="5" t="s">
        <v>2592</v>
      </c>
      <c r="BJ602" s="5" t="s">
        <v>2593</v>
      </c>
      <c r="BK602" s="5" t="s">
        <v>111</v>
      </c>
      <c r="BL602" s="5" t="s">
        <v>112</v>
      </c>
      <c r="BM602" s="5" t="s">
        <v>2594</v>
      </c>
      <c r="BN602" s="5" t="s">
        <v>2595</v>
      </c>
      <c r="BO602" s="5" t="s">
        <v>111</v>
      </c>
      <c r="BP602" s="5" t="s">
        <v>112</v>
      </c>
      <c r="BQ602" s="5" t="s">
        <v>2596</v>
      </c>
      <c r="BR602" s="5" t="s">
        <v>2597</v>
      </c>
      <c r="BS602" s="5" t="s">
        <v>695</v>
      </c>
      <c r="BT602" s="5" t="s">
        <v>4413</v>
      </c>
    </row>
    <row r="603" spans="1:72" ht="13.5" customHeight="1">
      <c r="A603" s="9" t="str">
        <f>HYPERLINK("http://kyu.snu.ac.kr/sdhj/index.jsp?type=hj/GK14739_00IH_0001_0011a.jpg","1861_수현내면_0011a")</f>
        <v>1861_수현내면_0011a</v>
      </c>
      <c r="B603" s="4">
        <v>1861</v>
      </c>
      <c r="C603" s="4" t="s">
        <v>4185</v>
      </c>
      <c r="D603" s="4" t="s">
        <v>4186</v>
      </c>
      <c r="E603" s="4">
        <v>602</v>
      </c>
      <c r="F603" s="5">
        <v>2</v>
      </c>
      <c r="G603" s="5" t="s">
        <v>2326</v>
      </c>
      <c r="H603" s="5" t="s">
        <v>2327</v>
      </c>
      <c r="I603" s="5">
        <v>3</v>
      </c>
      <c r="L603" s="5">
        <v>3</v>
      </c>
      <c r="M603" s="4" t="s">
        <v>2587</v>
      </c>
      <c r="N603" s="4" t="s">
        <v>2588</v>
      </c>
      <c r="S603" s="5" t="s">
        <v>123</v>
      </c>
      <c r="T603" s="5" t="s">
        <v>124</v>
      </c>
      <c r="W603" s="5" t="s">
        <v>1844</v>
      </c>
      <c r="X603" s="5" t="s">
        <v>4414</v>
      </c>
      <c r="Y603" s="5" t="s">
        <v>126</v>
      </c>
      <c r="Z603" s="5" t="s">
        <v>127</v>
      </c>
      <c r="AC603" s="5">
        <v>20</v>
      </c>
      <c r="AD603" s="5" t="s">
        <v>264</v>
      </c>
      <c r="AE603" s="5" t="s">
        <v>265</v>
      </c>
      <c r="AJ603" s="5" t="s">
        <v>84</v>
      </c>
      <c r="AK603" s="5" t="s">
        <v>85</v>
      </c>
      <c r="AL603" s="5" t="s">
        <v>2598</v>
      </c>
      <c r="AM603" s="5" t="s">
        <v>2599</v>
      </c>
      <c r="AT603" s="5" t="s">
        <v>111</v>
      </c>
      <c r="AU603" s="5" t="s">
        <v>112</v>
      </c>
      <c r="AV603" s="5" t="s">
        <v>2600</v>
      </c>
      <c r="AW603" s="5" t="s">
        <v>4415</v>
      </c>
      <c r="BG603" s="5" t="s">
        <v>111</v>
      </c>
      <c r="BH603" s="5" t="s">
        <v>112</v>
      </c>
      <c r="BI603" s="5" t="s">
        <v>4416</v>
      </c>
      <c r="BJ603" s="5" t="s">
        <v>2601</v>
      </c>
      <c r="BK603" s="5" t="s">
        <v>111</v>
      </c>
      <c r="BL603" s="5" t="s">
        <v>112</v>
      </c>
      <c r="BM603" s="5" t="s">
        <v>3838</v>
      </c>
      <c r="BN603" s="5" t="s">
        <v>2602</v>
      </c>
      <c r="BO603" s="5" t="s">
        <v>111</v>
      </c>
      <c r="BP603" s="5" t="s">
        <v>112</v>
      </c>
      <c r="BQ603" s="5" t="s">
        <v>2603</v>
      </c>
      <c r="BR603" s="5" t="s">
        <v>2604</v>
      </c>
      <c r="BS603" s="5" t="s">
        <v>540</v>
      </c>
      <c r="BT603" s="5" t="s">
        <v>541</v>
      </c>
    </row>
    <row r="604" spans="1:72" ht="13.5" customHeight="1">
      <c r="A604" s="9" t="str">
        <f>HYPERLINK("http://kyu.snu.ac.kr/sdhj/index.jsp?type=hj/GK14739_00IH_0001_0011a.jpg","1861_수현내면_0011a")</f>
        <v>1861_수현내면_0011a</v>
      </c>
      <c r="B604" s="4">
        <v>1861</v>
      </c>
      <c r="C604" s="4" t="s">
        <v>4106</v>
      </c>
      <c r="D604" s="4" t="s">
        <v>4107</v>
      </c>
      <c r="E604" s="4">
        <v>603</v>
      </c>
      <c r="F604" s="5">
        <v>2</v>
      </c>
      <c r="G604" s="5" t="s">
        <v>2326</v>
      </c>
      <c r="H604" s="5" t="s">
        <v>2327</v>
      </c>
      <c r="I604" s="5">
        <v>3</v>
      </c>
      <c r="L604" s="5">
        <v>3</v>
      </c>
      <c r="M604" s="4" t="s">
        <v>2587</v>
      </c>
      <c r="N604" s="4" t="s">
        <v>2588</v>
      </c>
      <c r="S604" s="5" t="s">
        <v>142</v>
      </c>
      <c r="T604" s="5" t="s">
        <v>143</v>
      </c>
      <c r="W604" s="5" t="s">
        <v>691</v>
      </c>
      <c r="X604" s="5" t="s">
        <v>692</v>
      </c>
      <c r="Y604" s="5" t="s">
        <v>126</v>
      </c>
      <c r="Z604" s="5" t="s">
        <v>127</v>
      </c>
      <c r="AC604" s="5">
        <v>59</v>
      </c>
      <c r="AD604" s="5" t="s">
        <v>565</v>
      </c>
      <c r="AE604" s="5" t="s">
        <v>566</v>
      </c>
    </row>
    <row r="605" spans="1:72" ht="13.5" customHeight="1">
      <c r="A605" s="9" t="str">
        <f>HYPERLINK("http://kyu.snu.ac.kr/sdhj/index.jsp?type=hj/GK14739_00IH_0001_0011a.jpg","1861_수현내면_0011a")</f>
        <v>1861_수현내면_0011a</v>
      </c>
      <c r="B605" s="4">
        <v>1861</v>
      </c>
      <c r="C605" s="4" t="s">
        <v>3936</v>
      </c>
      <c r="D605" s="4" t="s">
        <v>3937</v>
      </c>
      <c r="E605" s="4">
        <v>604</v>
      </c>
      <c r="F605" s="5">
        <v>2</v>
      </c>
      <c r="G605" s="5" t="s">
        <v>2326</v>
      </c>
      <c r="H605" s="5" t="s">
        <v>2327</v>
      </c>
      <c r="I605" s="5">
        <v>3</v>
      </c>
      <c r="L605" s="5">
        <v>3</v>
      </c>
      <c r="M605" s="4" t="s">
        <v>2587</v>
      </c>
      <c r="N605" s="4" t="s">
        <v>2588</v>
      </c>
      <c r="T605" s="5" t="s">
        <v>3939</v>
      </c>
      <c r="U605" s="5" t="s">
        <v>159</v>
      </c>
      <c r="V605" s="5" t="s">
        <v>160</v>
      </c>
      <c r="Y605" s="5" t="s">
        <v>2605</v>
      </c>
      <c r="Z605" s="5" t="s">
        <v>2606</v>
      </c>
      <c r="AD605" s="5" t="s">
        <v>173</v>
      </c>
      <c r="AE605" s="5" t="s">
        <v>174</v>
      </c>
    </row>
    <row r="606" spans="1:72" ht="13.5" customHeight="1">
      <c r="A606" s="9" t="str">
        <f>HYPERLINK("http://kyu.snu.ac.kr/sdhj/index.jsp?type=hj/GK14739_00IH_0001_0011a.jpg","1861_수현내면_0011a")</f>
        <v>1861_수현내면_0011a</v>
      </c>
      <c r="B606" s="4">
        <v>1861</v>
      </c>
      <c r="C606" s="4" t="s">
        <v>3936</v>
      </c>
      <c r="D606" s="4" t="s">
        <v>3937</v>
      </c>
      <c r="E606" s="4">
        <v>605</v>
      </c>
      <c r="F606" s="5">
        <v>2</v>
      </c>
      <c r="G606" s="5" t="s">
        <v>2326</v>
      </c>
      <c r="H606" s="5" t="s">
        <v>2327</v>
      </c>
      <c r="I606" s="5">
        <v>3</v>
      </c>
      <c r="L606" s="5">
        <v>3</v>
      </c>
      <c r="M606" s="4" t="s">
        <v>2587</v>
      </c>
      <c r="N606" s="4" t="s">
        <v>2588</v>
      </c>
      <c r="T606" s="5" t="s">
        <v>3939</v>
      </c>
      <c r="U606" s="5" t="s">
        <v>159</v>
      </c>
      <c r="V606" s="5" t="s">
        <v>160</v>
      </c>
      <c r="Y606" s="5" t="s">
        <v>1517</v>
      </c>
      <c r="Z606" s="5" t="s">
        <v>1518</v>
      </c>
      <c r="AD606" s="5" t="s">
        <v>565</v>
      </c>
      <c r="AE606" s="5" t="s">
        <v>566</v>
      </c>
    </row>
    <row r="607" spans="1:72" ht="13.5" customHeight="1">
      <c r="A607" s="9" t="str">
        <f>HYPERLINK("http://kyu.snu.ac.kr/sdhj/index.jsp?type=hj/GK14739_00IH_0001_0011a.jpg","1861_수현내면_0011a")</f>
        <v>1861_수현내면_0011a</v>
      </c>
      <c r="B607" s="4">
        <v>1861</v>
      </c>
      <c r="C607" s="4" t="s">
        <v>3936</v>
      </c>
      <c r="D607" s="4" t="s">
        <v>3937</v>
      </c>
      <c r="E607" s="4">
        <v>606</v>
      </c>
      <c r="F607" s="5">
        <v>3</v>
      </c>
      <c r="G607" s="5" t="s">
        <v>2607</v>
      </c>
      <c r="H607" s="5" t="s">
        <v>2608</v>
      </c>
      <c r="I607" s="5">
        <v>1</v>
      </c>
      <c r="J607" s="5" t="s">
        <v>2609</v>
      </c>
      <c r="K607" s="5" t="s">
        <v>2610</v>
      </c>
      <c r="L607" s="5">
        <v>1</v>
      </c>
      <c r="M607" s="4" t="s">
        <v>2611</v>
      </c>
      <c r="N607" s="4" t="s">
        <v>2612</v>
      </c>
      <c r="T607" s="5" t="s">
        <v>4406</v>
      </c>
      <c r="U607" s="5" t="s">
        <v>504</v>
      </c>
      <c r="V607" s="5" t="s">
        <v>505</v>
      </c>
      <c r="W607" s="5" t="s">
        <v>1619</v>
      </c>
      <c r="X607" s="5" t="s">
        <v>1620</v>
      </c>
      <c r="Y607" s="5" t="s">
        <v>126</v>
      </c>
      <c r="Z607" s="5" t="s">
        <v>127</v>
      </c>
      <c r="AC607" s="5">
        <v>74</v>
      </c>
      <c r="AD607" s="5" t="s">
        <v>1092</v>
      </c>
      <c r="AE607" s="5" t="s">
        <v>1093</v>
      </c>
      <c r="AJ607" s="5" t="s">
        <v>84</v>
      </c>
      <c r="AK607" s="5" t="s">
        <v>85</v>
      </c>
      <c r="AL607" s="5" t="s">
        <v>1189</v>
      </c>
      <c r="AM607" s="5" t="s">
        <v>4417</v>
      </c>
      <c r="AT607" s="5" t="s">
        <v>2267</v>
      </c>
      <c r="AU607" s="5" t="s">
        <v>2268</v>
      </c>
      <c r="AV607" s="5" t="s">
        <v>2018</v>
      </c>
      <c r="AW607" s="5" t="s">
        <v>2019</v>
      </c>
      <c r="BG607" s="5" t="s">
        <v>2267</v>
      </c>
      <c r="BH607" s="5" t="s">
        <v>2268</v>
      </c>
      <c r="BI607" s="5" t="s">
        <v>2613</v>
      </c>
      <c r="BJ607" s="5" t="s">
        <v>2614</v>
      </c>
      <c r="BK607" s="5" t="s">
        <v>2267</v>
      </c>
      <c r="BL607" s="5" t="s">
        <v>2268</v>
      </c>
      <c r="BM607" s="5" t="s">
        <v>2615</v>
      </c>
      <c r="BN607" s="5" t="s">
        <v>2616</v>
      </c>
      <c r="BO607" s="5" t="s">
        <v>2267</v>
      </c>
      <c r="BP607" s="5" t="s">
        <v>2268</v>
      </c>
      <c r="BQ607" s="5" t="s">
        <v>2617</v>
      </c>
      <c r="BR607" s="5" t="s">
        <v>2618</v>
      </c>
      <c r="BS607" s="5" t="s">
        <v>234</v>
      </c>
      <c r="BT607" s="5" t="s">
        <v>4418</v>
      </c>
    </row>
    <row r="608" spans="1:72" ht="13.5" customHeight="1">
      <c r="A608" s="9" t="str">
        <f>HYPERLINK("http://kyu.snu.ac.kr/sdhj/index.jsp?type=hj/GK14739_00IH_0001_0011a.jpg","1861_수현내면_0011a")</f>
        <v>1861_수현내면_0011a</v>
      </c>
      <c r="B608" s="4">
        <v>1861</v>
      </c>
      <c r="C608" s="4" t="s">
        <v>3852</v>
      </c>
      <c r="D608" s="4" t="s">
        <v>3917</v>
      </c>
      <c r="E608" s="4">
        <v>607</v>
      </c>
      <c r="F608" s="5">
        <v>3</v>
      </c>
      <c r="G608" s="5" t="s">
        <v>2607</v>
      </c>
      <c r="H608" s="5" t="s">
        <v>2608</v>
      </c>
      <c r="I608" s="5">
        <v>1</v>
      </c>
      <c r="L608" s="5">
        <v>1</v>
      </c>
      <c r="M608" s="4" t="s">
        <v>2611</v>
      </c>
      <c r="N608" s="4" t="s">
        <v>2612</v>
      </c>
      <c r="S608" s="5" t="s">
        <v>147</v>
      </c>
      <c r="T608" s="5" t="s">
        <v>148</v>
      </c>
      <c r="Y608" s="5" t="s">
        <v>2619</v>
      </c>
      <c r="Z608" s="5" t="s">
        <v>2620</v>
      </c>
      <c r="AC608" s="5">
        <v>40</v>
      </c>
      <c r="AD608" s="5" t="s">
        <v>213</v>
      </c>
      <c r="AE608" s="5" t="s">
        <v>214</v>
      </c>
    </row>
    <row r="609" spans="1:72" ht="13.5" customHeight="1">
      <c r="A609" s="9" t="str">
        <f>HYPERLINK("http://kyu.snu.ac.kr/sdhj/index.jsp?type=hj/GK14739_00IH_0001_0011a.jpg","1861_수현내면_0011a")</f>
        <v>1861_수현내면_0011a</v>
      </c>
      <c r="B609" s="4">
        <v>1861</v>
      </c>
      <c r="C609" s="4" t="s">
        <v>3899</v>
      </c>
      <c r="D609" s="4" t="s">
        <v>3900</v>
      </c>
      <c r="E609" s="4">
        <v>608</v>
      </c>
      <c r="F609" s="5">
        <v>3</v>
      </c>
      <c r="G609" s="5" t="s">
        <v>2607</v>
      </c>
      <c r="H609" s="5" t="s">
        <v>2608</v>
      </c>
      <c r="I609" s="5">
        <v>1</v>
      </c>
      <c r="L609" s="5">
        <v>1</v>
      </c>
      <c r="M609" s="4" t="s">
        <v>2611</v>
      </c>
      <c r="N609" s="4" t="s">
        <v>2612</v>
      </c>
      <c r="S609" s="5" t="s">
        <v>153</v>
      </c>
      <c r="T609" s="5" t="s">
        <v>154</v>
      </c>
      <c r="W609" s="5" t="s">
        <v>78</v>
      </c>
      <c r="X609" s="5" t="s">
        <v>79</v>
      </c>
      <c r="Y609" s="5" t="s">
        <v>22</v>
      </c>
      <c r="Z609" s="5" t="s">
        <v>23</v>
      </c>
      <c r="AC609" s="5">
        <v>30</v>
      </c>
      <c r="AD609" s="5" t="s">
        <v>414</v>
      </c>
      <c r="AE609" s="5" t="s">
        <v>415</v>
      </c>
    </row>
    <row r="610" spans="1:72" ht="13.5" customHeight="1">
      <c r="A610" s="9" t="str">
        <f>HYPERLINK("http://kyu.snu.ac.kr/sdhj/index.jsp?type=hj/GK14739_00IH_0001_0011b.jpg","1861_수현내면_0011b")</f>
        <v>1861_수현내면_0011b</v>
      </c>
      <c r="B610" s="4">
        <v>1861</v>
      </c>
      <c r="C610" s="4" t="s">
        <v>3899</v>
      </c>
      <c r="D610" s="4" t="s">
        <v>3900</v>
      </c>
      <c r="E610" s="4">
        <v>609</v>
      </c>
      <c r="F610" s="5">
        <v>3</v>
      </c>
      <c r="G610" s="5" t="s">
        <v>2607</v>
      </c>
      <c r="H610" s="5" t="s">
        <v>2608</v>
      </c>
      <c r="I610" s="5">
        <v>1</v>
      </c>
      <c r="L610" s="5">
        <v>1</v>
      </c>
      <c r="M610" s="4" t="s">
        <v>2611</v>
      </c>
      <c r="N610" s="4" t="s">
        <v>2612</v>
      </c>
      <c r="S610" s="5" t="s">
        <v>147</v>
      </c>
      <c r="T610" s="5" t="s">
        <v>148</v>
      </c>
      <c r="Y610" s="5" t="s">
        <v>2286</v>
      </c>
      <c r="Z610" s="5" t="s">
        <v>2287</v>
      </c>
      <c r="AC610" s="5">
        <v>36</v>
      </c>
      <c r="AD610" s="5" t="s">
        <v>410</v>
      </c>
      <c r="AE610" s="5" t="s">
        <v>411</v>
      </c>
    </row>
    <row r="611" spans="1:72" ht="13.5" customHeight="1">
      <c r="A611" s="9" t="str">
        <f>HYPERLINK("http://kyu.snu.ac.kr/sdhj/index.jsp?type=hj/GK14739_00IH_0001_0011b.jpg","1861_수현내면_0011b")</f>
        <v>1861_수현내면_0011b</v>
      </c>
      <c r="B611" s="4">
        <v>1861</v>
      </c>
      <c r="C611" s="4" t="s">
        <v>3899</v>
      </c>
      <c r="D611" s="4" t="s">
        <v>3900</v>
      </c>
      <c r="E611" s="4">
        <v>610</v>
      </c>
      <c r="F611" s="5">
        <v>3</v>
      </c>
      <c r="G611" s="5" t="s">
        <v>2607</v>
      </c>
      <c r="H611" s="5" t="s">
        <v>2608</v>
      </c>
      <c r="I611" s="5">
        <v>1</v>
      </c>
      <c r="L611" s="5">
        <v>1</v>
      </c>
      <c r="M611" s="4" t="s">
        <v>2611</v>
      </c>
      <c r="N611" s="4" t="s">
        <v>2612</v>
      </c>
      <c r="T611" s="5" t="s">
        <v>3901</v>
      </c>
      <c r="U611" s="5" t="s">
        <v>159</v>
      </c>
      <c r="V611" s="5" t="s">
        <v>160</v>
      </c>
      <c r="Y611" s="5" t="s">
        <v>2621</v>
      </c>
      <c r="Z611" s="5" t="s">
        <v>2622</v>
      </c>
      <c r="AD611" s="5" t="s">
        <v>82</v>
      </c>
      <c r="AE611" s="5" t="s">
        <v>83</v>
      </c>
    </row>
    <row r="612" spans="1:72" ht="13.5" customHeight="1">
      <c r="A612" s="9" t="str">
        <f>HYPERLINK("http://kyu.snu.ac.kr/sdhj/index.jsp?type=hj/GK14739_00IH_0001_0011b.jpg","1861_수현내면_0011b")</f>
        <v>1861_수현내면_0011b</v>
      </c>
      <c r="B612" s="4">
        <v>1861</v>
      </c>
      <c r="C612" s="4" t="s">
        <v>3899</v>
      </c>
      <c r="D612" s="4" t="s">
        <v>3900</v>
      </c>
      <c r="E612" s="4">
        <v>611</v>
      </c>
      <c r="F612" s="5">
        <v>3</v>
      </c>
      <c r="G612" s="5" t="s">
        <v>2607</v>
      </c>
      <c r="H612" s="5" t="s">
        <v>2608</v>
      </c>
      <c r="I612" s="5">
        <v>1</v>
      </c>
      <c r="L612" s="5">
        <v>2</v>
      </c>
      <c r="M612" s="5" t="s">
        <v>4419</v>
      </c>
      <c r="N612" s="5" t="s">
        <v>4420</v>
      </c>
      <c r="O612" s="5" t="s">
        <v>14</v>
      </c>
      <c r="P612" s="5" t="s">
        <v>15</v>
      </c>
      <c r="T612" s="5" t="s">
        <v>3891</v>
      </c>
      <c r="U612" s="5" t="s">
        <v>2267</v>
      </c>
      <c r="V612" s="5" t="s">
        <v>2268</v>
      </c>
      <c r="W612" s="5" t="s">
        <v>144</v>
      </c>
      <c r="X612" s="5" t="s">
        <v>3896</v>
      </c>
      <c r="Y612" s="5" t="s">
        <v>2623</v>
      </c>
      <c r="Z612" s="5" t="s">
        <v>2624</v>
      </c>
      <c r="AA612" s="5" t="s">
        <v>2625</v>
      </c>
      <c r="AB612" s="5" t="s">
        <v>903</v>
      </c>
      <c r="AC612" s="5">
        <v>30</v>
      </c>
      <c r="AD612" s="5" t="s">
        <v>438</v>
      </c>
      <c r="AE612" s="5" t="s">
        <v>439</v>
      </c>
      <c r="AJ612" s="5" t="s">
        <v>35</v>
      </c>
      <c r="AK612" s="5" t="s">
        <v>36</v>
      </c>
      <c r="AL612" s="5" t="s">
        <v>86</v>
      </c>
      <c r="AM612" s="5" t="s">
        <v>87</v>
      </c>
      <c r="AT612" s="5" t="s">
        <v>2267</v>
      </c>
      <c r="AU612" s="5" t="s">
        <v>2268</v>
      </c>
      <c r="AV612" s="5" t="s">
        <v>2626</v>
      </c>
      <c r="AW612" s="5" t="s">
        <v>1745</v>
      </c>
      <c r="BG612" s="5" t="s">
        <v>2267</v>
      </c>
      <c r="BH612" s="5" t="s">
        <v>2268</v>
      </c>
      <c r="BI612" s="5" t="s">
        <v>2627</v>
      </c>
      <c r="BJ612" s="5" t="s">
        <v>2628</v>
      </c>
      <c r="BK612" s="5" t="s">
        <v>2267</v>
      </c>
      <c r="BL612" s="5" t="s">
        <v>2268</v>
      </c>
      <c r="BM612" s="5" t="s">
        <v>2629</v>
      </c>
      <c r="BN612" s="5" t="s">
        <v>2630</v>
      </c>
      <c r="BO612" s="5" t="s">
        <v>2267</v>
      </c>
      <c r="BP612" s="5" t="s">
        <v>2268</v>
      </c>
      <c r="BQ612" s="5" t="s">
        <v>2631</v>
      </c>
      <c r="BR612" s="5" t="s">
        <v>2632</v>
      </c>
      <c r="BS612" s="5" t="s">
        <v>234</v>
      </c>
      <c r="BT612" s="5" t="s">
        <v>4337</v>
      </c>
    </row>
    <row r="613" spans="1:72" ht="13.5" customHeight="1">
      <c r="A613" s="9" t="str">
        <f>HYPERLINK("http://kyu.snu.ac.kr/sdhj/index.jsp?type=hj/GK14739_00IH_0001_0011b.jpg","1861_수현내면_0011b")</f>
        <v>1861_수현내면_0011b</v>
      </c>
      <c r="B613" s="4">
        <v>1861</v>
      </c>
      <c r="C613" s="4" t="s">
        <v>3957</v>
      </c>
      <c r="D613" s="4" t="s">
        <v>3958</v>
      </c>
      <c r="E613" s="4">
        <v>612</v>
      </c>
      <c r="F613" s="5">
        <v>3</v>
      </c>
      <c r="G613" s="5" t="s">
        <v>2607</v>
      </c>
      <c r="H613" s="5" t="s">
        <v>2608</v>
      </c>
      <c r="I613" s="5">
        <v>1</v>
      </c>
      <c r="L613" s="5">
        <v>2</v>
      </c>
      <c r="M613" s="4" t="s">
        <v>2633</v>
      </c>
      <c r="N613" s="4" t="s">
        <v>2634</v>
      </c>
      <c r="S613" s="5" t="s">
        <v>123</v>
      </c>
      <c r="T613" s="5" t="s">
        <v>124</v>
      </c>
      <c r="W613" s="5" t="s">
        <v>78</v>
      </c>
      <c r="X613" s="5" t="s">
        <v>79</v>
      </c>
      <c r="Y613" s="5" t="s">
        <v>22</v>
      </c>
      <c r="Z613" s="5" t="s">
        <v>23</v>
      </c>
      <c r="AC613" s="5">
        <v>26</v>
      </c>
      <c r="AD613" s="5" t="s">
        <v>410</v>
      </c>
      <c r="AE613" s="5" t="s">
        <v>411</v>
      </c>
      <c r="AJ613" s="5" t="s">
        <v>84</v>
      </c>
      <c r="AK613" s="5" t="s">
        <v>85</v>
      </c>
      <c r="AL613" s="5" t="s">
        <v>400</v>
      </c>
      <c r="AM613" s="5" t="s">
        <v>401</v>
      </c>
      <c r="AT613" s="5" t="s">
        <v>2267</v>
      </c>
      <c r="AU613" s="5" t="s">
        <v>2268</v>
      </c>
      <c r="AV613" s="5" t="s">
        <v>2635</v>
      </c>
      <c r="AW613" s="5" t="s">
        <v>2636</v>
      </c>
      <c r="BG613" s="5" t="s">
        <v>2267</v>
      </c>
      <c r="BH613" s="5" t="s">
        <v>2268</v>
      </c>
      <c r="BI613" s="5" t="s">
        <v>2637</v>
      </c>
      <c r="BJ613" s="5" t="s">
        <v>2638</v>
      </c>
      <c r="BK613" s="5" t="s">
        <v>2267</v>
      </c>
      <c r="BL613" s="5" t="s">
        <v>2268</v>
      </c>
      <c r="BM613" s="5" t="s">
        <v>2639</v>
      </c>
      <c r="BN613" s="5" t="s">
        <v>2640</v>
      </c>
      <c r="BO613" s="5" t="s">
        <v>2267</v>
      </c>
      <c r="BP613" s="5" t="s">
        <v>2268</v>
      </c>
      <c r="BQ613" s="5" t="s">
        <v>2641</v>
      </c>
      <c r="BR613" s="5" t="s">
        <v>2642</v>
      </c>
      <c r="BS613" s="5" t="s">
        <v>2643</v>
      </c>
      <c r="BT613" s="5" t="s">
        <v>2644</v>
      </c>
    </row>
    <row r="614" spans="1:72" ht="13.5" customHeight="1">
      <c r="A614" s="9" t="str">
        <f>HYPERLINK("http://kyu.snu.ac.kr/sdhj/index.jsp?type=hj/GK14739_00IH_0001_0011b.jpg","1861_수현내면_0011b")</f>
        <v>1861_수현내면_0011b</v>
      </c>
      <c r="B614" s="4">
        <v>1861</v>
      </c>
      <c r="C614" s="4" t="s">
        <v>4066</v>
      </c>
      <c r="D614" s="4" t="s">
        <v>4067</v>
      </c>
      <c r="E614" s="4">
        <v>613</v>
      </c>
      <c r="F614" s="5">
        <v>3</v>
      </c>
      <c r="G614" s="5" t="s">
        <v>2607</v>
      </c>
      <c r="H614" s="5" t="s">
        <v>2608</v>
      </c>
      <c r="I614" s="5">
        <v>1</v>
      </c>
      <c r="L614" s="5">
        <v>3</v>
      </c>
      <c r="M614" s="4" t="s">
        <v>2645</v>
      </c>
      <c r="N614" s="4" t="s">
        <v>2646</v>
      </c>
      <c r="T614" s="5" t="s">
        <v>4131</v>
      </c>
      <c r="U614" s="5" t="s">
        <v>101</v>
      </c>
      <c r="V614" s="5" t="s">
        <v>102</v>
      </c>
      <c r="W614" s="5" t="s">
        <v>144</v>
      </c>
      <c r="X614" s="5" t="s">
        <v>4421</v>
      </c>
      <c r="Y614" s="5" t="s">
        <v>2647</v>
      </c>
      <c r="Z614" s="5" t="s">
        <v>2648</v>
      </c>
      <c r="AC614" s="5">
        <v>69</v>
      </c>
      <c r="AD614" s="5" t="s">
        <v>1286</v>
      </c>
      <c r="AE614" s="5" t="s">
        <v>1287</v>
      </c>
      <c r="AJ614" s="5" t="s">
        <v>35</v>
      </c>
      <c r="AK614" s="5" t="s">
        <v>36</v>
      </c>
      <c r="AL614" s="5" t="s">
        <v>540</v>
      </c>
      <c r="AM614" s="5" t="s">
        <v>541</v>
      </c>
      <c r="AT614" s="5" t="s">
        <v>111</v>
      </c>
      <c r="AU614" s="5" t="s">
        <v>112</v>
      </c>
      <c r="AV614" s="5" t="s">
        <v>2649</v>
      </c>
      <c r="AW614" s="5" t="s">
        <v>2650</v>
      </c>
      <c r="BG614" s="5" t="s">
        <v>111</v>
      </c>
      <c r="BH614" s="5" t="s">
        <v>112</v>
      </c>
      <c r="BI614" s="5" t="s">
        <v>2651</v>
      </c>
      <c r="BJ614" s="5" t="s">
        <v>1822</v>
      </c>
      <c r="BK614" s="5" t="s">
        <v>1056</v>
      </c>
      <c r="BL614" s="5" t="s">
        <v>1057</v>
      </c>
      <c r="BM614" s="5" t="s">
        <v>2652</v>
      </c>
      <c r="BN614" s="5" t="s">
        <v>2653</v>
      </c>
      <c r="BO614" s="5" t="s">
        <v>111</v>
      </c>
      <c r="BP614" s="5" t="s">
        <v>112</v>
      </c>
      <c r="BQ614" s="5" t="s">
        <v>2654</v>
      </c>
      <c r="BR614" s="5" t="s">
        <v>2655</v>
      </c>
      <c r="BS614" s="5" t="s">
        <v>97</v>
      </c>
      <c r="BT614" s="5" t="s">
        <v>98</v>
      </c>
    </row>
    <row r="615" spans="1:72" ht="13.5" customHeight="1">
      <c r="A615" s="9" t="str">
        <f>HYPERLINK("http://kyu.snu.ac.kr/sdhj/index.jsp?type=hj/GK14739_00IH_0001_0011b.jpg","1861_수현내면_0011b")</f>
        <v>1861_수현내면_0011b</v>
      </c>
      <c r="B615" s="4">
        <v>1861</v>
      </c>
      <c r="C615" s="4" t="s">
        <v>4403</v>
      </c>
      <c r="D615" s="4" t="s">
        <v>4404</v>
      </c>
      <c r="E615" s="4">
        <v>614</v>
      </c>
      <c r="F615" s="5">
        <v>3</v>
      </c>
      <c r="G615" s="5" t="s">
        <v>2607</v>
      </c>
      <c r="H615" s="5" t="s">
        <v>2608</v>
      </c>
      <c r="I615" s="5">
        <v>1</v>
      </c>
      <c r="L615" s="5">
        <v>3</v>
      </c>
      <c r="M615" s="4" t="s">
        <v>2645</v>
      </c>
      <c r="N615" s="4" t="s">
        <v>2646</v>
      </c>
      <c r="S615" s="5" t="s">
        <v>123</v>
      </c>
      <c r="T615" s="5" t="s">
        <v>124</v>
      </c>
      <c r="W615" s="5" t="s">
        <v>889</v>
      </c>
      <c r="X615" s="5" t="s">
        <v>890</v>
      </c>
      <c r="Y615" s="5" t="s">
        <v>126</v>
      </c>
      <c r="Z615" s="5" t="s">
        <v>127</v>
      </c>
      <c r="AC615" s="5">
        <v>70</v>
      </c>
      <c r="AD615" s="5" t="s">
        <v>597</v>
      </c>
      <c r="AE615" s="5" t="s">
        <v>598</v>
      </c>
      <c r="AJ615" s="5" t="s">
        <v>84</v>
      </c>
      <c r="AK615" s="5" t="s">
        <v>85</v>
      </c>
      <c r="AL615" s="5" t="s">
        <v>1169</v>
      </c>
      <c r="AM615" s="5" t="s">
        <v>1170</v>
      </c>
      <c r="AT615" s="5" t="s">
        <v>111</v>
      </c>
      <c r="AU615" s="5" t="s">
        <v>112</v>
      </c>
      <c r="AV615" s="5" t="s">
        <v>1622</v>
      </c>
      <c r="AW615" s="5" t="s">
        <v>1623</v>
      </c>
      <c r="BG615" s="5" t="s">
        <v>111</v>
      </c>
      <c r="BH615" s="5" t="s">
        <v>112</v>
      </c>
      <c r="BI615" s="5" t="s">
        <v>2656</v>
      </c>
      <c r="BJ615" s="5" t="s">
        <v>2657</v>
      </c>
      <c r="BK615" s="5" t="s">
        <v>111</v>
      </c>
      <c r="BL615" s="5" t="s">
        <v>112</v>
      </c>
      <c r="BM615" s="5" t="s">
        <v>2658</v>
      </c>
      <c r="BN615" s="5" t="s">
        <v>2659</v>
      </c>
      <c r="BO615" s="5" t="s">
        <v>111</v>
      </c>
      <c r="BP615" s="5" t="s">
        <v>112</v>
      </c>
      <c r="BQ615" s="5" t="s">
        <v>2660</v>
      </c>
      <c r="BR615" s="5" t="s">
        <v>2661</v>
      </c>
      <c r="BS615" s="5" t="s">
        <v>540</v>
      </c>
      <c r="BT615" s="5" t="s">
        <v>541</v>
      </c>
    </row>
    <row r="616" spans="1:72" ht="13.5" customHeight="1">
      <c r="A616" s="9" t="str">
        <f>HYPERLINK("http://kyu.snu.ac.kr/sdhj/index.jsp?type=hj/GK14739_00IH_0001_0011b.jpg","1861_수현내면_0011b")</f>
        <v>1861_수현내면_0011b</v>
      </c>
      <c r="B616" s="4">
        <v>1861</v>
      </c>
      <c r="C616" s="4" t="s">
        <v>4224</v>
      </c>
      <c r="D616" s="4" t="s">
        <v>4225</v>
      </c>
      <c r="E616" s="4">
        <v>615</v>
      </c>
      <c r="F616" s="5">
        <v>3</v>
      </c>
      <c r="G616" s="5" t="s">
        <v>2607</v>
      </c>
      <c r="H616" s="5" t="s">
        <v>2608</v>
      </c>
      <c r="I616" s="5">
        <v>1</v>
      </c>
      <c r="L616" s="5">
        <v>3</v>
      </c>
      <c r="M616" s="4" t="s">
        <v>2645</v>
      </c>
      <c r="N616" s="4" t="s">
        <v>2646</v>
      </c>
      <c r="S616" s="5" t="s">
        <v>147</v>
      </c>
      <c r="T616" s="5" t="s">
        <v>148</v>
      </c>
      <c r="Y616" s="5" t="s">
        <v>2662</v>
      </c>
      <c r="Z616" s="5" t="s">
        <v>2663</v>
      </c>
      <c r="AC616" s="5">
        <v>40</v>
      </c>
      <c r="AD616" s="5" t="s">
        <v>213</v>
      </c>
      <c r="AE616" s="5" t="s">
        <v>214</v>
      </c>
    </row>
    <row r="617" spans="1:72" ht="13.5" customHeight="1">
      <c r="A617" s="9" t="str">
        <f>HYPERLINK("http://kyu.snu.ac.kr/sdhj/index.jsp?type=hj/GK14739_00IH_0001_0011b.jpg","1861_수현내면_0011b")</f>
        <v>1861_수현내면_0011b</v>
      </c>
      <c r="B617" s="4">
        <v>1861</v>
      </c>
      <c r="C617" s="4" t="s">
        <v>4136</v>
      </c>
      <c r="D617" s="4" t="s">
        <v>4137</v>
      </c>
      <c r="E617" s="4">
        <v>616</v>
      </c>
      <c r="F617" s="5">
        <v>3</v>
      </c>
      <c r="G617" s="5" t="s">
        <v>2607</v>
      </c>
      <c r="H617" s="5" t="s">
        <v>2608</v>
      </c>
      <c r="I617" s="5">
        <v>1</v>
      </c>
      <c r="L617" s="5">
        <v>3</v>
      </c>
      <c r="M617" s="4" t="s">
        <v>2645</v>
      </c>
      <c r="N617" s="4" t="s">
        <v>2646</v>
      </c>
      <c r="S617" s="5" t="s">
        <v>153</v>
      </c>
      <c r="T617" s="5" t="s">
        <v>154</v>
      </c>
      <c r="W617" s="5" t="s">
        <v>78</v>
      </c>
      <c r="X617" s="5" t="s">
        <v>79</v>
      </c>
      <c r="Y617" s="5" t="s">
        <v>126</v>
      </c>
      <c r="Z617" s="5" t="s">
        <v>127</v>
      </c>
      <c r="AC617" s="5">
        <v>40</v>
      </c>
      <c r="AD617" s="5" t="s">
        <v>213</v>
      </c>
      <c r="AE617" s="5" t="s">
        <v>214</v>
      </c>
    </row>
    <row r="618" spans="1:72" ht="13.5" customHeight="1">
      <c r="A618" s="9" t="str">
        <f>HYPERLINK("http://kyu.snu.ac.kr/sdhj/index.jsp?type=hj/GK14739_00IH_0001_0011b.jpg","1861_수현내면_0011b")</f>
        <v>1861_수현내면_0011b</v>
      </c>
      <c r="B618" s="4">
        <v>1861</v>
      </c>
      <c r="C618" s="4" t="s">
        <v>4136</v>
      </c>
      <c r="D618" s="4" t="s">
        <v>4137</v>
      </c>
      <c r="E618" s="4">
        <v>617</v>
      </c>
      <c r="F618" s="5">
        <v>3</v>
      </c>
      <c r="G618" s="5" t="s">
        <v>2607</v>
      </c>
      <c r="H618" s="5" t="s">
        <v>2608</v>
      </c>
      <c r="I618" s="5">
        <v>1</v>
      </c>
      <c r="L618" s="5">
        <v>3</v>
      </c>
      <c r="M618" s="4" t="s">
        <v>2645</v>
      </c>
      <c r="N618" s="4" t="s">
        <v>2646</v>
      </c>
      <c r="S618" s="5" t="s">
        <v>147</v>
      </c>
      <c r="T618" s="5" t="s">
        <v>148</v>
      </c>
      <c r="Y618" s="5" t="s">
        <v>3844</v>
      </c>
      <c r="Z618" s="5" t="s">
        <v>2664</v>
      </c>
      <c r="AC618" s="5">
        <v>31</v>
      </c>
      <c r="AD618" s="5" t="s">
        <v>438</v>
      </c>
      <c r="AE618" s="5" t="s">
        <v>439</v>
      </c>
    </row>
    <row r="619" spans="1:72" ht="13.5" customHeight="1">
      <c r="A619" s="9" t="str">
        <f>HYPERLINK("http://kyu.snu.ac.kr/sdhj/index.jsp?type=hj/GK14739_00IH_0001_0011b.jpg","1861_수현내면_0011b")</f>
        <v>1861_수현내면_0011b</v>
      </c>
      <c r="B619" s="4">
        <v>1861</v>
      </c>
      <c r="C619" s="4" t="s">
        <v>4136</v>
      </c>
      <c r="D619" s="4" t="s">
        <v>4137</v>
      </c>
      <c r="E619" s="4">
        <v>618</v>
      </c>
      <c r="F619" s="5">
        <v>3</v>
      </c>
      <c r="G619" s="5" t="s">
        <v>2607</v>
      </c>
      <c r="H619" s="5" t="s">
        <v>2608</v>
      </c>
      <c r="I619" s="5">
        <v>1</v>
      </c>
      <c r="L619" s="5">
        <v>3</v>
      </c>
      <c r="M619" s="4" t="s">
        <v>2645</v>
      </c>
      <c r="N619" s="4" t="s">
        <v>2646</v>
      </c>
      <c r="S619" s="5" t="s">
        <v>153</v>
      </c>
      <c r="T619" s="5" t="s">
        <v>154</v>
      </c>
      <c r="W619" s="5" t="s">
        <v>1034</v>
      </c>
      <c r="X619" s="5" t="s">
        <v>1035</v>
      </c>
      <c r="Y619" s="5" t="s">
        <v>126</v>
      </c>
      <c r="Z619" s="5" t="s">
        <v>127</v>
      </c>
      <c r="AC619" s="5">
        <v>27</v>
      </c>
      <c r="AD619" s="5" t="s">
        <v>272</v>
      </c>
      <c r="AE619" s="5" t="s">
        <v>273</v>
      </c>
    </row>
    <row r="620" spans="1:72" ht="13.5" customHeight="1">
      <c r="A620" s="9" t="str">
        <f>HYPERLINK("http://kyu.snu.ac.kr/sdhj/index.jsp?type=hj/GK14739_00IH_0001_0011b.jpg","1861_수현내면_0011b")</f>
        <v>1861_수현내면_0011b</v>
      </c>
      <c r="B620" s="4">
        <v>1861</v>
      </c>
      <c r="C620" s="4" t="s">
        <v>4136</v>
      </c>
      <c r="D620" s="4" t="s">
        <v>4137</v>
      </c>
      <c r="E620" s="4">
        <v>619</v>
      </c>
      <c r="F620" s="5">
        <v>3</v>
      </c>
      <c r="G620" s="5" t="s">
        <v>2607</v>
      </c>
      <c r="H620" s="5" t="s">
        <v>2608</v>
      </c>
      <c r="I620" s="5">
        <v>1</v>
      </c>
      <c r="L620" s="5">
        <v>3</v>
      </c>
      <c r="M620" s="4" t="s">
        <v>2645</v>
      </c>
      <c r="N620" s="4" t="s">
        <v>2646</v>
      </c>
      <c r="T620" s="5" t="s">
        <v>4138</v>
      </c>
      <c r="U620" s="5" t="s">
        <v>159</v>
      </c>
      <c r="V620" s="5" t="s">
        <v>160</v>
      </c>
      <c r="Y620" s="5" t="s">
        <v>2665</v>
      </c>
      <c r="Z620" s="5" t="s">
        <v>2666</v>
      </c>
      <c r="AD620" s="5" t="s">
        <v>145</v>
      </c>
      <c r="AE620" s="5" t="s">
        <v>146</v>
      </c>
    </row>
    <row r="621" spans="1:72" ht="13.5" customHeight="1">
      <c r="A621" s="9" t="str">
        <f>HYPERLINK("http://kyu.snu.ac.kr/sdhj/index.jsp?type=hj/GK14739_00IH_0001_0011b.jpg","1861_수현내면_0011b")</f>
        <v>1861_수현내면_0011b</v>
      </c>
      <c r="B621" s="4">
        <v>1861</v>
      </c>
      <c r="C621" s="4" t="s">
        <v>4136</v>
      </c>
      <c r="D621" s="4" t="s">
        <v>4137</v>
      </c>
      <c r="E621" s="4">
        <v>620</v>
      </c>
      <c r="F621" s="5">
        <v>3</v>
      </c>
      <c r="G621" s="5" t="s">
        <v>2607</v>
      </c>
      <c r="H621" s="5" t="s">
        <v>2608</v>
      </c>
      <c r="I621" s="5">
        <v>1</v>
      </c>
      <c r="L621" s="5">
        <v>4</v>
      </c>
      <c r="M621" s="4" t="s">
        <v>2667</v>
      </c>
      <c r="N621" s="4" t="s">
        <v>2668</v>
      </c>
      <c r="T621" s="5" t="s">
        <v>3891</v>
      </c>
      <c r="U621" s="5" t="s">
        <v>2669</v>
      </c>
      <c r="V621" s="5" t="s">
        <v>2670</v>
      </c>
      <c r="W621" s="5" t="s">
        <v>724</v>
      </c>
      <c r="X621" s="5" t="s">
        <v>3995</v>
      </c>
      <c r="Y621" s="5" t="s">
        <v>22</v>
      </c>
      <c r="Z621" s="5" t="s">
        <v>23</v>
      </c>
      <c r="AC621" s="5">
        <v>64</v>
      </c>
      <c r="AD621" s="5" t="s">
        <v>145</v>
      </c>
      <c r="AE621" s="5" t="s">
        <v>146</v>
      </c>
      <c r="AJ621" s="5" t="s">
        <v>84</v>
      </c>
      <c r="AK621" s="5" t="s">
        <v>85</v>
      </c>
      <c r="AL621" s="5" t="s">
        <v>725</v>
      </c>
      <c r="AM621" s="5" t="s">
        <v>726</v>
      </c>
      <c r="AT621" s="5" t="s">
        <v>1122</v>
      </c>
      <c r="AU621" s="5" t="s">
        <v>1123</v>
      </c>
      <c r="AV621" s="5" t="s">
        <v>2671</v>
      </c>
      <c r="AW621" s="5" t="s">
        <v>2672</v>
      </c>
      <c r="BG621" s="5" t="s">
        <v>1122</v>
      </c>
      <c r="BH621" s="5" t="s">
        <v>1123</v>
      </c>
      <c r="BI621" s="5" t="s">
        <v>2673</v>
      </c>
      <c r="BJ621" s="5" t="s">
        <v>2674</v>
      </c>
      <c r="BK621" s="5" t="s">
        <v>1122</v>
      </c>
      <c r="BL621" s="5" t="s">
        <v>1123</v>
      </c>
      <c r="BM621" s="5" t="s">
        <v>2675</v>
      </c>
      <c r="BN621" s="5" t="s">
        <v>2676</v>
      </c>
      <c r="BO621" s="5" t="s">
        <v>1122</v>
      </c>
      <c r="BP621" s="5" t="s">
        <v>1123</v>
      </c>
      <c r="BQ621" s="5" t="s">
        <v>2677</v>
      </c>
      <c r="BR621" s="5" t="s">
        <v>4422</v>
      </c>
      <c r="BS621" s="5" t="s">
        <v>617</v>
      </c>
      <c r="BT621" s="5" t="s">
        <v>618</v>
      </c>
    </row>
    <row r="622" spans="1:72" ht="13.5" customHeight="1">
      <c r="A622" s="9" t="str">
        <f>HYPERLINK("http://kyu.snu.ac.kr/sdhj/index.jsp?type=hj/GK14739_00IH_0001_0011b.jpg","1861_수현내면_0011b")</f>
        <v>1861_수현내면_0011b</v>
      </c>
      <c r="B622" s="4">
        <v>1861</v>
      </c>
      <c r="C622" s="4" t="s">
        <v>4423</v>
      </c>
      <c r="D622" s="4" t="s">
        <v>4424</v>
      </c>
      <c r="E622" s="4">
        <v>621</v>
      </c>
      <c r="F622" s="5">
        <v>3</v>
      </c>
      <c r="G622" s="5" t="s">
        <v>2607</v>
      </c>
      <c r="H622" s="5" t="s">
        <v>2608</v>
      </c>
      <c r="I622" s="5">
        <v>1</v>
      </c>
      <c r="L622" s="5">
        <v>4</v>
      </c>
      <c r="M622" s="4" t="s">
        <v>2667</v>
      </c>
      <c r="N622" s="4" t="s">
        <v>2668</v>
      </c>
      <c r="S622" s="5" t="s">
        <v>1143</v>
      </c>
      <c r="T622" s="5" t="s">
        <v>1144</v>
      </c>
      <c r="AC622" s="5">
        <v>19</v>
      </c>
      <c r="AD622" s="5" t="s">
        <v>410</v>
      </c>
      <c r="AE622" s="5" t="s">
        <v>411</v>
      </c>
    </row>
    <row r="623" spans="1:72" ht="13.5" customHeight="1">
      <c r="A623" s="9" t="str">
        <f>HYPERLINK("http://kyu.snu.ac.kr/sdhj/index.jsp?type=hj/GK14739_00IH_0001_0011b.jpg","1861_수현내면_0011b")</f>
        <v>1861_수현내면_0011b</v>
      </c>
      <c r="B623" s="4">
        <v>1861</v>
      </c>
      <c r="C623" s="4" t="s">
        <v>3899</v>
      </c>
      <c r="D623" s="4" t="s">
        <v>3900</v>
      </c>
      <c r="E623" s="4">
        <v>622</v>
      </c>
      <c r="F623" s="5">
        <v>3</v>
      </c>
      <c r="G623" s="5" t="s">
        <v>2607</v>
      </c>
      <c r="H623" s="5" t="s">
        <v>2608</v>
      </c>
      <c r="I623" s="5">
        <v>1</v>
      </c>
      <c r="L623" s="5">
        <v>5</v>
      </c>
      <c r="M623" s="4" t="s">
        <v>2678</v>
      </c>
      <c r="N623" s="4" t="s">
        <v>2679</v>
      </c>
      <c r="T623" s="5" t="s">
        <v>3891</v>
      </c>
      <c r="U623" s="5" t="s">
        <v>2680</v>
      </c>
      <c r="V623" s="5" t="s">
        <v>2681</v>
      </c>
      <c r="W623" s="5" t="s">
        <v>78</v>
      </c>
      <c r="X623" s="5" t="s">
        <v>79</v>
      </c>
      <c r="Y623" s="5" t="s">
        <v>2682</v>
      </c>
      <c r="Z623" s="5" t="s">
        <v>2683</v>
      </c>
      <c r="AC623" s="5">
        <v>29</v>
      </c>
      <c r="AD623" s="5" t="s">
        <v>163</v>
      </c>
      <c r="AE623" s="5" t="s">
        <v>164</v>
      </c>
      <c r="AJ623" s="5" t="s">
        <v>35</v>
      </c>
      <c r="AK623" s="5" t="s">
        <v>36</v>
      </c>
      <c r="AL623" s="5" t="s">
        <v>86</v>
      </c>
      <c r="AM623" s="5" t="s">
        <v>87</v>
      </c>
      <c r="AT623" s="5" t="s">
        <v>2267</v>
      </c>
      <c r="AU623" s="5" t="s">
        <v>2268</v>
      </c>
      <c r="AV623" s="5" t="s">
        <v>2684</v>
      </c>
      <c r="AW623" s="5" t="s">
        <v>349</v>
      </c>
      <c r="BG623" s="5" t="s">
        <v>2267</v>
      </c>
      <c r="BH623" s="5" t="s">
        <v>2268</v>
      </c>
      <c r="BI623" s="5" t="s">
        <v>2685</v>
      </c>
      <c r="BJ623" s="5" t="s">
        <v>2686</v>
      </c>
      <c r="BK623" s="5" t="s">
        <v>2267</v>
      </c>
      <c r="BL623" s="5" t="s">
        <v>2268</v>
      </c>
      <c r="BM623" s="5" t="s">
        <v>2687</v>
      </c>
      <c r="BN623" s="5" t="s">
        <v>2688</v>
      </c>
      <c r="BO623" s="5" t="s">
        <v>2267</v>
      </c>
      <c r="BP623" s="5" t="s">
        <v>2268</v>
      </c>
      <c r="BQ623" s="5" t="s">
        <v>2689</v>
      </c>
      <c r="BR623" s="5" t="s">
        <v>2690</v>
      </c>
      <c r="BS623" s="5" t="s">
        <v>234</v>
      </c>
      <c r="BT623" s="5" t="s">
        <v>4425</v>
      </c>
    </row>
    <row r="624" spans="1:72" ht="13.5" customHeight="1">
      <c r="A624" s="9" t="str">
        <f>HYPERLINK("http://kyu.snu.ac.kr/sdhj/index.jsp?type=hj/GK14739_00IH_0001_0011b.jpg","1861_수현내면_0011b")</f>
        <v>1861_수현내면_0011b</v>
      </c>
      <c r="B624" s="4">
        <v>1861</v>
      </c>
      <c r="C624" s="4" t="s">
        <v>4382</v>
      </c>
      <c r="D624" s="4" t="s">
        <v>4383</v>
      </c>
      <c r="E624" s="4">
        <v>623</v>
      </c>
      <c r="F624" s="5">
        <v>3</v>
      </c>
      <c r="G624" s="5" t="s">
        <v>2607</v>
      </c>
      <c r="H624" s="5" t="s">
        <v>2608</v>
      </c>
      <c r="I624" s="5">
        <v>1</v>
      </c>
      <c r="L624" s="5">
        <v>5</v>
      </c>
      <c r="M624" s="4" t="s">
        <v>2678</v>
      </c>
      <c r="N624" s="4" t="s">
        <v>2679</v>
      </c>
      <c r="S624" s="5" t="s">
        <v>142</v>
      </c>
      <c r="T624" s="5" t="s">
        <v>143</v>
      </c>
      <c r="W624" s="5" t="s">
        <v>144</v>
      </c>
      <c r="X624" s="5" t="s">
        <v>3896</v>
      </c>
      <c r="Y624" s="5" t="s">
        <v>22</v>
      </c>
      <c r="Z624" s="5" t="s">
        <v>23</v>
      </c>
      <c r="AC624" s="5">
        <v>60</v>
      </c>
      <c r="AD624" s="5" t="s">
        <v>851</v>
      </c>
      <c r="AE624" s="5" t="s">
        <v>852</v>
      </c>
    </row>
    <row r="625" spans="1:72" ht="13.5" customHeight="1">
      <c r="A625" s="9" t="str">
        <f>HYPERLINK("http://kyu.snu.ac.kr/sdhj/index.jsp?type=hj/GK14739_00IH_0001_0011b.jpg","1861_수현내면_0011b")</f>
        <v>1861_수현내면_0011b</v>
      </c>
      <c r="B625" s="4">
        <v>1861</v>
      </c>
      <c r="C625" s="4" t="s">
        <v>3899</v>
      </c>
      <c r="D625" s="4" t="s">
        <v>3900</v>
      </c>
      <c r="E625" s="4">
        <v>624</v>
      </c>
      <c r="F625" s="5">
        <v>3</v>
      </c>
      <c r="G625" s="5" t="s">
        <v>2607</v>
      </c>
      <c r="H625" s="5" t="s">
        <v>2608</v>
      </c>
      <c r="I625" s="5">
        <v>1</v>
      </c>
      <c r="L625" s="5">
        <v>5</v>
      </c>
      <c r="M625" s="4" t="s">
        <v>2678</v>
      </c>
      <c r="N625" s="4" t="s">
        <v>2679</v>
      </c>
      <c r="S625" s="5" t="s">
        <v>201</v>
      </c>
      <c r="T625" s="5" t="s">
        <v>202</v>
      </c>
      <c r="Y625" s="5" t="s">
        <v>2691</v>
      </c>
      <c r="Z625" s="5" t="s">
        <v>2692</v>
      </c>
      <c r="AC625" s="5">
        <v>21</v>
      </c>
      <c r="AD625" s="5" t="s">
        <v>264</v>
      </c>
      <c r="AE625" s="5" t="s">
        <v>265</v>
      </c>
    </row>
    <row r="626" spans="1:72" ht="13.5" customHeight="1">
      <c r="A626" s="9" t="str">
        <f>HYPERLINK("http://kyu.snu.ac.kr/sdhj/index.jsp?type=hj/GK14739_00IH_0001_0011b.jpg","1861_수현내면_0011b")</f>
        <v>1861_수현내면_0011b</v>
      </c>
      <c r="B626" s="4">
        <v>1861</v>
      </c>
      <c r="C626" s="4" t="s">
        <v>3899</v>
      </c>
      <c r="D626" s="4" t="s">
        <v>3900</v>
      </c>
      <c r="E626" s="4">
        <v>625</v>
      </c>
      <c r="F626" s="5">
        <v>3</v>
      </c>
      <c r="G626" s="5" t="s">
        <v>2607</v>
      </c>
      <c r="H626" s="5" t="s">
        <v>2608</v>
      </c>
      <c r="I626" s="5">
        <v>2</v>
      </c>
      <c r="J626" s="5" t="s">
        <v>2693</v>
      </c>
      <c r="K626" s="5" t="s">
        <v>2694</v>
      </c>
      <c r="L626" s="5">
        <v>1</v>
      </c>
      <c r="M626" s="4" t="s">
        <v>2695</v>
      </c>
      <c r="N626" s="4" t="s">
        <v>2696</v>
      </c>
      <c r="T626" s="5" t="s">
        <v>4426</v>
      </c>
      <c r="U626" s="5" t="s">
        <v>101</v>
      </c>
      <c r="V626" s="5" t="s">
        <v>102</v>
      </c>
      <c r="W626" s="5" t="s">
        <v>2697</v>
      </c>
      <c r="X626" s="5" t="s">
        <v>2698</v>
      </c>
      <c r="Y626" s="5" t="s">
        <v>2699</v>
      </c>
      <c r="Z626" s="5" t="s">
        <v>2700</v>
      </c>
      <c r="AC626" s="5">
        <v>40</v>
      </c>
      <c r="AD626" s="5" t="s">
        <v>362</v>
      </c>
      <c r="AE626" s="5" t="s">
        <v>363</v>
      </c>
      <c r="AJ626" s="5" t="s">
        <v>35</v>
      </c>
      <c r="AK626" s="5" t="s">
        <v>36</v>
      </c>
      <c r="AL626" s="5" t="s">
        <v>2701</v>
      </c>
      <c r="AM626" s="5" t="s">
        <v>2702</v>
      </c>
      <c r="AT626" s="5" t="s">
        <v>111</v>
      </c>
      <c r="AU626" s="5" t="s">
        <v>112</v>
      </c>
      <c r="AV626" s="5" t="s">
        <v>2703</v>
      </c>
      <c r="AW626" s="5" t="s">
        <v>2704</v>
      </c>
      <c r="BG626" s="5" t="s">
        <v>111</v>
      </c>
      <c r="BH626" s="5" t="s">
        <v>112</v>
      </c>
      <c r="BI626" s="5" t="s">
        <v>2705</v>
      </c>
      <c r="BJ626" s="5" t="s">
        <v>2706</v>
      </c>
      <c r="BK626" s="5" t="s">
        <v>111</v>
      </c>
      <c r="BL626" s="5" t="s">
        <v>112</v>
      </c>
      <c r="BM626" s="5" t="s">
        <v>2707</v>
      </c>
      <c r="BN626" s="5" t="s">
        <v>2708</v>
      </c>
      <c r="BO626" s="5" t="s">
        <v>111</v>
      </c>
      <c r="BP626" s="5" t="s">
        <v>112</v>
      </c>
      <c r="BQ626" s="5" t="s">
        <v>2709</v>
      </c>
      <c r="BR626" s="5" t="s">
        <v>2710</v>
      </c>
      <c r="BS626" s="5" t="s">
        <v>97</v>
      </c>
      <c r="BT626" s="5" t="s">
        <v>98</v>
      </c>
    </row>
    <row r="627" spans="1:72" ht="13.5" customHeight="1">
      <c r="A627" s="9" t="str">
        <f>HYPERLINK("http://kyu.snu.ac.kr/sdhj/index.jsp?type=hj/GK14739_00IH_0001_0011b.jpg","1861_수현내면_0011b")</f>
        <v>1861_수현내면_0011b</v>
      </c>
      <c r="B627" s="4">
        <v>1861</v>
      </c>
      <c r="C627" s="4" t="s">
        <v>4110</v>
      </c>
      <c r="D627" s="4" t="s">
        <v>4111</v>
      </c>
      <c r="E627" s="4">
        <v>626</v>
      </c>
      <c r="F627" s="5">
        <v>3</v>
      </c>
      <c r="G627" s="5" t="s">
        <v>2607</v>
      </c>
      <c r="H627" s="5" t="s">
        <v>2608</v>
      </c>
      <c r="I627" s="5">
        <v>2</v>
      </c>
      <c r="L627" s="5">
        <v>1</v>
      </c>
      <c r="M627" s="4" t="s">
        <v>2695</v>
      </c>
      <c r="N627" s="4" t="s">
        <v>2696</v>
      </c>
      <c r="S627" s="5" t="s">
        <v>123</v>
      </c>
      <c r="T627" s="5" t="s">
        <v>124</v>
      </c>
      <c r="W627" s="5" t="s">
        <v>804</v>
      </c>
      <c r="X627" s="5" t="s">
        <v>805</v>
      </c>
      <c r="Y627" s="5" t="s">
        <v>126</v>
      </c>
      <c r="Z627" s="5" t="s">
        <v>127</v>
      </c>
      <c r="AC627" s="5">
        <v>46</v>
      </c>
      <c r="AD627" s="5" t="s">
        <v>336</v>
      </c>
      <c r="AE627" s="5" t="s">
        <v>337</v>
      </c>
      <c r="AJ627" s="5" t="s">
        <v>84</v>
      </c>
      <c r="AK627" s="5" t="s">
        <v>85</v>
      </c>
      <c r="AL627" s="5" t="s">
        <v>451</v>
      </c>
      <c r="AM627" s="5" t="s">
        <v>452</v>
      </c>
      <c r="AT627" s="5" t="s">
        <v>111</v>
      </c>
      <c r="AU627" s="5" t="s">
        <v>112</v>
      </c>
      <c r="AV627" s="5" t="s">
        <v>2711</v>
      </c>
      <c r="AW627" s="5" t="s">
        <v>2712</v>
      </c>
      <c r="BG627" s="5" t="s">
        <v>111</v>
      </c>
      <c r="BH627" s="5" t="s">
        <v>112</v>
      </c>
      <c r="BI627" s="5" t="s">
        <v>2713</v>
      </c>
      <c r="BJ627" s="5" t="s">
        <v>2714</v>
      </c>
      <c r="BK627" s="5" t="s">
        <v>111</v>
      </c>
      <c r="BL627" s="5" t="s">
        <v>112</v>
      </c>
      <c r="BM627" s="5" t="s">
        <v>2715</v>
      </c>
      <c r="BN627" s="5" t="s">
        <v>2716</v>
      </c>
      <c r="BO627" s="5" t="s">
        <v>111</v>
      </c>
      <c r="BP627" s="5" t="s">
        <v>112</v>
      </c>
      <c r="BQ627" s="5" t="s">
        <v>2717</v>
      </c>
      <c r="BR627" s="5" t="s">
        <v>2718</v>
      </c>
      <c r="BS627" s="5" t="s">
        <v>86</v>
      </c>
      <c r="BT627" s="5" t="s">
        <v>87</v>
      </c>
    </row>
    <row r="628" spans="1:72" ht="13.5" customHeight="1">
      <c r="A628" s="9" t="str">
        <f>HYPERLINK("http://kyu.snu.ac.kr/sdhj/index.jsp?type=hj/GK14739_00IH_0001_0011b.jpg","1861_수현내면_0011b")</f>
        <v>1861_수현내면_0011b</v>
      </c>
      <c r="B628" s="4">
        <v>1861</v>
      </c>
      <c r="C628" s="4" t="s">
        <v>4427</v>
      </c>
      <c r="D628" s="4" t="s">
        <v>4428</v>
      </c>
      <c r="E628" s="4">
        <v>627</v>
      </c>
      <c r="F628" s="5">
        <v>3</v>
      </c>
      <c r="G628" s="5" t="s">
        <v>2607</v>
      </c>
      <c r="H628" s="5" t="s">
        <v>2608</v>
      </c>
      <c r="I628" s="5">
        <v>2</v>
      </c>
      <c r="L628" s="5">
        <v>1</v>
      </c>
      <c r="M628" s="4" t="s">
        <v>2695</v>
      </c>
      <c r="N628" s="4" t="s">
        <v>2696</v>
      </c>
      <c r="T628" s="5" t="s">
        <v>4429</v>
      </c>
      <c r="U628" s="5" t="s">
        <v>159</v>
      </c>
      <c r="V628" s="5" t="s">
        <v>160</v>
      </c>
      <c r="Y628" s="5" t="s">
        <v>2719</v>
      </c>
      <c r="Z628" s="5" t="s">
        <v>2720</v>
      </c>
      <c r="AD628" s="5" t="s">
        <v>163</v>
      </c>
      <c r="AE628" s="5" t="s">
        <v>164</v>
      </c>
    </row>
    <row r="629" spans="1:72" ht="13.5" customHeight="1">
      <c r="A629" s="9" t="str">
        <f>HYPERLINK("http://kyu.snu.ac.kr/sdhj/index.jsp?type=hj/GK14739_00IH_0001_0012a.jpg","1861_수현내면_0012a")</f>
        <v>1861_수현내면_0012a</v>
      </c>
      <c r="B629" s="4">
        <v>1861</v>
      </c>
      <c r="C629" s="4" t="s">
        <v>4097</v>
      </c>
      <c r="D629" s="4" t="s">
        <v>4098</v>
      </c>
      <c r="E629" s="4">
        <v>628</v>
      </c>
      <c r="F629" s="5">
        <v>3</v>
      </c>
      <c r="G629" s="5" t="s">
        <v>2607</v>
      </c>
      <c r="H629" s="5" t="s">
        <v>2608</v>
      </c>
      <c r="I629" s="5">
        <v>2</v>
      </c>
      <c r="L629" s="5">
        <v>2</v>
      </c>
      <c r="M629" s="4" t="s">
        <v>2721</v>
      </c>
      <c r="N629" s="4" t="s">
        <v>2722</v>
      </c>
      <c r="T629" s="5" t="s">
        <v>4430</v>
      </c>
      <c r="U629" s="5" t="s">
        <v>101</v>
      </c>
      <c r="V629" s="5" t="s">
        <v>102</v>
      </c>
      <c r="W629" s="5" t="s">
        <v>125</v>
      </c>
      <c r="X629" s="5" t="s">
        <v>4431</v>
      </c>
      <c r="Y629" s="5" t="s">
        <v>2723</v>
      </c>
      <c r="Z629" s="5" t="s">
        <v>2724</v>
      </c>
      <c r="AC629" s="5">
        <v>39</v>
      </c>
      <c r="AD629" s="5" t="s">
        <v>346</v>
      </c>
      <c r="AE629" s="5" t="s">
        <v>347</v>
      </c>
      <c r="AJ629" s="5" t="s">
        <v>35</v>
      </c>
      <c r="AK629" s="5" t="s">
        <v>36</v>
      </c>
      <c r="AL629" s="5" t="s">
        <v>234</v>
      </c>
      <c r="AM629" s="5" t="s">
        <v>4432</v>
      </c>
      <c r="AT629" s="5" t="s">
        <v>111</v>
      </c>
      <c r="AU629" s="5" t="s">
        <v>112</v>
      </c>
      <c r="AV629" s="5" t="s">
        <v>2725</v>
      </c>
      <c r="AW629" s="5" t="s">
        <v>2726</v>
      </c>
      <c r="BG629" s="5" t="s">
        <v>111</v>
      </c>
      <c r="BH629" s="5" t="s">
        <v>112</v>
      </c>
      <c r="BI629" s="5" t="s">
        <v>2727</v>
      </c>
      <c r="BJ629" s="5" t="s">
        <v>2728</v>
      </c>
      <c r="BK629" s="5" t="s">
        <v>111</v>
      </c>
      <c r="BL629" s="5" t="s">
        <v>112</v>
      </c>
      <c r="BM629" s="5" t="s">
        <v>2729</v>
      </c>
      <c r="BN629" s="5" t="s">
        <v>2730</v>
      </c>
      <c r="BO629" s="5" t="s">
        <v>111</v>
      </c>
      <c r="BP629" s="5" t="s">
        <v>112</v>
      </c>
      <c r="BQ629" s="5" t="s">
        <v>2731</v>
      </c>
      <c r="BR629" s="5" t="s">
        <v>2732</v>
      </c>
      <c r="BS629" s="5" t="s">
        <v>2733</v>
      </c>
      <c r="BT629" s="5" t="s">
        <v>1643</v>
      </c>
    </row>
    <row r="630" spans="1:72" ht="13.5" customHeight="1">
      <c r="A630" s="9" t="str">
        <f>HYPERLINK("http://kyu.snu.ac.kr/sdhj/index.jsp?type=hj/GK14739_00IH_0001_0012a.jpg","1861_수현내면_0012a")</f>
        <v>1861_수현내면_0012a</v>
      </c>
      <c r="B630" s="4">
        <v>1861</v>
      </c>
      <c r="C630" s="4" t="s">
        <v>4136</v>
      </c>
      <c r="D630" s="4" t="s">
        <v>4137</v>
      </c>
      <c r="E630" s="4">
        <v>629</v>
      </c>
      <c r="F630" s="5">
        <v>3</v>
      </c>
      <c r="G630" s="5" t="s">
        <v>2607</v>
      </c>
      <c r="H630" s="5" t="s">
        <v>2608</v>
      </c>
      <c r="I630" s="5">
        <v>2</v>
      </c>
      <c r="L630" s="5">
        <v>2</v>
      </c>
      <c r="M630" s="4" t="s">
        <v>2721</v>
      </c>
      <c r="N630" s="4" t="s">
        <v>2722</v>
      </c>
      <c r="S630" s="5" t="s">
        <v>123</v>
      </c>
      <c r="T630" s="5" t="s">
        <v>124</v>
      </c>
      <c r="W630" s="5" t="s">
        <v>2524</v>
      </c>
      <c r="X630" s="5" t="s">
        <v>2525</v>
      </c>
      <c r="Y630" s="5" t="s">
        <v>126</v>
      </c>
      <c r="Z630" s="5" t="s">
        <v>127</v>
      </c>
      <c r="AC630" s="5">
        <v>34</v>
      </c>
      <c r="AD630" s="5" t="s">
        <v>659</v>
      </c>
      <c r="AE630" s="5" t="s">
        <v>660</v>
      </c>
      <c r="AJ630" s="5" t="s">
        <v>84</v>
      </c>
      <c r="AK630" s="5" t="s">
        <v>85</v>
      </c>
      <c r="AL630" s="5" t="s">
        <v>2734</v>
      </c>
      <c r="AM630" s="5" t="s">
        <v>2735</v>
      </c>
      <c r="AT630" s="5" t="s">
        <v>111</v>
      </c>
      <c r="AU630" s="5" t="s">
        <v>112</v>
      </c>
      <c r="AV630" s="5" t="s">
        <v>2736</v>
      </c>
      <c r="AW630" s="5" t="s">
        <v>2737</v>
      </c>
      <c r="BG630" s="5" t="s">
        <v>111</v>
      </c>
      <c r="BH630" s="5" t="s">
        <v>112</v>
      </c>
      <c r="BI630" s="5" t="s">
        <v>2738</v>
      </c>
      <c r="BJ630" s="5" t="s">
        <v>2739</v>
      </c>
      <c r="BK630" s="5" t="s">
        <v>111</v>
      </c>
      <c r="BL630" s="5" t="s">
        <v>112</v>
      </c>
      <c r="BM630" s="5" t="s">
        <v>2740</v>
      </c>
      <c r="BN630" s="5" t="s">
        <v>2741</v>
      </c>
      <c r="BO630" s="5" t="s">
        <v>111</v>
      </c>
      <c r="BP630" s="5" t="s">
        <v>112</v>
      </c>
      <c r="BQ630" s="5" t="s">
        <v>2742</v>
      </c>
      <c r="BR630" s="5" t="s">
        <v>2743</v>
      </c>
      <c r="BS630" s="5" t="s">
        <v>540</v>
      </c>
      <c r="BT630" s="5" t="s">
        <v>541</v>
      </c>
    </row>
    <row r="631" spans="1:72" ht="13.5" customHeight="1">
      <c r="A631" s="9" t="str">
        <f>HYPERLINK("http://kyu.snu.ac.kr/sdhj/index.jsp?type=hj/GK14739_00IH_0001_0012a.jpg","1861_수현내면_0012a")</f>
        <v>1861_수현내면_0012a</v>
      </c>
      <c r="B631" s="4">
        <v>1861</v>
      </c>
      <c r="C631" s="4" t="s">
        <v>4014</v>
      </c>
      <c r="D631" s="4" t="s">
        <v>4015</v>
      </c>
      <c r="E631" s="4">
        <v>630</v>
      </c>
      <c r="F631" s="5">
        <v>3</v>
      </c>
      <c r="G631" s="5" t="s">
        <v>2607</v>
      </c>
      <c r="H631" s="5" t="s">
        <v>2608</v>
      </c>
      <c r="I631" s="5">
        <v>2</v>
      </c>
      <c r="L631" s="5">
        <v>2</v>
      </c>
      <c r="M631" s="4" t="s">
        <v>2721</v>
      </c>
      <c r="N631" s="4" t="s">
        <v>2722</v>
      </c>
      <c r="T631" s="5" t="s">
        <v>4433</v>
      </c>
      <c r="U631" s="5" t="s">
        <v>159</v>
      </c>
      <c r="V631" s="5" t="s">
        <v>160</v>
      </c>
      <c r="Y631" s="5" t="s">
        <v>2298</v>
      </c>
      <c r="Z631" s="5" t="s">
        <v>2299</v>
      </c>
      <c r="AD631" s="5" t="s">
        <v>225</v>
      </c>
      <c r="AE631" s="5" t="s">
        <v>226</v>
      </c>
    </row>
    <row r="632" spans="1:72" ht="13.5" customHeight="1">
      <c r="A632" s="9" t="str">
        <f>HYPERLINK("http://kyu.snu.ac.kr/sdhj/index.jsp?type=hj/GK14739_00IH_0001_0012a.jpg","1861_수현내면_0012a")</f>
        <v>1861_수현내면_0012a</v>
      </c>
      <c r="B632" s="4">
        <v>1861</v>
      </c>
      <c r="C632" s="4" t="s">
        <v>4434</v>
      </c>
      <c r="D632" s="4" t="s">
        <v>4435</v>
      </c>
      <c r="E632" s="4">
        <v>631</v>
      </c>
      <c r="F632" s="5">
        <v>3</v>
      </c>
      <c r="G632" s="5" t="s">
        <v>2607</v>
      </c>
      <c r="H632" s="5" t="s">
        <v>2608</v>
      </c>
      <c r="I632" s="5">
        <v>2</v>
      </c>
      <c r="L632" s="5">
        <v>3</v>
      </c>
      <c r="M632" s="4" t="s">
        <v>2744</v>
      </c>
      <c r="N632" s="4" t="s">
        <v>2745</v>
      </c>
      <c r="T632" s="5" t="s">
        <v>4436</v>
      </c>
      <c r="U632" s="5" t="s">
        <v>101</v>
      </c>
      <c r="V632" s="5" t="s">
        <v>102</v>
      </c>
      <c r="W632" s="5" t="s">
        <v>2697</v>
      </c>
      <c r="X632" s="5" t="s">
        <v>2698</v>
      </c>
      <c r="Y632" s="5" t="s">
        <v>2746</v>
      </c>
      <c r="Z632" s="5" t="s">
        <v>2747</v>
      </c>
      <c r="AC632" s="5">
        <v>50</v>
      </c>
      <c r="AD632" s="5" t="s">
        <v>1024</v>
      </c>
      <c r="AE632" s="5" t="s">
        <v>1025</v>
      </c>
      <c r="AJ632" s="5" t="s">
        <v>35</v>
      </c>
      <c r="AK632" s="5" t="s">
        <v>36</v>
      </c>
      <c r="AL632" s="5" t="s">
        <v>2701</v>
      </c>
      <c r="AM632" s="5" t="s">
        <v>2702</v>
      </c>
      <c r="AT632" s="5" t="s">
        <v>1060</v>
      </c>
      <c r="AU632" s="5" t="s">
        <v>1061</v>
      </c>
      <c r="AV632" s="5" t="s">
        <v>2748</v>
      </c>
      <c r="AW632" s="5" t="s">
        <v>2749</v>
      </c>
      <c r="BG632" s="5" t="s">
        <v>111</v>
      </c>
      <c r="BH632" s="5" t="s">
        <v>112</v>
      </c>
      <c r="BI632" s="5" t="s">
        <v>2750</v>
      </c>
      <c r="BJ632" s="5" t="s">
        <v>2751</v>
      </c>
      <c r="BK632" s="5" t="s">
        <v>111</v>
      </c>
      <c r="BL632" s="5" t="s">
        <v>112</v>
      </c>
      <c r="BM632" s="5" t="s">
        <v>2752</v>
      </c>
      <c r="BN632" s="5" t="s">
        <v>2753</v>
      </c>
      <c r="BO632" s="5" t="s">
        <v>111</v>
      </c>
      <c r="BP632" s="5" t="s">
        <v>112</v>
      </c>
      <c r="BQ632" s="5" t="s">
        <v>2754</v>
      </c>
      <c r="BR632" s="5" t="s">
        <v>2755</v>
      </c>
      <c r="BS632" s="5" t="s">
        <v>2756</v>
      </c>
      <c r="BT632" s="5" t="s">
        <v>2757</v>
      </c>
    </row>
    <row r="633" spans="1:72" ht="13.5" customHeight="1">
      <c r="A633" s="9" t="str">
        <f>HYPERLINK("http://kyu.snu.ac.kr/sdhj/index.jsp?type=hj/GK14739_00IH_0001_0012a.jpg","1861_수현내면_0012a")</f>
        <v>1861_수현내면_0012a</v>
      </c>
      <c r="B633" s="4">
        <v>1861</v>
      </c>
      <c r="C633" s="4" t="s">
        <v>4185</v>
      </c>
      <c r="D633" s="4" t="s">
        <v>4186</v>
      </c>
      <c r="E633" s="4">
        <v>632</v>
      </c>
      <c r="F633" s="5">
        <v>3</v>
      </c>
      <c r="G633" s="5" t="s">
        <v>2607</v>
      </c>
      <c r="H633" s="5" t="s">
        <v>2608</v>
      </c>
      <c r="I633" s="5">
        <v>2</v>
      </c>
      <c r="L633" s="5">
        <v>3</v>
      </c>
      <c r="M633" s="4" t="s">
        <v>2744</v>
      </c>
      <c r="N633" s="4" t="s">
        <v>2745</v>
      </c>
      <c r="S633" s="5" t="s">
        <v>123</v>
      </c>
      <c r="T633" s="5" t="s">
        <v>124</v>
      </c>
      <c r="W633" s="5" t="s">
        <v>144</v>
      </c>
      <c r="X633" s="5" t="s">
        <v>4437</v>
      </c>
      <c r="Y633" s="5" t="s">
        <v>126</v>
      </c>
      <c r="Z633" s="5" t="s">
        <v>127</v>
      </c>
      <c r="AC633" s="5">
        <v>34</v>
      </c>
      <c r="AD633" s="5" t="s">
        <v>659</v>
      </c>
      <c r="AE633" s="5" t="s">
        <v>660</v>
      </c>
      <c r="AJ633" s="5" t="s">
        <v>84</v>
      </c>
      <c r="AK633" s="5" t="s">
        <v>85</v>
      </c>
      <c r="AL633" s="5" t="s">
        <v>86</v>
      </c>
      <c r="AM633" s="5" t="s">
        <v>87</v>
      </c>
    </row>
    <row r="634" spans="1:72" ht="13.5" customHeight="1">
      <c r="A634" s="9" t="str">
        <f>HYPERLINK("http://kyu.snu.ac.kr/sdhj/index.jsp?type=hj/GK14739_00IH_0001_0012a.jpg","1861_수현내면_0012a")</f>
        <v>1861_수현내면_0012a</v>
      </c>
      <c r="B634" s="4">
        <v>1861</v>
      </c>
      <c r="C634" s="4" t="s">
        <v>4058</v>
      </c>
      <c r="D634" s="4" t="s">
        <v>4059</v>
      </c>
      <c r="E634" s="4">
        <v>633</v>
      </c>
      <c r="F634" s="5">
        <v>3</v>
      </c>
      <c r="G634" s="5" t="s">
        <v>2607</v>
      </c>
      <c r="H634" s="5" t="s">
        <v>2608</v>
      </c>
      <c r="I634" s="5">
        <v>2</v>
      </c>
      <c r="L634" s="5">
        <v>3</v>
      </c>
      <c r="M634" s="4" t="s">
        <v>2744</v>
      </c>
      <c r="N634" s="4" t="s">
        <v>2745</v>
      </c>
      <c r="T634" s="5" t="s">
        <v>4438</v>
      </c>
      <c r="U634" s="5" t="s">
        <v>159</v>
      </c>
      <c r="V634" s="5" t="s">
        <v>160</v>
      </c>
      <c r="Y634" s="5" t="s">
        <v>2758</v>
      </c>
      <c r="Z634" s="5" t="s">
        <v>2759</v>
      </c>
      <c r="AD634" s="5" t="s">
        <v>659</v>
      </c>
      <c r="AE634" s="5" t="s">
        <v>660</v>
      </c>
    </row>
    <row r="635" spans="1:72" ht="13.5" customHeight="1">
      <c r="A635" s="9" t="str">
        <f>HYPERLINK("http://kyu.snu.ac.kr/sdhj/index.jsp?type=hj/GK14739_00IH_0001_0012a.jpg","1861_수현내면_0012a")</f>
        <v>1861_수현내면_0012a</v>
      </c>
      <c r="B635" s="4">
        <v>1861</v>
      </c>
      <c r="C635" s="4" t="s">
        <v>4058</v>
      </c>
      <c r="D635" s="4" t="s">
        <v>4059</v>
      </c>
      <c r="E635" s="4">
        <v>634</v>
      </c>
      <c r="F635" s="5">
        <v>3</v>
      </c>
      <c r="G635" s="5" t="s">
        <v>2607</v>
      </c>
      <c r="H635" s="5" t="s">
        <v>2608</v>
      </c>
      <c r="I635" s="5">
        <v>2</v>
      </c>
      <c r="L635" s="5">
        <v>4</v>
      </c>
      <c r="M635" s="4" t="s">
        <v>2760</v>
      </c>
      <c r="N635" s="4" t="s">
        <v>2761</v>
      </c>
      <c r="T635" s="5" t="s">
        <v>4393</v>
      </c>
      <c r="U635" s="5" t="s">
        <v>101</v>
      </c>
      <c r="V635" s="5" t="s">
        <v>102</v>
      </c>
      <c r="W635" s="5" t="s">
        <v>125</v>
      </c>
      <c r="X635" s="5" t="s">
        <v>4394</v>
      </c>
      <c r="Y635" s="5" t="s">
        <v>2762</v>
      </c>
      <c r="Z635" s="5" t="s">
        <v>4439</v>
      </c>
      <c r="AC635" s="5">
        <v>69</v>
      </c>
      <c r="AD635" s="5" t="s">
        <v>810</v>
      </c>
      <c r="AE635" s="5" t="s">
        <v>811</v>
      </c>
      <c r="AJ635" s="5" t="s">
        <v>35</v>
      </c>
      <c r="AK635" s="5" t="s">
        <v>36</v>
      </c>
      <c r="AL635" s="5" t="s">
        <v>234</v>
      </c>
      <c r="AM635" s="5" t="s">
        <v>4395</v>
      </c>
      <c r="AT635" s="5" t="s">
        <v>111</v>
      </c>
      <c r="AU635" s="5" t="s">
        <v>112</v>
      </c>
      <c r="AV635" s="5" t="s">
        <v>2763</v>
      </c>
      <c r="AW635" s="5" t="s">
        <v>2764</v>
      </c>
      <c r="AX635" s="5" t="s">
        <v>111</v>
      </c>
      <c r="AY635" s="5" t="s">
        <v>112</v>
      </c>
      <c r="AZ635" s="5" t="s">
        <v>2765</v>
      </c>
      <c r="BA635" s="5" t="s">
        <v>2766</v>
      </c>
      <c r="BG635" s="5" t="s">
        <v>111</v>
      </c>
      <c r="BH635" s="5" t="s">
        <v>112</v>
      </c>
      <c r="BI635" s="5" t="s">
        <v>2767</v>
      </c>
      <c r="BJ635" s="5" t="s">
        <v>2768</v>
      </c>
      <c r="BK635" s="5" t="s">
        <v>111</v>
      </c>
      <c r="BL635" s="5" t="s">
        <v>112</v>
      </c>
      <c r="BM635" s="5" t="s">
        <v>2769</v>
      </c>
      <c r="BN635" s="5" t="s">
        <v>2770</v>
      </c>
      <c r="BO635" s="5" t="s">
        <v>111</v>
      </c>
      <c r="BP635" s="5" t="s">
        <v>112</v>
      </c>
      <c r="BQ635" s="5" t="s">
        <v>2771</v>
      </c>
      <c r="BR635" s="5" t="s">
        <v>2772</v>
      </c>
      <c r="BS635" s="5" t="s">
        <v>97</v>
      </c>
      <c r="BT635" s="5" t="s">
        <v>98</v>
      </c>
    </row>
    <row r="636" spans="1:72" ht="13.5" customHeight="1">
      <c r="A636" s="9" t="str">
        <f>HYPERLINK("http://kyu.snu.ac.kr/sdhj/index.jsp?type=hj/GK14739_00IH_0001_0012a.jpg","1861_수현내면_0012a")</f>
        <v>1861_수현내면_0012a</v>
      </c>
      <c r="B636" s="4">
        <v>1861</v>
      </c>
      <c r="C636" s="4" t="s">
        <v>3858</v>
      </c>
      <c r="D636" s="4" t="s">
        <v>3908</v>
      </c>
      <c r="E636" s="4">
        <v>635</v>
      </c>
      <c r="F636" s="5">
        <v>3</v>
      </c>
      <c r="G636" s="5" t="s">
        <v>2607</v>
      </c>
      <c r="H636" s="5" t="s">
        <v>2608</v>
      </c>
      <c r="I636" s="5">
        <v>2</v>
      </c>
      <c r="L636" s="5">
        <v>4</v>
      </c>
      <c r="M636" s="4" t="s">
        <v>2760</v>
      </c>
      <c r="N636" s="4" t="s">
        <v>2761</v>
      </c>
      <c r="S636" s="5" t="s">
        <v>123</v>
      </c>
      <c r="T636" s="5" t="s">
        <v>124</v>
      </c>
      <c r="W636" s="5" t="s">
        <v>1619</v>
      </c>
      <c r="X636" s="5" t="s">
        <v>1620</v>
      </c>
      <c r="Y636" s="5" t="s">
        <v>126</v>
      </c>
      <c r="Z636" s="5" t="s">
        <v>127</v>
      </c>
      <c r="AC636" s="5">
        <v>62</v>
      </c>
      <c r="AD636" s="5" t="s">
        <v>315</v>
      </c>
      <c r="AE636" s="5" t="s">
        <v>316</v>
      </c>
      <c r="AJ636" s="5" t="s">
        <v>84</v>
      </c>
      <c r="AK636" s="5" t="s">
        <v>85</v>
      </c>
      <c r="AL636" s="5" t="s">
        <v>1189</v>
      </c>
      <c r="AM636" s="5" t="s">
        <v>4440</v>
      </c>
      <c r="AT636" s="5" t="s">
        <v>101</v>
      </c>
      <c r="AU636" s="5" t="s">
        <v>102</v>
      </c>
      <c r="AV636" s="5" t="s">
        <v>2773</v>
      </c>
      <c r="AW636" s="5" t="s">
        <v>2774</v>
      </c>
      <c r="BG636" s="5" t="s">
        <v>111</v>
      </c>
      <c r="BH636" s="5" t="s">
        <v>112</v>
      </c>
      <c r="BI636" s="5" t="s">
        <v>2775</v>
      </c>
      <c r="BJ636" s="5" t="s">
        <v>4441</v>
      </c>
      <c r="BK636" s="5" t="s">
        <v>111</v>
      </c>
      <c r="BL636" s="5" t="s">
        <v>112</v>
      </c>
      <c r="BM636" s="5" t="s">
        <v>2776</v>
      </c>
      <c r="BN636" s="5" t="s">
        <v>2777</v>
      </c>
      <c r="BO636" s="5" t="s">
        <v>111</v>
      </c>
      <c r="BP636" s="5" t="s">
        <v>112</v>
      </c>
      <c r="BQ636" s="5" t="s">
        <v>2778</v>
      </c>
      <c r="BR636" s="5" t="s">
        <v>2779</v>
      </c>
      <c r="BS636" s="5" t="s">
        <v>86</v>
      </c>
      <c r="BT636" s="5" t="s">
        <v>87</v>
      </c>
    </row>
    <row r="637" spans="1:72" ht="13.5" customHeight="1">
      <c r="A637" s="9" t="str">
        <f>HYPERLINK("http://kyu.snu.ac.kr/sdhj/index.jsp?type=hj/GK14739_00IH_0001_0012a.jpg","1861_수현내면_0012a")</f>
        <v>1861_수현내면_0012a</v>
      </c>
      <c r="B637" s="4">
        <v>1861</v>
      </c>
      <c r="C637" s="4" t="s">
        <v>3850</v>
      </c>
      <c r="D637" s="4" t="s">
        <v>4197</v>
      </c>
      <c r="E637" s="4">
        <v>636</v>
      </c>
      <c r="F637" s="5">
        <v>3</v>
      </c>
      <c r="G637" s="5" t="s">
        <v>2607</v>
      </c>
      <c r="H637" s="5" t="s">
        <v>2608</v>
      </c>
      <c r="I637" s="5">
        <v>2</v>
      </c>
      <c r="L637" s="5">
        <v>4</v>
      </c>
      <c r="M637" s="4" t="s">
        <v>2760</v>
      </c>
      <c r="N637" s="4" t="s">
        <v>2761</v>
      </c>
      <c r="S637" s="5" t="s">
        <v>147</v>
      </c>
      <c r="T637" s="5" t="s">
        <v>148</v>
      </c>
      <c r="Y637" s="5" t="s">
        <v>2780</v>
      </c>
      <c r="Z637" s="5" t="s">
        <v>2781</v>
      </c>
      <c r="AA637" s="5" t="s">
        <v>2782</v>
      </c>
      <c r="AB637" s="5" t="s">
        <v>2783</v>
      </c>
      <c r="AC637" s="5">
        <v>34</v>
      </c>
      <c r="AD637" s="5" t="s">
        <v>782</v>
      </c>
      <c r="AE637" s="5" t="s">
        <v>783</v>
      </c>
    </row>
    <row r="638" spans="1:72" ht="13.5" customHeight="1">
      <c r="A638" s="9" t="str">
        <f>HYPERLINK("http://kyu.snu.ac.kr/sdhj/index.jsp?type=hj/GK14739_00IH_0001_0012a.jpg","1861_수현내면_0012a")</f>
        <v>1861_수현내면_0012a</v>
      </c>
      <c r="B638" s="4">
        <v>1861</v>
      </c>
      <c r="C638" s="4" t="s">
        <v>4398</v>
      </c>
      <c r="D638" s="4" t="s">
        <v>4399</v>
      </c>
      <c r="E638" s="4">
        <v>637</v>
      </c>
      <c r="F638" s="5">
        <v>3</v>
      </c>
      <c r="G638" s="5" t="s">
        <v>2607</v>
      </c>
      <c r="H638" s="5" t="s">
        <v>2608</v>
      </c>
      <c r="I638" s="5">
        <v>2</v>
      </c>
      <c r="L638" s="5">
        <v>4</v>
      </c>
      <c r="M638" s="4" t="s">
        <v>2760</v>
      </c>
      <c r="N638" s="4" t="s">
        <v>2761</v>
      </c>
      <c r="S638" s="5" t="s">
        <v>153</v>
      </c>
      <c r="T638" s="5" t="s">
        <v>154</v>
      </c>
      <c r="W638" s="5" t="s">
        <v>144</v>
      </c>
      <c r="X638" s="5" t="s">
        <v>4442</v>
      </c>
      <c r="Y638" s="5" t="s">
        <v>126</v>
      </c>
      <c r="Z638" s="5" t="s">
        <v>127</v>
      </c>
      <c r="AC638" s="5">
        <v>35</v>
      </c>
      <c r="AD638" s="5" t="s">
        <v>659</v>
      </c>
      <c r="AE638" s="5" t="s">
        <v>660</v>
      </c>
    </row>
    <row r="639" spans="1:72" ht="13.5" customHeight="1">
      <c r="A639" s="9" t="str">
        <f>HYPERLINK("http://kyu.snu.ac.kr/sdhj/index.jsp?type=hj/GK14739_00IH_0001_0012a.jpg","1861_수현내면_0012a")</f>
        <v>1861_수현내면_0012a</v>
      </c>
      <c r="B639" s="4">
        <v>1861</v>
      </c>
      <c r="C639" s="4" t="s">
        <v>4398</v>
      </c>
      <c r="D639" s="4" t="s">
        <v>4399</v>
      </c>
      <c r="E639" s="4">
        <v>638</v>
      </c>
      <c r="F639" s="5">
        <v>3</v>
      </c>
      <c r="G639" s="5" t="s">
        <v>2607</v>
      </c>
      <c r="H639" s="5" t="s">
        <v>2608</v>
      </c>
      <c r="I639" s="5">
        <v>2</v>
      </c>
      <c r="L639" s="5">
        <v>4</v>
      </c>
      <c r="M639" s="4" t="s">
        <v>2760</v>
      </c>
      <c r="N639" s="4" t="s">
        <v>2761</v>
      </c>
      <c r="S639" s="5" t="s">
        <v>147</v>
      </c>
      <c r="T639" s="5" t="s">
        <v>148</v>
      </c>
      <c r="Y639" s="5" t="s">
        <v>2784</v>
      </c>
      <c r="Z639" s="5" t="s">
        <v>2785</v>
      </c>
      <c r="AA639" s="5" t="s">
        <v>2786</v>
      </c>
      <c r="AB639" s="5" t="s">
        <v>2787</v>
      </c>
      <c r="AC639" s="5">
        <v>27</v>
      </c>
      <c r="AD639" s="5" t="s">
        <v>491</v>
      </c>
      <c r="AE639" s="5" t="s">
        <v>492</v>
      </c>
    </row>
    <row r="640" spans="1:72" ht="13.5" customHeight="1">
      <c r="A640" s="9" t="str">
        <f>HYPERLINK("http://kyu.snu.ac.kr/sdhj/index.jsp?type=hj/GK14739_00IH_0001_0012a.jpg","1861_수현내면_0012a")</f>
        <v>1861_수현내면_0012a</v>
      </c>
      <c r="B640" s="4">
        <v>1861</v>
      </c>
      <c r="C640" s="4" t="s">
        <v>4398</v>
      </c>
      <c r="D640" s="4" t="s">
        <v>4399</v>
      </c>
      <c r="E640" s="4">
        <v>639</v>
      </c>
      <c r="F640" s="5">
        <v>3</v>
      </c>
      <c r="G640" s="5" t="s">
        <v>2607</v>
      </c>
      <c r="H640" s="5" t="s">
        <v>2608</v>
      </c>
      <c r="I640" s="5">
        <v>2</v>
      </c>
      <c r="L640" s="5">
        <v>4</v>
      </c>
      <c r="M640" s="4" t="s">
        <v>2760</v>
      </c>
      <c r="N640" s="4" t="s">
        <v>2761</v>
      </c>
      <c r="S640" s="5" t="s">
        <v>147</v>
      </c>
      <c r="T640" s="5" t="s">
        <v>148</v>
      </c>
      <c r="Y640" s="5" t="s">
        <v>2788</v>
      </c>
      <c r="Z640" s="5" t="s">
        <v>2789</v>
      </c>
      <c r="AA640" s="5" t="s">
        <v>2790</v>
      </c>
      <c r="AB640" s="5" t="s">
        <v>2791</v>
      </c>
      <c r="AC640" s="5">
        <v>21</v>
      </c>
      <c r="AD640" s="5" t="s">
        <v>264</v>
      </c>
      <c r="AE640" s="5" t="s">
        <v>265</v>
      </c>
    </row>
    <row r="641" spans="1:72" ht="13.5" customHeight="1">
      <c r="A641" s="9" t="str">
        <f>HYPERLINK("http://kyu.snu.ac.kr/sdhj/index.jsp?type=hj/GK14739_00IH_0001_0012a.jpg","1861_수현내면_0012a")</f>
        <v>1861_수현내면_0012a</v>
      </c>
      <c r="B641" s="4">
        <v>1861</v>
      </c>
      <c r="C641" s="4" t="s">
        <v>4398</v>
      </c>
      <c r="D641" s="4" t="s">
        <v>4399</v>
      </c>
      <c r="E641" s="4">
        <v>640</v>
      </c>
      <c r="F641" s="5">
        <v>3</v>
      </c>
      <c r="G641" s="5" t="s">
        <v>2607</v>
      </c>
      <c r="H641" s="5" t="s">
        <v>2608</v>
      </c>
      <c r="I641" s="5">
        <v>2</v>
      </c>
      <c r="L641" s="5">
        <v>4</v>
      </c>
      <c r="M641" s="4" t="s">
        <v>2760</v>
      </c>
      <c r="N641" s="4" t="s">
        <v>2761</v>
      </c>
      <c r="T641" s="5" t="s">
        <v>4400</v>
      </c>
      <c r="U641" s="5" t="s">
        <v>159</v>
      </c>
      <c r="V641" s="5" t="s">
        <v>160</v>
      </c>
      <c r="Y641" s="5" t="s">
        <v>2792</v>
      </c>
      <c r="Z641" s="5" t="s">
        <v>2793</v>
      </c>
      <c r="AD641" s="5" t="s">
        <v>286</v>
      </c>
      <c r="AE641" s="5" t="s">
        <v>287</v>
      </c>
    </row>
    <row r="642" spans="1:72" ht="13.5" customHeight="1">
      <c r="A642" s="9" t="str">
        <f>HYPERLINK("http://kyu.snu.ac.kr/sdhj/index.jsp?type=hj/GK14739_00IH_0001_0012a.jpg","1861_수현내면_0012a")</f>
        <v>1861_수현내면_0012a</v>
      </c>
      <c r="B642" s="4">
        <v>1861</v>
      </c>
      <c r="C642" s="4" t="s">
        <v>4398</v>
      </c>
      <c r="D642" s="4" t="s">
        <v>4399</v>
      </c>
      <c r="E642" s="4">
        <v>641</v>
      </c>
      <c r="F642" s="5">
        <v>3</v>
      </c>
      <c r="G642" s="5" t="s">
        <v>2607</v>
      </c>
      <c r="H642" s="5" t="s">
        <v>2608</v>
      </c>
      <c r="I642" s="5">
        <v>2</v>
      </c>
      <c r="L642" s="5">
        <v>5</v>
      </c>
      <c r="M642" s="4" t="s">
        <v>2693</v>
      </c>
      <c r="N642" s="4" t="s">
        <v>2694</v>
      </c>
      <c r="T642" s="5" t="s">
        <v>4443</v>
      </c>
      <c r="U642" s="5" t="s">
        <v>2794</v>
      </c>
      <c r="V642" s="5" t="s">
        <v>2795</v>
      </c>
      <c r="W642" s="5" t="s">
        <v>125</v>
      </c>
      <c r="X642" s="5" t="s">
        <v>4444</v>
      </c>
      <c r="Y642" s="5" t="s">
        <v>2796</v>
      </c>
      <c r="Z642" s="5" t="s">
        <v>2797</v>
      </c>
      <c r="AC642" s="5">
        <v>55</v>
      </c>
      <c r="AD642" s="5" t="s">
        <v>851</v>
      </c>
      <c r="AE642" s="5" t="s">
        <v>852</v>
      </c>
      <c r="AJ642" s="5" t="s">
        <v>35</v>
      </c>
      <c r="AK642" s="5" t="s">
        <v>36</v>
      </c>
      <c r="AL642" s="5" t="s">
        <v>234</v>
      </c>
      <c r="AM642" s="5" t="s">
        <v>4445</v>
      </c>
      <c r="AT642" s="5" t="s">
        <v>2267</v>
      </c>
      <c r="AU642" s="5" t="s">
        <v>2268</v>
      </c>
      <c r="AV642" s="5" t="s">
        <v>1984</v>
      </c>
      <c r="AW642" s="5" t="s">
        <v>1985</v>
      </c>
      <c r="BG642" s="5" t="s">
        <v>2267</v>
      </c>
      <c r="BH642" s="5" t="s">
        <v>2268</v>
      </c>
      <c r="BI642" s="5" t="s">
        <v>2404</v>
      </c>
      <c r="BJ642" s="5" t="s">
        <v>2405</v>
      </c>
      <c r="BK642" s="5" t="s">
        <v>2267</v>
      </c>
      <c r="BL642" s="5" t="s">
        <v>2268</v>
      </c>
      <c r="BM642" s="5" t="s">
        <v>2798</v>
      </c>
      <c r="BN642" s="5" t="s">
        <v>2799</v>
      </c>
      <c r="BO642" s="5" t="s">
        <v>111</v>
      </c>
      <c r="BP642" s="5" t="s">
        <v>112</v>
      </c>
      <c r="BQ642" s="5" t="s">
        <v>2800</v>
      </c>
      <c r="BR642" s="5" t="s">
        <v>2801</v>
      </c>
      <c r="BS642" s="5" t="s">
        <v>86</v>
      </c>
      <c r="BT642" s="5" t="s">
        <v>87</v>
      </c>
    </row>
    <row r="643" spans="1:72" ht="13.5" customHeight="1">
      <c r="A643" s="9" t="str">
        <f>HYPERLINK("http://kyu.snu.ac.kr/sdhj/index.jsp?type=hj/GK14739_00IH_0001_0012a.jpg","1861_수현내면_0012a")</f>
        <v>1861_수현내면_0012a</v>
      </c>
      <c r="B643" s="4">
        <v>1861</v>
      </c>
      <c r="C643" s="4" t="s">
        <v>3868</v>
      </c>
      <c r="D643" s="4" t="s">
        <v>3865</v>
      </c>
      <c r="E643" s="4">
        <v>642</v>
      </c>
      <c r="F643" s="5">
        <v>3</v>
      </c>
      <c r="G643" s="5" t="s">
        <v>2607</v>
      </c>
      <c r="H643" s="5" t="s">
        <v>2608</v>
      </c>
      <c r="I643" s="5">
        <v>2</v>
      </c>
      <c r="L643" s="5">
        <v>5</v>
      </c>
      <c r="M643" s="4" t="s">
        <v>2693</v>
      </c>
      <c r="N643" s="4" t="s">
        <v>2694</v>
      </c>
      <c r="S643" s="5" t="s">
        <v>147</v>
      </c>
      <c r="T643" s="5" t="s">
        <v>148</v>
      </c>
      <c r="Y643" s="5" t="s">
        <v>2802</v>
      </c>
      <c r="Z643" s="5" t="s">
        <v>2803</v>
      </c>
      <c r="AC643" s="5">
        <v>24</v>
      </c>
      <c r="AD643" s="5" t="s">
        <v>157</v>
      </c>
      <c r="AE643" s="5" t="s">
        <v>158</v>
      </c>
    </row>
    <row r="644" spans="1:72" ht="13.5" customHeight="1">
      <c r="A644" s="9" t="str">
        <f>HYPERLINK("http://kyu.snu.ac.kr/sdhj/index.jsp?type=hj/GK14739_00IH_0001_0012a.jpg","1861_수현내면_0012a")</f>
        <v>1861_수현내면_0012a</v>
      </c>
      <c r="B644" s="4">
        <v>1861</v>
      </c>
      <c r="C644" s="4" t="s">
        <v>4066</v>
      </c>
      <c r="D644" s="4" t="s">
        <v>4067</v>
      </c>
      <c r="E644" s="4">
        <v>643</v>
      </c>
      <c r="F644" s="5">
        <v>3</v>
      </c>
      <c r="G644" s="5" t="s">
        <v>2607</v>
      </c>
      <c r="H644" s="5" t="s">
        <v>2608</v>
      </c>
      <c r="I644" s="5">
        <v>2</v>
      </c>
      <c r="L644" s="5">
        <v>5</v>
      </c>
      <c r="M644" s="4" t="s">
        <v>2693</v>
      </c>
      <c r="N644" s="4" t="s">
        <v>2694</v>
      </c>
      <c r="S644" s="5" t="s">
        <v>153</v>
      </c>
      <c r="T644" s="5" t="s">
        <v>154</v>
      </c>
      <c r="W644" s="5" t="s">
        <v>144</v>
      </c>
      <c r="X644" s="5" t="s">
        <v>4446</v>
      </c>
      <c r="Y644" s="5" t="s">
        <v>22</v>
      </c>
      <c r="Z644" s="5" t="s">
        <v>23</v>
      </c>
      <c r="AC644" s="5">
        <v>23</v>
      </c>
      <c r="AD644" s="5" t="s">
        <v>151</v>
      </c>
      <c r="AE644" s="5" t="s">
        <v>152</v>
      </c>
    </row>
    <row r="645" spans="1:72" ht="13.5" customHeight="1">
      <c r="A645" s="9" t="str">
        <f>HYPERLINK("http://kyu.snu.ac.kr/sdhj/index.jsp?type=hj/GK14739_00IH_0001_0012a.jpg","1861_수현내면_0012a")</f>
        <v>1861_수현내면_0012a</v>
      </c>
      <c r="B645" s="4">
        <v>1861</v>
      </c>
      <c r="C645" s="4" t="s">
        <v>4066</v>
      </c>
      <c r="D645" s="4" t="s">
        <v>4067</v>
      </c>
      <c r="E645" s="4">
        <v>644</v>
      </c>
      <c r="F645" s="5">
        <v>3</v>
      </c>
      <c r="G645" s="5" t="s">
        <v>2607</v>
      </c>
      <c r="H645" s="5" t="s">
        <v>2608</v>
      </c>
      <c r="I645" s="5">
        <v>2</v>
      </c>
      <c r="L645" s="5">
        <v>5</v>
      </c>
      <c r="M645" s="4" t="s">
        <v>2693</v>
      </c>
      <c r="N645" s="4" t="s">
        <v>2694</v>
      </c>
      <c r="S645" s="5" t="s">
        <v>147</v>
      </c>
      <c r="T645" s="5" t="s">
        <v>148</v>
      </c>
      <c r="Y645" s="5" t="s">
        <v>2804</v>
      </c>
      <c r="Z645" s="5" t="s">
        <v>2805</v>
      </c>
      <c r="AC645" s="5">
        <v>21</v>
      </c>
      <c r="AD645" s="5" t="s">
        <v>205</v>
      </c>
      <c r="AE645" s="5" t="s">
        <v>206</v>
      </c>
    </row>
    <row r="646" spans="1:72" ht="13.5" customHeight="1">
      <c r="A646" s="9" t="str">
        <f>HYPERLINK("http://kyu.snu.ac.kr/sdhj/index.jsp?type=hj/GK14739_00IH_0001_0012a.jpg","1861_수현내면_0012a")</f>
        <v>1861_수현내면_0012a</v>
      </c>
      <c r="B646" s="4">
        <v>1861</v>
      </c>
      <c r="C646" s="4" t="s">
        <v>4066</v>
      </c>
      <c r="D646" s="4" t="s">
        <v>4067</v>
      </c>
      <c r="E646" s="4">
        <v>645</v>
      </c>
      <c r="F646" s="5">
        <v>3</v>
      </c>
      <c r="G646" s="5" t="s">
        <v>2607</v>
      </c>
      <c r="H646" s="5" t="s">
        <v>2608</v>
      </c>
      <c r="I646" s="5">
        <v>2</v>
      </c>
      <c r="L646" s="5">
        <v>5</v>
      </c>
      <c r="M646" s="4" t="s">
        <v>2693</v>
      </c>
      <c r="N646" s="4" t="s">
        <v>2694</v>
      </c>
      <c r="S646" s="5" t="s">
        <v>147</v>
      </c>
      <c r="T646" s="5" t="s">
        <v>148</v>
      </c>
      <c r="Y646" s="5" t="s">
        <v>2806</v>
      </c>
      <c r="Z646" s="5" t="s">
        <v>2807</v>
      </c>
      <c r="AC646" s="5">
        <v>17</v>
      </c>
      <c r="AD646" s="5" t="s">
        <v>410</v>
      </c>
      <c r="AE646" s="5" t="s">
        <v>411</v>
      </c>
    </row>
    <row r="647" spans="1:72" ht="13.5" customHeight="1">
      <c r="A647" s="9" t="str">
        <f>HYPERLINK("http://kyu.snu.ac.kr/sdhj/index.jsp?type=hj/GK14739_00IH_0001_0012a.jpg","1861_수현내면_0012a")</f>
        <v>1861_수현내면_0012a</v>
      </c>
      <c r="B647" s="4">
        <v>1861</v>
      </c>
      <c r="C647" s="4" t="s">
        <v>4066</v>
      </c>
      <c r="D647" s="4" t="s">
        <v>4067</v>
      </c>
      <c r="E647" s="4">
        <v>646</v>
      </c>
      <c r="F647" s="5">
        <v>3</v>
      </c>
      <c r="G647" s="5" t="s">
        <v>2607</v>
      </c>
      <c r="H647" s="5" t="s">
        <v>2608</v>
      </c>
      <c r="I647" s="5">
        <v>2</v>
      </c>
      <c r="L647" s="5">
        <v>5</v>
      </c>
      <c r="M647" s="4" t="s">
        <v>2693</v>
      </c>
      <c r="N647" s="4" t="s">
        <v>2694</v>
      </c>
      <c r="T647" s="5" t="s">
        <v>4447</v>
      </c>
      <c r="U647" s="5" t="s">
        <v>159</v>
      </c>
      <c r="V647" s="5" t="s">
        <v>160</v>
      </c>
      <c r="Y647" s="5" t="s">
        <v>2808</v>
      </c>
      <c r="Z647" s="5" t="s">
        <v>2809</v>
      </c>
      <c r="AD647" s="5" t="s">
        <v>362</v>
      </c>
      <c r="AE647" s="5" t="s">
        <v>363</v>
      </c>
    </row>
    <row r="648" spans="1:72" ht="13.5" customHeight="1">
      <c r="A648" s="9" t="str">
        <f>HYPERLINK("http://kyu.snu.ac.kr/sdhj/index.jsp?type=hj/GK14739_00IH_0001_0012a.jpg","1861_수현내면_0012a")</f>
        <v>1861_수현내면_0012a</v>
      </c>
      <c r="B648" s="4">
        <v>1861</v>
      </c>
      <c r="C648" s="4" t="s">
        <v>4066</v>
      </c>
      <c r="D648" s="4" t="s">
        <v>4067</v>
      </c>
      <c r="E648" s="4">
        <v>647</v>
      </c>
      <c r="F648" s="5">
        <v>3</v>
      </c>
      <c r="G648" s="5" t="s">
        <v>2607</v>
      </c>
      <c r="H648" s="5" t="s">
        <v>2608</v>
      </c>
      <c r="I648" s="5">
        <v>3</v>
      </c>
      <c r="J648" s="5" t="s">
        <v>2810</v>
      </c>
      <c r="K648" s="5" t="s">
        <v>2811</v>
      </c>
      <c r="L648" s="5">
        <v>1</v>
      </c>
      <c r="M648" s="4" t="s">
        <v>2812</v>
      </c>
      <c r="N648" s="4" t="s">
        <v>2610</v>
      </c>
      <c r="T648" s="5" t="s">
        <v>4406</v>
      </c>
      <c r="U648" s="5" t="s">
        <v>2267</v>
      </c>
      <c r="V648" s="5" t="s">
        <v>2268</v>
      </c>
      <c r="W648" s="5" t="s">
        <v>144</v>
      </c>
      <c r="X648" s="5" t="s">
        <v>4448</v>
      </c>
      <c r="Y648" s="5" t="s">
        <v>2813</v>
      </c>
      <c r="Z648" s="5" t="s">
        <v>2814</v>
      </c>
      <c r="AC648" s="5">
        <v>46</v>
      </c>
      <c r="AD648" s="5" t="s">
        <v>243</v>
      </c>
      <c r="AE648" s="5" t="s">
        <v>244</v>
      </c>
      <c r="AJ648" s="5" t="s">
        <v>35</v>
      </c>
      <c r="AK648" s="5" t="s">
        <v>36</v>
      </c>
      <c r="AL648" s="5" t="s">
        <v>86</v>
      </c>
      <c r="AM648" s="5" t="s">
        <v>87</v>
      </c>
      <c r="AT648" s="5" t="s">
        <v>111</v>
      </c>
      <c r="AU648" s="5" t="s">
        <v>112</v>
      </c>
      <c r="AV648" s="5" t="s">
        <v>2626</v>
      </c>
      <c r="AW648" s="5" t="s">
        <v>1745</v>
      </c>
      <c r="BG648" s="5" t="s">
        <v>2267</v>
      </c>
      <c r="BH648" s="5" t="s">
        <v>2268</v>
      </c>
      <c r="BI648" s="5" t="s">
        <v>2627</v>
      </c>
      <c r="BJ648" s="5" t="s">
        <v>2628</v>
      </c>
      <c r="BK648" s="5" t="s">
        <v>2267</v>
      </c>
      <c r="BL648" s="5" t="s">
        <v>2268</v>
      </c>
      <c r="BM648" s="5" t="s">
        <v>2629</v>
      </c>
      <c r="BN648" s="5" t="s">
        <v>2630</v>
      </c>
      <c r="BO648" s="5" t="s">
        <v>2267</v>
      </c>
      <c r="BP648" s="5" t="s">
        <v>2268</v>
      </c>
      <c r="BQ648" s="5" t="s">
        <v>2631</v>
      </c>
      <c r="BR648" s="5" t="s">
        <v>2632</v>
      </c>
      <c r="BS648" s="5" t="s">
        <v>234</v>
      </c>
      <c r="BT648" s="5" t="s">
        <v>4337</v>
      </c>
    </row>
    <row r="649" spans="1:72" ht="13.5" customHeight="1">
      <c r="A649" s="9" t="str">
        <f>HYPERLINK("http://kyu.snu.ac.kr/sdhj/index.jsp?type=hj/GK14739_00IH_0001_0012a.jpg","1861_수현내면_0012a")</f>
        <v>1861_수현내면_0012a</v>
      </c>
      <c r="B649" s="4">
        <v>1861</v>
      </c>
      <c r="C649" s="4" t="s">
        <v>3957</v>
      </c>
      <c r="D649" s="4" t="s">
        <v>3958</v>
      </c>
      <c r="E649" s="4">
        <v>648</v>
      </c>
      <c r="F649" s="5">
        <v>3</v>
      </c>
      <c r="G649" s="5" t="s">
        <v>2607</v>
      </c>
      <c r="H649" s="5" t="s">
        <v>2608</v>
      </c>
      <c r="I649" s="5">
        <v>3</v>
      </c>
      <c r="L649" s="5">
        <v>1</v>
      </c>
      <c r="M649" s="4" t="s">
        <v>2812</v>
      </c>
      <c r="N649" s="4" t="s">
        <v>2610</v>
      </c>
      <c r="S649" s="5" t="s">
        <v>123</v>
      </c>
      <c r="T649" s="5" t="s">
        <v>124</v>
      </c>
      <c r="W649" s="5" t="s">
        <v>542</v>
      </c>
      <c r="X649" s="5" t="s">
        <v>543</v>
      </c>
      <c r="Y649" s="5" t="s">
        <v>22</v>
      </c>
      <c r="Z649" s="5" t="s">
        <v>23</v>
      </c>
      <c r="AC649" s="5">
        <v>43</v>
      </c>
      <c r="AD649" s="5" t="s">
        <v>506</v>
      </c>
      <c r="AE649" s="5" t="s">
        <v>507</v>
      </c>
      <c r="AJ649" s="5" t="s">
        <v>84</v>
      </c>
      <c r="AK649" s="5" t="s">
        <v>85</v>
      </c>
      <c r="AL649" s="5" t="s">
        <v>1159</v>
      </c>
      <c r="AM649" s="5" t="s">
        <v>1160</v>
      </c>
      <c r="AT649" s="5" t="s">
        <v>2267</v>
      </c>
      <c r="AU649" s="5" t="s">
        <v>2268</v>
      </c>
      <c r="AV649" s="5" t="s">
        <v>2815</v>
      </c>
      <c r="AW649" s="5" t="s">
        <v>2816</v>
      </c>
      <c r="BG649" s="5" t="s">
        <v>2267</v>
      </c>
      <c r="BH649" s="5" t="s">
        <v>2268</v>
      </c>
      <c r="BI649" s="5" t="s">
        <v>2817</v>
      </c>
      <c r="BJ649" s="5" t="s">
        <v>2818</v>
      </c>
      <c r="BK649" s="5" t="s">
        <v>2267</v>
      </c>
      <c r="BL649" s="5" t="s">
        <v>2268</v>
      </c>
      <c r="BM649" s="5" t="s">
        <v>2819</v>
      </c>
      <c r="BN649" s="5" t="s">
        <v>2820</v>
      </c>
      <c r="BO649" s="5" t="s">
        <v>2267</v>
      </c>
      <c r="BP649" s="5" t="s">
        <v>2268</v>
      </c>
      <c r="BQ649" s="5" t="s">
        <v>2821</v>
      </c>
      <c r="BR649" s="5" t="s">
        <v>2822</v>
      </c>
      <c r="BS649" s="5" t="s">
        <v>234</v>
      </c>
      <c r="BT649" s="5" t="s">
        <v>4449</v>
      </c>
    </row>
    <row r="650" spans="1:72" ht="13.5" customHeight="1">
      <c r="A650" s="9" t="str">
        <f>HYPERLINK("http://kyu.snu.ac.kr/sdhj/index.jsp?type=hj/GK14739_00IH_0001_0012a.jpg","1861_수현내면_0012a")</f>
        <v>1861_수현내면_0012a</v>
      </c>
      <c r="B650" s="4">
        <v>1861</v>
      </c>
      <c r="C650" s="4" t="s">
        <v>4091</v>
      </c>
      <c r="D650" s="4" t="s">
        <v>3856</v>
      </c>
      <c r="E650" s="4">
        <v>649</v>
      </c>
      <c r="F650" s="5">
        <v>3</v>
      </c>
      <c r="G650" s="5" t="s">
        <v>2607</v>
      </c>
      <c r="H650" s="5" t="s">
        <v>2608</v>
      </c>
      <c r="I650" s="5">
        <v>3</v>
      </c>
      <c r="L650" s="5">
        <v>1</v>
      </c>
      <c r="M650" s="4" t="s">
        <v>2812</v>
      </c>
      <c r="N650" s="4" t="s">
        <v>2610</v>
      </c>
      <c r="S650" s="5" t="s">
        <v>201</v>
      </c>
      <c r="T650" s="5" t="s">
        <v>202</v>
      </c>
      <c r="Y650" s="5" t="s">
        <v>2623</v>
      </c>
      <c r="Z650" s="5" t="s">
        <v>2624</v>
      </c>
      <c r="AF650" s="5" t="s">
        <v>4450</v>
      </c>
      <c r="AG650" s="5" t="s">
        <v>2823</v>
      </c>
    </row>
    <row r="651" spans="1:72" ht="13.5" customHeight="1">
      <c r="A651" s="9" t="str">
        <f>HYPERLINK("http://kyu.snu.ac.kr/sdhj/index.jsp?type=hj/GK14739_00IH_0001_0012a.jpg","1861_수현내면_0012a")</f>
        <v>1861_수현내면_0012a</v>
      </c>
      <c r="B651" s="4">
        <v>1861</v>
      </c>
      <c r="C651" s="4" t="s">
        <v>4330</v>
      </c>
      <c r="D651" s="4" t="s">
        <v>4331</v>
      </c>
      <c r="E651" s="4">
        <v>650</v>
      </c>
      <c r="F651" s="5">
        <v>3</v>
      </c>
      <c r="G651" s="5" t="s">
        <v>2607</v>
      </c>
      <c r="H651" s="5" t="s">
        <v>2608</v>
      </c>
      <c r="I651" s="5">
        <v>3</v>
      </c>
      <c r="L651" s="5">
        <v>1</v>
      </c>
      <c r="M651" s="4" t="s">
        <v>2812</v>
      </c>
      <c r="N651" s="4" t="s">
        <v>2610</v>
      </c>
      <c r="S651" s="5" t="s">
        <v>2824</v>
      </c>
      <c r="T651" s="5" t="s">
        <v>2825</v>
      </c>
      <c r="Y651" s="5" t="s">
        <v>2826</v>
      </c>
      <c r="Z651" s="5" t="s">
        <v>419</v>
      </c>
      <c r="AC651" s="5">
        <v>13</v>
      </c>
      <c r="AD651" s="5" t="s">
        <v>506</v>
      </c>
      <c r="AE651" s="5" t="s">
        <v>507</v>
      </c>
    </row>
    <row r="652" spans="1:72" ht="13.5" customHeight="1">
      <c r="A652" s="9" t="str">
        <f>HYPERLINK("http://kyu.snu.ac.kr/sdhj/index.jsp?type=hj/GK14739_00IH_0001_0012b.jpg","1861_수현내면_0012b")</f>
        <v>1861_수현내면_0012b</v>
      </c>
      <c r="B652" s="4">
        <v>1861</v>
      </c>
      <c r="C652" s="4" t="s">
        <v>4330</v>
      </c>
      <c r="D652" s="4" t="s">
        <v>4331</v>
      </c>
      <c r="E652" s="4">
        <v>651</v>
      </c>
      <c r="F652" s="5">
        <v>3</v>
      </c>
      <c r="G652" s="5" t="s">
        <v>2607</v>
      </c>
      <c r="H652" s="5" t="s">
        <v>2608</v>
      </c>
      <c r="I652" s="5">
        <v>3</v>
      </c>
      <c r="L652" s="5">
        <v>2</v>
      </c>
      <c r="M652" s="4" t="s">
        <v>2827</v>
      </c>
      <c r="N652" s="4" t="s">
        <v>2828</v>
      </c>
      <c r="T652" s="5" t="s">
        <v>3891</v>
      </c>
      <c r="U652" s="5" t="s">
        <v>504</v>
      </c>
      <c r="V652" s="5" t="s">
        <v>505</v>
      </c>
      <c r="W652" s="5" t="s">
        <v>2697</v>
      </c>
      <c r="X652" s="5" t="s">
        <v>2698</v>
      </c>
      <c r="Y652" s="5" t="s">
        <v>126</v>
      </c>
      <c r="Z652" s="5" t="s">
        <v>127</v>
      </c>
      <c r="AC652" s="5">
        <v>43</v>
      </c>
      <c r="AD652" s="5" t="s">
        <v>506</v>
      </c>
      <c r="AE652" s="5" t="s">
        <v>507</v>
      </c>
      <c r="AJ652" s="5" t="s">
        <v>84</v>
      </c>
      <c r="AK652" s="5" t="s">
        <v>85</v>
      </c>
      <c r="AL652" s="5" t="s">
        <v>2701</v>
      </c>
      <c r="AM652" s="5" t="s">
        <v>2702</v>
      </c>
      <c r="AT652" s="5" t="s">
        <v>111</v>
      </c>
      <c r="AU652" s="5" t="s">
        <v>112</v>
      </c>
      <c r="AV652" s="5" t="s">
        <v>2829</v>
      </c>
      <c r="AW652" s="5" t="s">
        <v>2830</v>
      </c>
      <c r="BG652" s="5" t="s">
        <v>111</v>
      </c>
      <c r="BH652" s="5" t="s">
        <v>112</v>
      </c>
      <c r="BI652" s="5" t="s">
        <v>2831</v>
      </c>
      <c r="BJ652" s="5" t="s">
        <v>2832</v>
      </c>
      <c r="BK652" s="5" t="s">
        <v>111</v>
      </c>
      <c r="BL652" s="5" t="s">
        <v>112</v>
      </c>
      <c r="BM652" s="5" t="s">
        <v>2833</v>
      </c>
      <c r="BN652" s="5" t="s">
        <v>2834</v>
      </c>
      <c r="BO652" s="5" t="s">
        <v>111</v>
      </c>
      <c r="BP652" s="5" t="s">
        <v>112</v>
      </c>
      <c r="BQ652" s="5" t="s">
        <v>2835</v>
      </c>
      <c r="BR652" s="5" t="s">
        <v>2836</v>
      </c>
      <c r="BS652" s="5" t="s">
        <v>97</v>
      </c>
      <c r="BT652" s="5" t="s">
        <v>98</v>
      </c>
    </row>
    <row r="653" spans="1:72" ht="13.5" customHeight="1">
      <c r="A653" s="9" t="str">
        <f>HYPERLINK("http://kyu.snu.ac.kr/sdhj/index.jsp?type=hj/GK14739_00IH_0001_0012b.jpg","1861_수현내면_0012b")</f>
        <v>1861_수현내면_0012b</v>
      </c>
      <c r="B653" s="4">
        <v>1861</v>
      </c>
      <c r="C653" s="4" t="s">
        <v>3861</v>
      </c>
      <c r="D653" s="4" t="s">
        <v>3925</v>
      </c>
      <c r="E653" s="4">
        <v>652</v>
      </c>
      <c r="F653" s="5">
        <v>3</v>
      </c>
      <c r="G653" s="5" t="s">
        <v>2607</v>
      </c>
      <c r="H653" s="5" t="s">
        <v>2608</v>
      </c>
      <c r="I653" s="5">
        <v>3</v>
      </c>
      <c r="L653" s="5">
        <v>2</v>
      </c>
      <c r="M653" s="4" t="s">
        <v>2827</v>
      </c>
      <c r="N653" s="4" t="s">
        <v>2828</v>
      </c>
      <c r="S653" s="5" t="s">
        <v>147</v>
      </c>
      <c r="T653" s="5" t="s">
        <v>148</v>
      </c>
      <c r="Y653" s="5" t="s">
        <v>2530</v>
      </c>
      <c r="Z653" s="5" t="s">
        <v>2531</v>
      </c>
      <c r="AC653" s="5">
        <v>17</v>
      </c>
      <c r="AD653" s="5" t="s">
        <v>225</v>
      </c>
      <c r="AE653" s="5" t="s">
        <v>226</v>
      </c>
    </row>
    <row r="654" spans="1:72" ht="13.5" customHeight="1">
      <c r="A654" s="9" t="str">
        <f>HYPERLINK("http://kyu.snu.ac.kr/sdhj/index.jsp?type=hj/GK14739_00IH_0001_0012b.jpg","1861_수현내면_0012b")</f>
        <v>1861_수현내면_0012b</v>
      </c>
      <c r="B654" s="4">
        <v>1861</v>
      </c>
      <c r="C654" s="4" t="s">
        <v>3899</v>
      </c>
      <c r="D654" s="4" t="s">
        <v>3900</v>
      </c>
      <c r="E654" s="4">
        <v>653</v>
      </c>
      <c r="F654" s="5">
        <v>3</v>
      </c>
      <c r="G654" s="5" t="s">
        <v>2607</v>
      </c>
      <c r="H654" s="5" t="s">
        <v>2608</v>
      </c>
      <c r="I654" s="5">
        <v>3</v>
      </c>
      <c r="L654" s="5">
        <v>3</v>
      </c>
      <c r="M654" s="4" t="s">
        <v>2837</v>
      </c>
      <c r="N654" s="4" t="s">
        <v>2838</v>
      </c>
      <c r="T654" s="5" t="s">
        <v>3891</v>
      </c>
      <c r="U654" s="5" t="s">
        <v>504</v>
      </c>
      <c r="V654" s="5" t="s">
        <v>505</v>
      </c>
      <c r="W654" s="5" t="s">
        <v>125</v>
      </c>
      <c r="X654" s="5" t="s">
        <v>3918</v>
      </c>
      <c r="Y654" s="5" t="s">
        <v>126</v>
      </c>
      <c r="Z654" s="5" t="s">
        <v>127</v>
      </c>
      <c r="AC654" s="5">
        <v>64</v>
      </c>
      <c r="AD654" s="5" t="s">
        <v>145</v>
      </c>
      <c r="AE654" s="5" t="s">
        <v>146</v>
      </c>
      <c r="AJ654" s="5" t="s">
        <v>84</v>
      </c>
      <c r="AK654" s="5" t="s">
        <v>85</v>
      </c>
      <c r="AL654" s="5" t="s">
        <v>234</v>
      </c>
      <c r="AM654" s="5" t="s">
        <v>3919</v>
      </c>
      <c r="AT654" s="5" t="s">
        <v>111</v>
      </c>
      <c r="AU654" s="5" t="s">
        <v>112</v>
      </c>
      <c r="AV654" s="5" t="s">
        <v>2839</v>
      </c>
      <c r="AW654" s="5" t="s">
        <v>4451</v>
      </c>
      <c r="BG654" s="5" t="s">
        <v>111</v>
      </c>
      <c r="BH654" s="5" t="s">
        <v>112</v>
      </c>
      <c r="BI654" s="5" t="s">
        <v>2840</v>
      </c>
      <c r="BJ654" s="5" t="s">
        <v>2841</v>
      </c>
      <c r="BK654" s="5" t="s">
        <v>111</v>
      </c>
      <c r="BL654" s="5" t="s">
        <v>112</v>
      </c>
      <c r="BM654" s="5" t="s">
        <v>2752</v>
      </c>
      <c r="BN654" s="5" t="s">
        <v>2753</v>
      </c>
      <c r="BO654" s="5" t="s">
        <v>111</v>
      </c>
      <c r="BP654" s="5" t="s">
        <v>112</v>
      </c>
      <c r="BQ654" s="5" t="s">
        <v>2842</v>
      </c>
      <c r="BR654" s="5" t="s">
        <v>2843</v>
      </c>
      <c r="BS654" s="5" t="s">
        <v>508</v>
      </c>
      <c r="BT654" s="5" t="s">
        <v>509</v>
      </c>
    </row>
    <row r="655" spans="1:72" ht="13.5" customHeight="1">
      <c r="A655" s="9" t="str">
        <f>HYPERLINK("http://kyu.snu.ac.kr/sdhj/index.jsp?type=hj/GK14739_00IH_0001_0012b.jpg","1861_수현내면_0012b")</f>
        <v>1861_수현내면_0012b</v>
      </c>
      <c r="B655" s="4">
        <v>1861</v>
      </c>
      <c r="C655" s="4" t="s">
        <v>4452</v>
      </c>
      <c r="D655" s="4" t="s">
        <v>3848</v>
      </c>
      <c r="E655" s="4">
        <v>654</v>
      </c>
      <c r="F655" s="5">
        <v>3</v>
      </c>
      <c r="G655" s="5" t="s">
        <v>2607</v>
      </c>
      <c r="H655" s="5" t="s">
        <v>2608</v>
      </c>
      <c r="I655" s="5">
        <v>3</v>
      </c>
      <c r="L655" s="5">
        <v>3</v>
      </c>
      <c r="M655" s="4" t="s">
        <v>2837</v>
      </c>
      <c r="N655" s="4" t="s">
        <v>2838</v>
      </c>
      <c r="S655" s="5" t="s">
        <v>2350</v>
      </c>
      <c r="T655" s="5" t="s">
        <v>2351</v>
      </c>
      <c r="Y655" s="5" t="s">
        <v>2844</v>
      </c>
      <c r="Z655" s="5" t="s">
        <v>2845</v>
      </c>
      <c r="AC655" s="5">
        <v>18</v>
      </c>
      <c r="AD655" s="5" t="s">
        <v>205</v>
      </c>
      <c r="AE655" s="5" t="s">
        <v>206</v>
      </c>
    </row>
    <row r="656" spans="1:72" ht="13.5" customHeight="1">
      <c r="A656" s="9" t="str">
        <f>HYPERLINK("http://kyu.snu.ac.kr/sdhj/index.jsp?type=hj/GK14739_00IH_0001_0012b.jpg","1861_수현내면_0012b")</f>
        <v>1861_수현내면_0012b</v>
      </c>
      <c r="B656" s="4">
        <v>1861</v>
      </c>
      <c r="C656" s="4" t="s">
        <v>3899</v>
      </c>
      <c r="D656" s="4" t="s">
        <v>3900</v>
      </c>
      <c r="E656" s="4">
        <v>655</v>
      </c>
      <c r="F656" s="5">
        <v>3</v>
      </c>
      <c r="G656" s="5" t="s">
        <v>2607</v>
      </c>
      <c r="H656" s="5" t="s">
        <v>2608</v>
      </c>
      <c r="I656" s="5">
        <v>3</v>
      </c>
      <c r="L656" s="5">
        <v>3</v>
      </c>
      <c r="M656" s="4" t="s">
        <v>2837</v>
      </c>
      <c r="N656" s="4" t="s">
        <v>2838</v>
      </c>
      <c r="T656" s="5" t="s">
        <v>3901</v>
      </c>
      <c r="U656" s="5" t="s">
        <v>159</v>
      </c>
      <c r="V656" s="5" t="s">
        <v>160</v>
      </c>
      <c r="Y656" s="5" t="s">
        <v>2846</v>
      </c>
      <c r="Z656" s="5" t="s">
        <v>2847</v>
      </c>
      <c r="AD656" s="5" t="s">
        <v>286</v>
      </c>
      <c r="AE656" s="5" t="s">
        <v>287</v>
      </c>
    </row>
    <row r="657" spans="1:72" ht="13.5" customHeight="1">
      <c r="A657" s="9" t="str">
        <f>HYPERLINK("http://kyu.snu.ac.kr/sdhj/index.jsp?type=hj/GK14739_00IH_0001_0012b.jpg","1861_수현내면_0012b")</f>
        <v>1861_수현내면_0012b</v>
      </c>
      <c r="B657" s="4">
        <v>1861</v>
      </c>
      <c r="C657" s="4" t="s">
        <v>3899</v>
      </c>
      <c r="D657" s="4" t="s">
        <v>3900</v>
      </c>
      <c r="E657" s="4">
        <v>656</v>
      </c>
      <c r="F657" s="5">
        <v>3</v>
      </c>
      <c r="G657" s="5" t="s">
        <v>2607</v>
      </c>
      <c r="H657" s="5" t="s">
        <v>2608</v>
      </c>
      <c r="I657" s="5">
        <v>3</v>
      </c>
      <c r="L657" s="5">
        <v>4</v>
      </c>
      <c r="M657" s="4" t="s">
        <v>2848</v>
      </c>
      <c r="N657" s="4" t="s">
        <v>2849</v>
      </c>
      <c r="O657" s="5" t="s">
        <v>14</v>
      </c>
      <c r="P657" s="5" t="s">
        <v>15</v>
      </c>
      <c r="T657" s="5" t="s">
        <v>4406</v>
      </c>
      <c r="U657" s="5" t="s">
        <v>101</v>
      </c>
      <c r="V657" s="5" t="s">
        <v>102</v>
      </c>
      <c r="W657" s="5" t="s">
        <v>144</v>
      </c>
      <c r="X657" s="5" t="s">
        <v>4448</v>
      </c>
      <c r="Y657" s="5" t="s">
        <v>2850</v>
      </c>
      <c r="Z657" s="5" t="s">
        <v>2851</v>
      </c>
      <c r="AC657" s="5">
        <v>34</v>
      </c>
      <c r="AD657" s="5" t="s">
        <v>782</v>
      </c>
      <c r="AE657" s="5" t="s">
        <v>783</v>
      </c>
      <c r="AJ657" s="5" t="s">
        <v>35</v>
      </c>
      <c r="AK657" s="5" t="s">
        <v>36</v>
      </c>
      <c r="AL657" s="5" t="s">
        <v>86</v>
      </c>
      <c r="AM657" s="5" t="s">
        <v>87</v>
      </c>
      <c r="AT657" s="5" t="s">
        <v>111</v>
      </c>
      <c r="AU657" s="5" t="s">
        <v>112</v>
      </c>
      <c r="AV657" s="5" t="s">
        <v>2852</v>
      </c>
      <c r="AW657" s="5" t="s">
        <v>2853</v>
      </c>
      <c r="BG657" s="5" t="s">
        <v>111</v>
      </c>
      <c r="BH657" s="5" t="s">
        <v>112</v>
      </c>
      <c r="BI657" s="5" t="s">
        <v>2854</v>
      </c>
      <c r="BJ657" s="5" t="s">
        <v>2855</v>
      </c>
      <c r="BK657" s="5" t="s">
        <v>111</v>
      </c>
      <c r="BL657" s="5" t="s">
        <v>112</v>
      </c>
      <c r="BM657" s="5" t="s">
        <v>2856</v>
      </c>
      <c r="BN657" s="5" t="s">
        <v>2857</v>
      </c>
      <c r="BO657" s="5" t="s">
        <v>111</v>
      </c>
      <c r="BP657" s="5" t="s">
        <v>112</v>
      </c>
      <c r="BQ657" s="5" t="s">
        <v>2858</v>
      </c>
      <c r="BR657" s="5" t="s">
        <v>2859</v>
      </c>
      <c r="BS657" s="5" t="s">
        <v>540</v>
      </c>
      <c r="BT657" s="5" t="s">
        <v>541</v>
      </c>
    </row>
    <row r="658" spans="1:72" ht="13.5" customHeight="1">
      <c r="A658" s="9" t="str">
        <f>HYPERLINK("http://kyu.snu.ac.kr/sdhj/index.jsp?type=hj/GK14739_00IH_0001_0012b.jpg","1861_수현내면_0012b")</f>
        <v>1861_수현내면_0012b</v>
      </c>
      <c r="B658" s="4">
        <v>1861</v>
      </c>
      <c r="C658" s="4" t="s">
        <v>4001</v>
      </c>
      <c r="D658" s="4" t="s">
        <v>4002</v>
      </c>
      <c r="E658" s="4">
        <v>657</v>
      </c>
      <c r="F658" s="5">
        <v>3</v>
      </c>
      <c r="G658" s="5" t="s">
        <v>2607</v>
      </c>
      <c r="H658" s="5" t="s">
        <v>2608</v>
      </c>
      <c r="I658" s="5">
        <v>3</v>
      </c>
      <c r="L658" s="5">
        <v>4</v>
      </c>
      <c r="M658" s="4" t="s">
        <v>2848</v>
      </c>
      <c r="N658" s="4" t="s">
        <v>2849</v>
      </c>
      <c r="S658" s="5" t="s">
        <v>123</v>
      </c>
      <c r="T658" s="5" t="s">
        <v>124</v>
      </c>
      <c r="W658" s="5" t="s">
        <v>691</v>
      </c>
      <c r="X658" s="5" t="s">
        <v>692</v>
      </c>
      <c r="Y658" s="5" t="s">
        <v>126</v>
      </c>
      <c r="Z658" s="5" t="s">
        <v>127</v>
      </c>
      <c r="AC658" s="5">
        <v>36</v>
      </c>
      <c r="AD658" s="5" t="s">
        <v>346</v>
      </c>
      <c r="AE658" s="5" t="s">
        <v>347</v>
      </c>
      <c r="AJ658" s="5" t="s">
        <v>84</v>
      </c>
      <c r="AK658" s="5" t="s">
        <v>85</v>
      </c>
      <c r="AL658" s="5" t="s">
        <v>695</v>
      </c>
      <c r="AM658" s="5" t="s">
        <v>4453</v>
      </c>
      <c r="AT658" s="5" t="s">
        <v>111</v>
      </c>
      <c r="AU658" s="5" t="s">
        <v>112</v>
      </c>
      <c r="AV658" s="5" t="s">
        <v>2860</v>
      </c>
      <c r="AW658" s="5" t="s">
        <v>2861</v>
      </c>
      <c r="BG658" s="5" t="s">
        <v>111</v>
      </c>
      <c r="BH658" s="5" t="s">
        <v>112</v>
      </c>
      <c r="BI658" s="5" t="s">
        <v>2862</v>
      </c>
      <c r="BJ658" s="5" t="s">
        <v>2863</v>
      </c>
      <c r="BK658" s="5" t="s">
        <v>111</v>
      </c>
      <c r="BL658" s="5" t="s">
        <v>112</v>
      </c>
      <c r="BM658" s="5" t="s">
        <v>2864</v>
      </c>
      <c r="BN658" s="5" t="s">
        <v>2865</v>
      </c>
      <c r="BO658" s="5" t="s">
        <v>111</v>
      </c>
      <c r="BP658" s="5" t="s">
        <v>112</v>
      </c>
      <c r="BQ658" s="5" t="s">
        <v>2866</v>
      </c>
      <c r="BR658" s="5" t="s">
        <v>2867</v>
      </c>
      <c r="BS658" s="5" t="s">
        <v>97</v>
      </c>
      <c r="BT658" s="5" t="s">
        <v>98</v>
      </c>
    </row>
    <row r="659" spans="1:72" ht="13.5" customHeight="1">
      <c r="A659" s="9" t="str">
        <f>HYPERLINK("http://kyu.snu.ac.kr/sdhj/index.jsp?type=hj/GK14739_00IH_0001_0012b.jpg","1861_수현내면_0012b")</f>
        <v>1861_수현내면_0012b</v>
      </c>
      <c r="B659" s="4">
        <v>1861</v>
      </c>
      <c r="C659" s="4" t="s">
        <v>3868</v>
      </c>
      <c r="D659" s="4" t="s">
        <v>3865</v>
      </c>
      <c r="E659" s="4">
        <v>658</v>
      </c>
      <c r="F659" s="5">
        <v>3</v>
      </c>
      <c r="G659" s="5" t="s">
        <v>2607</v>
      </c>
      <c r="H659" s="5" t="s">
        <v>2608</v>
      </c>
      <c r="I659" s="5">
        <v>3</v>
      </c>
      <c r="L659" s="5">
        <v>4</v>
      </c>
      <c r="M659" s="4" t="s">
        <v>2848</v>
      </c>
      <c r="N659" s="4" t="s">
        <v>2849</v>
      </c>
      <c r="S659" s="5" t="s">
        <v>142</v>
      </c>
      <c r="T659" s="5" t="s">
        <v>143</v>
      </c>
      <c r="W659" s="5" t="s">
        <v>144</v>
      </c>
      <c r="X659" s="5" t="s">
        <v>4448</v>
      </c>
      <c r="Y659" s="5" t="s">
        <v>126</v>
      </c>
      <c r="Z659" s="5" t="s">
        <v>127</v>
      </c>
      <c r="AC659" s="5">
        <v>58</v>
      </c>
      <c r="AD659" s="5" t="s">
        <v>286</v>
      </c>
      <c r="AE659" s="5" t="s">
        <v>287</v>
      </c>
    </row>
    <row r="660" spans="1:72" ht="13.5" customHeight="1">
      <c r="A660" s="9" t="str">
        <f>HYPERLINK("http://kyu.snu.ac.kr/sdhj/index.jsp?type=hj/GK14739_00IH_0001_0012b.jpg","1861_수현내면_0012b")</f>
        <v>1861_수현내면_0012b</v>
      </c>
      <c r="B660" s="4">
        <v>1861</v>
      </c>
      <c r="C660" s="4" t="s">
        <v>4330</v>
      </c>
      <c r="D660" s="4" t="s">
        <v>4331</v>
      </c>
      <c r="E660" s="4">
        <v>659</v>
      </c>
      <c r="F660" s="5">
        <v>3</v>
      </c>
      <c r="G660" s="5" t="s">
        <v>2607</v>
      </c>
      <c r="H660" s="5" t="s">
        <v>2608</v>
      </c>
      <c r="I660" s="5">
        <v>3</v>
      </c>
      <c r="L660" s="5">
        <v>4</v>
      </c>
      <c r="M660" s="4" t="s">
        <v>2848</v>
      </c>
      <c r="N660" s="4" t="s">
        <v>2849</v>
      </c>
      <c r="S660" s="5" t="s">
        <v>201</v>
      </c>
      <c r="T660" s="5" t="s">
        <v>202</v>
      </c>
      <c r="Y660" s="5" t="s">
        <v>2868</v>
      </c>
      <c r="Z660" s="5" t="s">
        <v>2869</v>
      </c>
      <c r="AC660" s="5">
        <v>27</v>
      </c>
      <c r="AD660" s="5" t="s">
        <v>491</v>
      </c>
      <c r="AE660" s="5" t="s">
        <v>492</v>
      </c>
    </row>
    <row r="661" spans="1:72" ht="13.5" customHeight="1">
      <c r="A661" s="9" t="str">
        <f>HYPERLINK("http://kyu.snu.ac.kr/sdhj/index.jsp?type=hj/GK14739_00IH_0001_0012b.jpg","1861_수현내면_0012b")</f>
        <v>1861_수현내면_0012b</v>
      </c>
      <c r="B661" s="4">
        <v>1861</v>
      </c>
      <c r="C661" s="4" t="s">
        <v>4330</v>
      </c>
      <c r="D661" s="4" t="s">
        <v>4331</v>
      </c>
      <c r="E661" s="4">
        <v>660</v>
      </c>
      <c r="F661" s="5">
        <v>3</v>
      </c>
      <c r="G661" s="5" t="s">
        <v>2607</v>
      </c>
      <c r="H661" s="5" t="s">
        <v>2608</v>
      </c>
      <c r="I661" s="5">
        <v>3</v>
      </c>
      <c r="L661" s="5">
        <v>4</v>
      </c>
      <c r="M661" s="4" t="s">
        <v>2848</v>
      </c>
      <c r="N661" s="4" t="s">
        <v>2849</v>
      </c>
      <c r="S661" s="5" t="s">
        <v>207</v>
      </c>
      <c r="T661" s="5" t="s">
        <v>208</v>
      </c>
      <c r="W661" s="5" t="s">
        <v>103</v>
      </c>
      <c r="X661" s="5" t="s">
        <v>104</v>
      </c>
      <c r="Y661" s="5" t="s">
        <v>126</v>
      </c>
      <c r="Z661" s="5" t="s">
        <v>127</v>
      </c>
      <c r="AC661" s="5">
        <v>25</v>
      </c>
      <c r="AD661" s="5" t="s">
        <v>169</v>
      </c>
      <c r="AE661" s="5" t="s">
        <v>170</v>
      </c>
    </row>
    <row r="662" spans="1:72" ht="13.5" customHeight="1">
      <c r="A662" s="9" t="str">
        <f>HYPERLINK("http://kyu.snu.ac.kr/sdhj/index.jsp?type=hj/GK14739_00IH_0001_0012b.jpg","1861_수현내면_0012b")</f>
        <v>1861_수현내면_0012b</v>
      </c>
      <c r="B662" s="4">
        <v>1861</v>
      </c>
      <c r="C662" s="4" t="s">
        <v>4330</v>
      </c>
      <c r="D662" s="4" t="s">
        <v>4331</v>
      </c>
      <c r="E662" s="4">
        <v>661</v>
      </c>
      <c r="F662" s="5">
        <v>3</v>
      </c>
      <c r="G662" s="5" t="s">
        <v>2607</v>
      </c>
      <c r="H662" s="5" t="s">
        <v>2608</v>
      </c>
      <c r="I662" s="5">
        <v>3</v>
      </c>
      <c r="L662" s="5">
        <v>4</v>
      </c>
      <c r="M662" s="4" t="s">
        <v>2848</v>
      </c>
      <c r="N662" s="4" t="s">
        <v>2849</v>
      </c>
      <c r="S662" s="5" t="s">
        <v>201</v>
      </c>
      <c r="T662" s="5" t="s">
        <v>202</v>
      </c>
      <c r="Y662" s="5" t="s">
        <v>2870</v>
      </c>
      <c r="Z662" s="5" t="s">
        <v>4454</v>
      </c>
      <c r="AC662" s="5">
        <v>21</v>
      </c>
      <c r="AD662" s="5" t="s">
        <v>264</v>
      </c>
      <c r="AE662" s="5" t="s">
        <v>265</v>
      </c>
    </row>
    <row r="663" spans="1:72" ht="13.5" customHeight="1">
      <c r="A663" s="9" t="str">
        <f>HYPERLINK("http://kyu.snu.ac.kr/sdhj/index.jsp?type=hj/GK14739_00IH_0001_0012b.jpg","1861_수현내면_0012b")</f>
        <v>1861_수현내면_0012b</v>
      </c>
      <c r="B663" s="4">
        <v>1861</v>
      </c>
      <c r="C663" s="4" t="s">
        <v>4330</v>
      </c>
      <c r="D663" s="4" t="s">
        <v>4331</v>
      </c>
      <c r="E663" s="4">
        <v>662</v>
      </c>
      <c r="F663" s="5">
        <v>3</v>
      </c>
      <c r="G663" s="5" t="s">
        <v>2607</v>
      </c>
      <c r="H663" s="5" t="s">
        <v>2608</v>
      </c>
      <c r="I663" s="5">
        <v>3</v>
      </c>
      <c r="L663" s="5">
        <v>4</v>
      </c>
      <c r="M663" s="4" t="s">
        <v>2848</v>
      </c>
      <c r="N663" s="4" t="s">
        <v>2849</v>
      </c>
      <c r="T663" s="5" t="s">
        <v>4411</v>
      </c>
      <c r="U663" s="5" t="s">
        <v>159</v>
      </c>
      <c r="V663" s="5" t="s">
        <v>160</v>
      </c>
      <c r="Y663" s="5" t="s">
        <v>2871</v>
      </c>
      <c r="Z663" s="5" t="s">
        <v>2872</v>
      </c>
      <c r="AD663" s="5" t="s">
        <v>243</v>
      </c>
      <c r="AE663" s="5" t="s">
        <v>244</v>
      </c>
    </row>
    <row r="664" spans="1:72" ht="13.5" customHeight="1">
      <c r="A664" s="9" t="str">
        <f>HYPERLINK("http://kyu.snu.ac.kr/sdhj/index.jsp?type=hj/GK14739_00IH_0001_0012b.jpg","1861_수현내면_0012b")</f>
        <v>1861_수현내면_0012b</v>
      </c>
      <c r="B664" s="4">
        <v>1861</v>
      </c>
      <c r="C664" s="4" t="s">
        <v>4330</v>
      </c>
      <c r="D664" s="4" t="s">
        <v>4331</v>
      </c>
      <c r="E664" s="4">
        <v>663</v>
      </c>
      <c r="F664" s="5">
        <v>3</v>
      </c>
      <c r="G664" s="5" t="s">
        <v>2607</v>
      </c>
      <c r="H664" s="5" t="s">
        <v>2608</v>
      </c>
      <c r="I664" s="5">
        <v>3</v>
      </c>
      <c r="L664" s="5">
        <v>5</v>
      </c>
      <c r="M664" s="5" t="s">
        <v>4455</v>
      </c>
      <c r="N664" s="5" t="s">
        <v>4456</v>
      </c>
      <c r="T664" s="5" t="s">
        <v>3891</v>
      </c>
      <c r="U664" s="5" t="s">
        <v>101</v>
      </c>
      <c r="V664" s="5" t="s">
        <v>102</v>
      </c>
      <c r="W664" s="5" t="s">
        <v>752</v>
      </c>
      <c r="X664" s="5" t="s">
        <v>753</v>
      </c>
      <c r="Y664" s="5" t="s">
        <v>2873</v>
      </c>
      <c r="Z664" s="5" t="s">
        <v>2874</v>
      </c>
      <c r="AA664" s="5" t="s">
        <v>2875</v>
      </c>
      <c r="AB664" s="5" t="s">
        <v>2876</v>
      </c>
      <c r="AC664" s="5">
        <v>27</v>
      </c>
      <c r="AD664" s="5" t="s">
        <v>491</v>
      </c>
      <c r="AE664" s="5" t="s">
        <v>492</v>
      </c>
      <c r="AJ664" s="5" t="s">
        <v>35</v>
      </c>
      <c r="AK664" s="5" t="s">
        <v>36</v>
      </c>
      <c r="AL664" s="5" t="s">
        <v>187</v>
      </c>
      <c r="AM664" s="5" t="s">
        <v>188</v>
      </c>
      <c r="AT664" s="5" t="s">
        <v>111</v>
      </c>
      <c r="AU664" s="5" t="s">
        <v>112</v>
      </c>
      <c r="AV664" s="5" t="s">
        <v>2877</v>
      </c>
      <c r="AW664" s="5" t="s">
        <v>2878</v>
      </c>
      <c r="BG664" s="5" t="s">
        <v>111</v>
      </c>
      <c r="BH664" s="5" t="s">
        <v>112</v>
      </c>
      <c r="BI664" s="5" t="s">
        <v>2879</v>
      </c>
      <c r="BJ664" s="5" t="s">
        <v>314</v>
      </c>
      <c r="BK664" s="5" t="s">
        <v>111</v>
      </c>
      <c r="BL664" s="5" t="s">
        <v>112</v>
      </c>
      <c r="BM664" s="5" t="s">
        <v>2880</v>
      </c>
      <c r="BN664" s="5" t="s">
        <v>2881</v>
      </c>
      <c r="BO664" s="5" t="s">
        <v>111</v>
      </c>
      <c r="BP664" s="5" t="s">
        <v>112</v>
      </c>
      <c r="BQ664" s="5" t="s">
        <v>2882</v>
      </c>
      <c r="BR664" s="5" t="s">
        <v>2883</v>
      </c>
      <c r="BS664" s="5" t="s">
        <v>447</v>
      </c>
      <c r="BT664" s="5" t="s">
        <v>448</v>
      </c>
    </row>
    <row r="665" spans="1:72" ht="13.5" customHeight="1">
      <c r="A665" s="9" t="str">
        <f>HYPERLINK("http://kyu.snu.ac.kr/sdhj/index.jsp?type=hj/GK14739_00IH_0001_0012b.jpg","1861_수현내면_0012b")</f>
        <v>1861_수현내면_0012b</v>
      </c>
      <c r="B665" s="4">
        <v>1861</v>
      </c>
      <c r="C665" s="4" t="s">
        <v>4100</v>
      </c>
      <c r="D665" s="4" t="s">
        <v>4101</v>
      </c>
      <c r="E665" s="4">
        <v>664</v>
      </c>
      <c r="F665" s="5">
        <v>3</v>
      </c>
      <c r="G665" s="5" t="s">
        <v>2607</v>
      </c>
      <c r="H665" s="5" t="s">
        <v>2608</v>
      </c>
      <c r="I665" s="5">
        <v>3</v>
      </c>
      <c r="L665" s="5">
        <v>5</v>
      </c>
      <c r="M665" s="4" t="s">
        <v>2884</v>
      </c>
      <c r="N665" s="4" t="s">
        <v>2885</v>
      </c>
      <c r="S665" s="5" t="s">
        <v>123</v>
      </c>
      <c r="T665" s="5" t="s">
        <v>124</v>
      </c>
      <c r="W665" s="5" t="s">
        <v>889</v>
      </c>
      <c r="X665" s="5" t="s">
        <v>890</v>
      </c>
      <c r="Y665" s="5" t="s">
        <v>126</v>
      </c>
      <c r="Z665" s="5" t="s">
        <v>127</v>
      </c>
      <c r="AC665" s="5">
        <v>31</v>
      </c>
      <c r="AD665" s="5" t="s">
        <v>438</v>
      </c>
      <c r="AE665" s="5" t="s">
        <v>439</v>
      </c>
      <c r="AJ665" s="5" t="s">
        <v>84</v>
      </c>
      <c r="AK665" s="5" t="s">
        <v>85</v>
      </c>
      <c r="AL665" s="5" t="s">
        <v>1169</v>
      </c>
      <c r="AM665" s="5" t="s">
        <v>1170</v>
      </c>
      <c r="AT665" s="5" t="s">
        <v>111</v>
      </c>
      <c r="AU665" s="5" t="s">
        <v>112</v>
      </c>
      <c r="AV665" s="5" t="s">
        <v>2886</v>
      </c>
      <c r="AW665" s="5" t="s">
        <v>2887</v>
      </c>
      <c r="BG665" s="5" t="s">
        <v>111</v>
      </c>
      <c r="BH665" s="5" t="s">
        <v>112</v>
      </c>
      <c r="BI665" s="5" t="s">
        <v>2888</v>
      </c>
      <c r="BJ665" s="5" t="s">
        <v>2889</v>
      </c>
      <c r="BK665" s="5" t="s">
        <v>111</v>
      </c>
      <c r="BL665" s="5" t="s">
        <v>112</v>
      </c>
      <c r="BM665" s="5" t="s">
        <v>2890</v>
      </c>
      <c r="BN665" s="5" t="s">
        <v>2891</v>
      </c>
      <c r="BO665" s="5" t="s">
        <v>111</v>
      </c>
      <c r="BP665" s="5" t="s">
        <v>112</v>
      </c>
      <c r="BQ665" s="5" t="s">
        <v>2892</v>
      </c>
      <c r="BR665" s="5" t="s">
        <v>2893</v>
      </c>
      <c r="BS665" s="5" t="s">
        <v>234</v>
      </c>
      <c r="BT665" s="5" t="s">
        <v>4457</v>
      </c>
    </row>
    <row r="666" spans="1:72" ht="13.5" customHeight="1">
      <c r="A666" s="9" t="str">
        <f>HYPERLINK("http://kyu.snu.ac.kr/sdhj/index.jsp?type=hj/GK14739_00IH_0001_0012b.jpg","1861_수현내면_0012b")</f>
        <v>1861_수현내면_0012b</v>
      </c>
      <c r="B666" s="4">
        <v>1861</v>
      </c>
      <c r="C666" s="4" t="s">
        <v>4458</v>
      </c>
      <c r="D666" s="4" t="s">
        <v>4459</v>
      </c>
      <c r="E666" s="4">
        <v>665</v>
      </c>
      <c r="F666" s="5">
        <v>3</v>
      </c>
      <c r="G666" s="5" t="s">
        <v>2607</v>
      </c>
      <c r="H666" s="5" t="s">
        <v>2608</v>
      </c>
      <c r="I666" s="5">
        <v>3</v>
      </c>
      <c r="L666" s="5">
        <v>5</v>
      </c>
      <c r="M666" s="4" t="s">
        <v>2884</v>
      </c>
      <c r="N666" s="4" t="s">
        <v>2885</v>
      </c>
      <c r="T666" s="5" t="s">
        <v>4460</v>
      </c>
      <c r="U666" s="5" t="s">
        <v>159</v>
      </c>
      <c r="V666" s="5" t="s">
        <v>160</v>
      </c>
      <c r="Y666" s="5" t="s">
        <v>2894</v>
      </c>
      <c r="Z666" s="5" t="s">
        <v>2895</v>
      </c>
      <c r="AD666" s="5" t="s">
        <v>258</v>
      </c>
      <c r="AE666" s="5" t="s">
        <v>259</v>
      </c>
    </row>
    <row r="667" spans="1:72" ht="13.5" customHeight="1">
      <c r="A667" s="9" t="str">
        <f>HYPERLINK("http://kyu.snu.ac.kr/sdhj/index.jsp?type=hj/GK14739_00IH_0001_0012b.jpg","1861_수현내면_0012b")</f>
        <v>1861_수현내면_0012b</v>
      </c>
      <c r="B667" s="4">
        <v>1861</v>
      </c>
      <c r="C667" s="4" t="s">
        <v>4461</v>
      </c>
      <c r="D667" s="4" t="s">
        <v>4462</v>
      </c>
      <c r="E667" s="4">
        <v>666</v>
      </c>
      <c r="F667" s="5">
        <v>3</v>
      </c>
      <c r="G667" s="5" t="s">
        <v>2607</v>
      </c>
      <c r="H667" s="5" t="s">
        <v>2608</v>
      </c>
      <c r="I667" s="5">
        <v>3</v>
      </c>
      <c r="L667" s="5">
        <v>5</v>
      </c>
      <c r="M667" s="4" t="s">
        <v>2884</v>
      </c>
      <c r="N667" s="4" t="s">
        <v>2885</v>
      </c>
      <c r="T667" s="5" t="s">
        <v>4460</v>
      </c>
      <c r="U667" s="5" t="s">
        <v>159</v>
      </c>
      <c r="V667" s="5" t="s">
        <v>160</v>
      </c>
      <c r="Y667" s="5" t="s">
        <v>2896</v>
      </c>
      <c r="Z667" s="5" t="s">
        <v>2897</v>
      </c>
      <c r="AD667" s="5" t="s">
        <v>151</v>
      </c>
      <c r="AE667" s="5" t="s">
        <v>152</v>
      </c>
    </row>
    <row r="668" spans="1:72" ht="13.5" customHeight="1">
      <c r="A668" s="9" t="str">
        <f>HYPERLINK("http://kyu.snu.ac.kr/sdhj/index.jsp?type=hj/GK14739_00IH_0001_0012b.jpg","1861_수현내면_0012b")</f>
        <v>1861_수현내면_0012b</v>
      </c>
      <c r="B668" s="4">
        <v>1861</v>
      </c>
      <c r="C668" s="4" t="s">
        <v>4461</v>
      </c>
      <c r="D668" s="4" t="s">
        <v>4462</v>
      </c>
      <c r="E668" s="4">
        <v>667</v>
      </c>
      <c r="F668" s="5">
        <v>3</v>
      </c>
      <c r="G668" s="5" t="s">
        <v>2607</v>
      </c>
      <c r="H668" s="5" t="s">
        <v>2608</v>
      </c>
      <c r="I668" s="5">
        <v>4</v>
      </c>
      <c r="J668" s="5" t="s">
        <v>2898</v>
      </c>
      <c r="K668" s="5" t="s">
        <v>2899</v>
      </c>
      <c r="L668" s="5">
        <v>1</v>
      </c>
      <c r="M668" s="4" t="s">
        <v>2900</v>
      </c>
      <c r="N668" s="4" t="s">
        <v>2901</v>
      </c>
      <c r="T668" s="5" t="s">
        <v>4023</v>
      </c>
      <c r="U668" s="5" t="s">
        <v>101</v>
      </c>
      <c r="V668" s="5" t="s">
        <v>102</v>
      </c>
      <c r="W668" s="5" t="s">
        <v>209</v>
      </c>
      <c r="X668" s="5" t="s">
        <v>210</v>
      </c>
      <c r="Y668" s="5" t="s">
        <v>2902</v>
      </c>
      <c r="Z668" s="5" t="s">
        <v>2903</v>
      </c>
      <c r="AC668" s="5">
        <v>39</v>
      </c>
      <c r="AD668" s="5" t="s">
        <v>336</v>
      </c>
      <c r="AE668" s="5" t="s">
        <v>337</v>
      </c>
      <c r="AJ668" s="5" t="s">
        <v>35</v>
      </c>
      <c r="AK668" s="5" t="s">
        <v>36</v>
      </c>
      <c r="AL668" s="5" t="s">
        <v>391</v>
      </c>
      <c r="AM668" s="5" t="s">
        <v>392</v>
      </c>
      <c r="AT668" s="5" t="s">
        <v>111</v>
      </c>
      <c r="AU668" s="5" t="s">
        <v>112</v>
      </c>
      <c r="AV668" s="5" t="s">
        <v>2904</v>
      </c>
      <c r="AW668" s="5" t="s">
        <v>2905</v>
      </c>
      <c r="BG668" s="5" t="s">
        <v>111</v>
      </c>
      <c r="BH668" s="5" t="s">
        <v>112</v>
      </c>
      <c r="BI668" s="5" t="s">
        <v>2906</v>
      </c>
      <c r="BJ668" s="5" t="s">
        <v>2907</v>
      </c>
      <c r="BK668" s="5" t="s">
        <v>111</v>
      </c>
      <c r="BL668" s="5" t="s">
        <v>112</v>
      </c>
      <c r="BM668" s="5" t="s">
        <v>2908</v>
      </c>
      <c r="BN668" s="5" t="s">
        <v>2909</v>
      </c>
      <c r="BO668" s="5" t="s">
        <v>111</v>
      </c>
      <c r="BP668" s="5" t="s">
        <v>112</v>
      </c>
      <c r="BQ668" s="5" t="s">
        <v>2910</v>
      </c>
      <c r="BR668" s="5" t="s">
        <v>2911</v>
      </c>
      <c r="BS668" s="5" t="s">
        <v>97</v>
      </c>
      <c r="BT668" s="5" t="s">
        <v>98</v>
      </c>
    </row>
    <row r="669" spans="1:72" ht="13.5" customHeight="1">
      <c r="A669" s="9" t="str">
        <f>HYPERLINK("http://kyu.snu.ac.kr/sdhj/index.jsp?type=hj/GK14739_00IH_0001_0012b.jpg","1861_수현내면_0012b")</f>
        <v>1861_수현내면_0012b</v>
      </c>
      <c r="B669" s="4">
        <v>1861</v>
      </c>
      <c r="C669" s="4" t="s">
        <v>4398</v>
      </c>
      <c r="D669" s="4" t="s">
        <v>4399</v>
      </c>
      <c r="E669" s="4">
        <v>668</v>
      </c>
      <c r="F669" s="5">
        <v>3</v>
      </c>
      <c r="G669" s="5" t="s">
        <v>2607</v>
      </c>
      <c r="H669" s="5" t="s">
        <v>2608</v>
      </c>
      <c r="I669" s="5">
        <v>4</v>
      </c>
      <c r="L669" s="5">
        <v>1</v>
      </c>
      <c r="M669" s="4" t="s">
        <v>2900</v>
      </c>
      <c r="N669" s="4" t="s">
        <v>2901</v>
      </c>
      <c r="S669" s="5" t="s">
        <v>123</v>
      </c>
      <c r="T669" s="5" t="s">
        <v>124</v>
      </c>
      <c r="W669" s="5" t="s">
        <v>1619</v>
      </c>
      <c r="X669" s="5" t="s">
        <v>1620</v>
      </c>
      <c r="Y669" s="5" t="s">
        <v>126</v>
      </c>
      <c r="Z669" s="5" t="s">
        <v>127</v>
      </c>
      <c r="AC669" s="5">
        <v>30</v>
      </c>
      <c r="AD669" s="5" t="s">
        <v>414</v>
      </c>
      <c r="AE669" s="5" t="s">
        <v>415</v>
      </c>
      <c r="AJ669" s="5" t="s">
        <v>84</v>
      </c>
      <c r="AK669" s="5" t="s">
        <v>85</v>
      </c>
      <c r="AL669" s="5" t="s">
        <v>1189</v>
      </c>
      <c r="AM669" s="5" t="s">
        <v>4463</v>
      </c>
      <c r="AT669" s="5" t="s">
        <v>111</v>
      </c>
      <c r="AU669" s="5" t="s">
        <v>112</v>
      </c>
      <c r="AV669" s="5" t="s">
        <v>2912</v>
      </c>
      <c r="AW669" s="5" t="s">
        <v>2913</v>
      </c>
      <c r="BG669" s="5" t="s">
        <v>111</v>
      </c>
      <c r="BH669" s="5" t="s">
        <v>112</v>
      </c>
      <c r="BI669" s="5" t="s">
        <v>2914</v>
      </c>
      <c r="BJ669" s="5" t="s">
        <v>2915</v>
      </c>
      <c r="BK669" s="5" t="s">
        <v>111</v>
      </c>
      <c r="BL669" s="5" t="s">
        <v>112</v>
      </c>
      <c r="BM669" s="5" t="s">
        <v>2916</v>
      </c>
      <c r="BN669" s="5" t="s">
        <v>2917</v>
      </c>
      <c r="BO669" s="5" t="s">
        <v>111</v>
      </c>
      <c r="BP669" s="5" t="s">
        <v>112</v>
      </c>
      <c r="BQ669" s="5" t="s">
        <v>2918</v>
      </c>
      <c r="BR669" s="5" t="s">
        <v>2919</v>
      </c>
      <c r="BS669" s="5" t="s">
        <v>234</v>
      </c>
      <c r="BT669" s="5" t="s">
        <v>4320</v>
      </c>
    </row>
    <row r="670" spans="1:72" ht="13.5" customHeight="1">
      <c r="A670" s="9" t="str">
        <f>HYPERLINK("http://kyu.snu.ac.kr/sdhj/index.jsp?type=hj/GK14739_00IH_0001_0012b.jpg","1861_수현내면_0012b")</f>
        <v>1861_수현내면_0012b</v>
      </c>
      <c r="B670" s="4">
        <v>1861</v>
      </c>
      <c r="C670" s="4" t="s">
        <v>3858</v>
      </c>
      <c r="D670" s="4" t="s">
        <v>3908</v>
      </c>
      <c r="E670" s="4">
        <v>669</v>
      </c>
      <c r="F670" s="5">
        <v>3</v>
      </c>
      <c r="G670" s="5" t="s">
        <v>2607</v>
      </c>
      <c r="H670" s="5" t="s">
        <v>2608</v>
      </c>
      <c r="I670" s="5">
        <v>4</v>
      </c>
      <c r="L670" s="5">
        <v>1</v>
      </c>
      <c r="M670" s="4" t="s">
        <v>2900</v>
      </c>
      <c r="N670" s="4" t="s">
        <v>2901</v>
      </c>
      <c r="S670" s="5" t="s">
        <v>142</v>
      </c>
      <c r="T670" s="5" t="s">
        <v>143</v>
      </c>
      <c r="W670" s="5" t="s">
        <v>376</v>
      </c>
      <c r="X670" s="5" t="s">
        <v>377</v>
      </c>
      <c r="Y670" s="5" t="s">
        <v>126</v>
      </c>
      <c r="Z670" s="5" t="s">
        <v>127</v>
      </c>
      <c r="AC670" s="5">
        <v>75</v>
      </c>
      <c r="AD670" s="5" t="s">
        <v>1092</v>
      </c>
      <c r="AE670" s="5" t="s">
        <v>1093</v>
      </c>
    </row>
    <row r="671" spans="1:72" ht="13.5" customHeight="1">
      <c r="A671" s="9" t="str">
        <f>HYPERLINK("http://kyu.snu.ac.kr/sdhj/index.jsp?type=hj/GK14739_00IH_0001_0012b.jpg","1861_수현내면_0012b")</f>
        <v>1861_수현내면_0012b</v>
      </c>
      <c r="B671" s="4">
        <v>1861</v>
      </c>
      <c r="C671" s="4" t="s">
        <v>3921</v>
      </c>
      <c r="D671" s="4" t="s">
        <v>3922</v>
      </c>
      <c r="E671" s="4">
        <v>670</v>
      </c>
      <c r="F671" s="5">
        <v>3</v>
      </c>
      <c r="G671" s="5" t="s">
        <v>2607</v>
      </c>
      <c r="H671" s="5" t="s">
        <v>2608</v>
      </c>
      <c r="I671" s="5">
        <v>4</v>
      </c>
      <c r="L671" s="5">
        <v>1</v>
      </c>
      <c r="M671" s="4" t="s">
        <v>2900</v>
      </c>
      <c r="N671" s="4" t="s">
        <v>2901</v>
      </c>
      <c r="T671" s="5" t="s">
        <v>4029</v>
      </c>
      <c r="U671" s="5" t="s">
        <v>159</v>
      </c>
      <c r="V671" s="5" t="s">
        <v>160</v>
      </c>
      <c r="Y671" s="5" t="s">
        <v>2920</v>
      </c>
      <c r="Z671" s="5" t="s">
        <v>2921</v>
      </c>
      <c r="AD671" s="5" t="s">
        <v>420</v>
      </c>
      <c r="AE671" s="5" t="s">
        <v>421</v>
      </c>
    </row>
    <row r="672" spans="1:72" ht="13.5" customHeight="1">
      <c r="A672" s="9" t="str">
        <f>HYPERLINK("http://kyu.snu.ac.kr/sdhj/index.jsp?type=hj/GK14739_00IH_0001_0012b.jpg","1861_수현내면_0012b")</f>
        <v>1861_수현내면_0012b</v>
      </c>
      <c r="B672" s="4">
        <v>1861</v>
      </c>
      <c r="C672" s="4" t="s">
        <v>3921</v>
      </c>
      <c r="D672" s="4" t="s">
        <v>3922</v>
      </c>
      <c r="E672" s="4">
        <v>671</v>
      </c>
      <c r="F672" s="5">
        <v>3</v>
      </c>
      <c r="G672" s="5" t="s">
        <v>2607</v>
      </c>
      <c r="H672" s="5" t="s">
        <v>2608</v>
      </c>
      <c r="I672" s="5">
        <v>4</v>
      </c>
      <c r="L672" s="5">
        <v>2</v>
      </c>
      <c r="M672" s="4" t="s">
        <v>4464</v>
      </c>
      <c r="N672" s="4" t="s">
        <v>2922</v>
      </c>
      <c r="T672" s="5" t="s">
        <v>4465</v>
      </c>
      <c r="U672" s="5" t="s">
        <v>101</v>
      </c>
      <c r="V672" s="5" t="s">
        <v>102</v>
      </c>
      <c r="W672" s="5" t="s">
        <v>1897</v>
      </c>
      <c r="X672" s="5" t="s">
        <v>1898</v>
      </c>
      <c r="Y672" s="5" t="s">
        <v>3841</v>
      </c>
      <c r="Z672" s="5" t="s">
        <v>2923</v>
      </c>
      <c r="AC672" s="5">
        <v>75</v>
      </c>
      <c r="AD672" s="5" t="s">
        <v>1092</v>
      </c>
      <c r="AE672" s="5" t="s">
        <v>1093</v>
      </c>
      <c r="AJ672" s="5" t="s">
        <v>35</v>
      </c>
      <c r="AK672" s="5" t="s">
        <v>36</v>
      </c>
      <c r="AL672" s="5" t="s">
        <v>762</v>
      </c>
      <c r="AM672" s="5" t="s">
        <v>763</v>
      </c>
      <c r="AT672" s="5" t="s">
        <v>111</v>
      </c>
      <c r="AU672" s="5" t="s">
        <v>112</v>
      </c>
      <c r="AV672" s="5" t="s">
        <v>2924</v>
      </c>
      <c r="AW672" s="5" t="s">
        <v>2925</v>
      </c>
      <c r="BG672" s="5" t="s">
        <v>111</v>
      </c>
      <c r="BH672" s="5" t="s">
        <v>112</v>
      </c>
      <c r="BI672" s="5" t="s">
        <v>2926</v>
      </c>
      <c r="BJ672" s="5" t="s">
        <v>2927</v>
      </c>
      <c r="BK672" s="5" t="s">
        <v>111</v>
      </c>
      <c r="BL672" s="5" t="s">
        <v>112</v>
      </c>
      <c r="BM672" s="5" t="s">
        <v>323</v>
      </c>
      <c r="BN672" s="5" t="s">
        <v>324</v>
      </c>
      <c r="BO672" s="5" t="s">
        <v>111</v>
      </c>
      <c r="BP672" s="5" t="s">
        <v>112</v>
      </c>
      <c r="BQ672" s="5" t="s">
        <v>2928</v>
      </c>
      <c r="BR672" s="5" t="s">
        <v>2929</v>
      </c>
      <c r="BS672" s="5" t="s">
        <v>2930</v>
      </c>
      <c r="BT672" s="5" t="s">
        <v>4466</v>
      </c>
    </row>
    <row r="673" spans="1:72" ht="13.5" customHeight="1">
      <c r="A673" s="9" t="str">
        <f>HYPERLINK("http://kyu.snu.ac.kr/sdhj/index.jsp?type=hj/GK14739_00IH_0001_0012b.jpg","1861_수현내면_0012b")</f>
        <v>1861_수현내면_0012b</v>
      </c>
      <c r="B673" s="4">
        <v>1861</v>
      </c>
      <c r="C673" s="4" t="s">
        <v>3852</v>
      </c>
      <c r="D673" s="4" t="s">
        <v>3917</v>
      </c>
      <c r="E673" s="4">
        <v>672</v>
      </c>
      <c r="F673" s="5">
        <v>3</v>
      </c>
      <c r="G673" s="5" t="s">
        <v>2607</v>
      </c>
      <c r="H673" s="5" t="s">
        <v>2608</v>
      </c>
      <c r="I673" s="5">
        <v>4</v>
      </c>
      <c r="L673" s="5">
        <v>2</v>
      </c>
      <c r="M673" s="4" t="s">
        <v>4464</v>
      </c>
      <c r="N673" s="4" t="s">
        <v>2922</v>
      </c>
      <c r="S673" s="5" t="s">
        <v>147</v>
      </c>
      <c r="T673" s="5" t="s">
        <v>148</v>
      </c>
      <c r="Y673" s="5" t="s">
        <v>2931</v>
      </c>
      <c r="Z673" s="5" t="s">
        <v>2932</v>
      </c>
      <c r="AC673" s="5">
        <v>48</v>
      </c>
      <c r="AD673" s="5" t="s">
        <v>497</v>
      </c>
      <c r="AE673" s="5" t="s">
        <v>498</v>
      </c>
    </row>
    <row r="674" spans="1:72" ht="13.5" customHeight="1">
      <c r="A674" s="9" t="str">
        <f>HYPERLINK("http://kyu.snu.ac.kr/sdhj/index.jsp?type=hj/GK14739_00IH_0001_0012b.jpg","1861_수현내면_0012b")</f>
        <v>1861_수현내면_0012b</v>
      </c>
      <c r="B674" s="4">
        <v>1861</v>
      </c>
      <c r="C674" s="4" t="s">
        <v>4467</v>
      </c>
      <c r="D674" s="4" t="s">
        <v>4468</v>
      </c>
      <c r="E674" s="4">
        <v>673</v>
      </c>
      <c r="F674" s="5">
        <v>3</v>
      </c>
      <c r="G674" s="5" t="s">
        <v>2607</v>
      </c>
      <c r="H674" s="5" t="s">
        <v>2608</v>
      </c>
      <c r="I674" s="5">
        <v>4</v>
      </c>
      <c r="L674" s="5">
        <v>2</v>
      </c>
      <c r="M674" s="4" t="s">
        <v>4464</v>
      </c>
      <c r="N674" s="4" t="s">
        <v>2922</v>
      </c>
      <c r="S674" s="5" t="s">
        <v>153</v>
      </c>
      <c r="T674" s="5" t="s">
        <v>154</v>
      </c>
      <c r="W674" s="5" t="s">
        <v>2933</v>
      </c>
      <c r="X674" s="5" t="s">
        <v>2934</v>
      </c>
      <c r="Y674" s="5" t="s">
        <v>126</v>
      </c>
      <c r="Z674" s="5" t="s">
        <v>127</v>
      </c>
      <c r="AC674" s="5">
        <v>47</v>
      </c>
      <c r="AD674" s="5" t="s">
        <v>128</v>
      </c>
      <c r="AE674" s="5" t="s">
        <v>129</v>
      </c>
    </row>
    <row r="675" spans="1:72" ht="13.5" customHeight="1">
      <c r="A675" s="9" t="str">
        <f>HYPERLINK("http://kyu.snu.ac.kr/sdhj/index.jsp?type=hj/GK14739_00IH_0001_0012b.jpg","1861_수현내면_0012b")</f>
        <v>1861_수현내면_0012b</v>
      </c>
      <c r="B675" s="4">
        <v>1861</v>
      </c>
      <c r="C675" s="4" t="s">
        <v>4467</v>
      </c>
      <c r="D675" s="4" t="s">
        <v>4468</v>
      </c>
      <c r="E675" s="4">
        <v>674</v>
      </c>
      <c r="F675" s="5">
        <v>3</v>
      </c>
      <c r="G675" s="5" t="s">
        <v>2607</v>
      </c>
      <c r="H675" s="5" t="s">
        <v>2608</v>
      </c>
      <c r="I675" s="5">
        <v>4</v>
      </c>
      <c r="L675" s="5">
        <v>2</v>
      </c>
      <c r="M675" s="4" t="s">
        <v>4464</v>
      </c>
      <c r="N675" s="4" t="s">
        <v>2922</v>
      </c>
      <c r="T675" s="5" t="s">
        <v>4469</v>
      </c>
      <c r="U675" s="5" t="s">
        <v>159</v>
      </c>
      <c r="V675" s="5" t="s">
        <v>160</v>
      </c>
      <c r="Y675" s="5" t="s">
        <v>1712</v>
      </c>
      <c r="Z675" s="5" t="s">
        <v>1713</v>
      </c>
      <c r="AD675" s="5" t="s">
        <v>315</v>
      </c>
      <c r="AE675" s="5" t="s">
        <v>316</v>
      </c>
    </row>
    <row r="676" spans="1:72" ht="13.5" customHeight="1">
      <c r="A676" s="9" t="str">
        <f>HYPERLINK("http://kyu.snu.ac.kr/sdhj/index.jsp?type=hj/GK14739_00IH_0001_0013a.jpg","1861_수현내면_0013a")</f>
        <v>1861_수현내면_0013a</v>
      </c>
      <c r="B676" s="4">
        <v>1861</v>
      </c>
      <c r="C676" s="4" t="s">
        <v>4467</v>
      </c>
      <c r="D676" s="4" t="s">
        <v>4468</v>
      </c>
      <c r="E676" s="4">
        <v>675</v>
      </c>
      <c r="F676" s="5">
        <v>3</v>
      </c>
      <c r="G676" s="5" t="s">
        <v>2607</v>
      </c>
      <c r="H676" s="5" t="s">
        <v>2608</v>
      </c>
      <c r="I676" s="5">
        <v>4</v>
      </c>
      <c r="L676" s="5">
        <v>3</v>
      </c>
      <c r="M676" s="4" t="s">
        <v>2898</v>
      </c>
      <c r="N676" s="4" t="s">
        <v>2899</v>
      </c>
      <c r="T676" s="5" t="s">
        <v>4335</v>
      </c>
      <c r="U676" s="5" t="s">
        <v>101</v>
      </c>
      <c r="V676" s="5" t="s">
        <v>102</v>
      </c>
      <c r="W676" s="5" t="s">
        <v>125</v>
      </c>
      <c r="X676" s="5" t="s">
        <v>4470</v>
      </c>
      <c r="Y676" s="5" t="s">
        <v>2935</v>
      </c>
      <c r="Z676" s="5" t="s">
        <v>2936</v>
      </c>
      <c r="AC676" s="5">
        <v>48</v>
      </c>
      <c r="AD676" s="5" t="s">
        <v>497</v>
      </c>
      <c r="AE676" s="5" t="s">
        <v>498</v>
      </c>
      <c r="AJ676" s="5" t="s">
        <v>35</v>
      </c>
      <c r="AK676" s="5" t="s">
        <v>36</v>
      </c>
      <c r="AL676" s="5" t="s">
        <v>234</v>
      </c>
      <c r="AM676" s="5" t="s">
        <v>4337</v>
      </c>
      <c r="AT676" s="5" t="s">
        <v>111</v>
      </c>
      <c r="AU676" s="5" t="s">
        <v>112</v>
      </c>
      <c r="AV676" s="5" t="s">
        <v>2937</v>
      </c>
      <c r="AW676" s="5" t="s">
        <v>2938</v>
      </c>
      <c r="BG676" s="5" t="s">
        <v>111</v>
      </c>
      <c r="BH676" s="5" t="s">
        <v>112</v>
      </c>
      <c r="BI676" s="5" t="s">
        <v>2939</v>
      </c>
      <c r="BJ676" s="5" t="s">
        <v>2940</v>
      </c>
      <c r="BK676" s="5" t="s">
        <v>111</v>
      </c>
      <c r="BL676" s="5" t="s">
        <v>112</v>
      </c>
      <c r="BM676" s="5" t="s">
        <v>2941</v>
      </c>
      <c r="BN676" s="5" t="s">
        <v>2942</v>
      </c>
      <c r="BO676" s="5" t="s">
        <v>111</v>
      </c>
      <c r="BP676" s="5" t="s">
        <v>112</v>
      </c>
      <c r="BQ676" s="5" t="s">
        <v>2943</v>
      </c>
      <c r="BR676" s="5" t="s">
        <v>2944</v>
      </c>
      <c r="BS676" s="5" t="s">
        <v>109</v>
      </c>
      <c r="BT676" s="5" t="s">
        <v>110</v>
      </c>
    </row>
    <row r="677" spans="1:72" ht="13.5" customHeight="1">
      <c r="A677" s="9" t="str">
        <f>HYPERLINK("http://kyu.snu.ac.kr/sdhj/index.jsp?type=hj/GK14739_00IH_0001_0013a.jpg","1861_수현내면_0013a")</f>
        <v>1861_수현내면_0013a</v>
      </c>
      <c r="B677" s="4">
        <v>1861</v>
      </c>
      <c r="C677" s="4" t="s">
        <v>4398</v>
      </c>
      <c r="D677" s="4" t="s">
        <v>4399</v>
      </c>
      <c r="E677" s="4">
        <v>676</v>
      </c>
      <c r="F677" s="5">
        <v>3</v>
      </c>
      <c r="G677" s="5" t="s">
        <v>2607</v>
      </c>
      <c r="H677" s="5" t="s">
        <v>2608</v>
      </c>
      <c r="I677" s="5">
        <v>4</v>
      </c>
      <c r="L677" s="5">
        <v>3</v>
      </c>
      <c r="M677" s="4" t="s">
        <v>2898</v>
      </c>
      <c r="N677" s="4" t="s">
        <v>2899</v>
      </c>
      <c r="S677" s="5" t="s">
        <v>123</v>
      </c>
      <c r="T677" s="5" t="s">
        <v>124</v>
      </c>
      <c r="W677" s="5" t="s">
        <v>376</v>
      </c>
      <c r="X677" s="5" t="s">
        <v>377</v>
      </c>
      <c r="Y677" s="5" t="s">
        <v>126</v>
      </c>
      <c r="Z677" s="5" t="s">
        <v>127</v>
      </c>
      <c r="AC677" s="5">
        <v>48</v>
      </c>
      <c r="AD677" s="5" t="s">
        <v>497</v>
      </c>
      <c r="AE677" s="5" t="s">
        <v>498</v>
      </c>
      <c r="AJ677" s="5" t="s">
        <v>84</v>
      </c>
      <c r="AK677" s="5" t="s">
        <v>85</v>
      </c>
      <c r="AL677" s="5" t="s">
        <v>97</v>
      </c>
      <c r="AM677" s="5" t="s">
        <v>98</v>
      </c>
      <c r="AT677" s="5" t="s">
        <v>111</v>
      </c>
      <c r="AU677" s="5" t="s">
        <v>112</v>
      </c>
      <c r="AV677" s="5" t="s">
        <v>2937</v>
      </c>
      <c r="AW677" s="5" t="s">
        <v>2938</v>
      </c>
      <c r="BG677" s="5" t="s">
        <v>111</v>
      </c>
      <c r="BH677" s="5" t="s">
        <v>112</v>
      </c>
      <c r="BI677" s="5" t="s">
        <v>2945</v>
      </c>
      <c r="BJ677" s="5" t="s">
        <v>2946</v>
      </c>
      <c r="BK677" s="5" t="s">
        <v>111</v>
      </c>
      <c r="BL677" s="5" t="s">
        <v>112</v>
      </c>
      <c r="BM677" s="5" t="s">
        <v>2947</v>
      </c>
      <c r="BN677" s="5" t="s">
        <v>2948</v>
      </c>
      <c r="BO677" s="5" t="s">
        <v>111</v>
      </c>
      <c r="BP677" s="5" t="s">
        <v>112</v>
      </c>
      <c r="BQ677" s="5" t="s">
        <v>2949</v>
      </c>
      <c r="BR677" s="5" t="s">
        <v>2950</v>
      </c>
      <c r="BS677" s="5" t="s">
        <v>391</v>
      </c>
      <c r="BT677" s="5" t="s">
        <v>392</v>
      </c>
    </row>
    <row r="678" spans="1:72" ht="13.5" customHeight="1">
      <c r="A678" s="9" t="str">
        <f>HYPERLINK("http://kyu.snu.ac.kr/sdhj/index.jsp?type=hj/GK14739_00IH_0001_0013a.jpg","1861_수현내면_0013a")</f>
        <v>1861_수현내면_0013a</v>
      </c>
      <c r="B678" s="4">
        <v>1861</v>
      </c>
      <c r="C678" s="4" t="s">
        <v>4014</v>
      </c>
      <c r="D678" s="4" t="s">
        <v>4015</v>
      </c>
      <c r="E678" s="4">
        <v>677</v>
      </c>
      <c r="F678" s="5">
        <v>3</v>
      </c>
      <c r="G678" s="5" t="s">
        <v>2607</v>
      </c>
      <c r="H678" s="5" t="s">
        <v>2608</v>
      </c>
      <c r="I678" s="5">
        <v>4</v>
      </c>
      <c r="L678" s="5">
        <v>3</v>
      </c>
      <c r="M678" s="4" t="s">
        <v>2898</v>
      </c>
      <c r="N678" s="4" t="s">
        <v>2899</v>
      </c>
      <c r="S678" s="5" t="s">
        <v>1143</v>
      </c>
      <c r="T678" s="5" t="s">
        <v>1144</v>
      </c>
      <c r="AC678" s="5">
        <v>17</v>
      </c>
      <c r="AD678" s="5" t="s">
        <v>904</v>
      </c>
      <c r="AE678" s="5" t="s">
        <v>905</v>
      </c>
    </row>
    <row r="679" spans="1:72" ht="13.5" customHeight="1">
      <c r="A679" s="9" t="str">
        <f>HYPERLINK("http://kyu.snu.ac.kr/sdhj/index.jsp?type=hj/GK14739_00IH_0001_0013a.jpg","1861_수현내면_0013a")</f>
        <v>1861_수현내면_0013a</v>
      </c>
      <c r="B679" s="4">
        <v>1861</v>
      </c>
      <c r="C679" s="4" t="s">
        <v>3957</v>
      </c>
      <c r="D679" s="4" t="s">
        <v>3958</v>
      </c>
      <c r="E679" s="4">
        <v>678</v>
      </c>
      <c r="F679" s="5">
        <v>3</v>
      </c>
      <c r="G679" s="5" t="s">
        <v>2607</v>
      </c>
      <c r="H679" s="5" t="s">
        <v>2608</v>
      </c>
      <c r="I679" s="5">
        <v>4</v>
      </c>
      <c r="L679" s="5">
        <v>3</v>
      </c>
      <c r="M679" s="4" t="s">
        <v>2898</v>
      </c>
      <c r="N679" s="4" t="s">
        <v>2899</v>
      </c>
      <c r="T679" s="5" t="s">
        <v>4471</v>
      </c>
      <c r="U679" s="5" t="s">
        <v>159</v>
      </c>
      <c r="V679" s="5" t="s">
        <v>160</v>
      </c>
      <c r="Y679" s="5" t="s">
        <v>1106</v>
      </c>
      <c r="Z679" s="5" t="s">
        <v>1107</v>
      </c>
      <c r="AD679" s="5" t="s">
        <v>107</v>
      </c>
      <c r="AE679" s="5" t="s">
        <v>108</v>
      </c>
    </row>
    <row r="680" spans="1:72" ht="13.5" customHeight="1">
      <c r="A680" s="9" t="str">
        <f>HYPERLINK("http://kyu.snu.ac.kr/sdhj/index.jsp?type=hj/GK14739_00IH_0001_0013a.jpg","1861_수현내면_0013a")</f>
        <v>1861_수현내면_0013a</v>
      </c>
      <c r="B680" s="4">
        <v>1861</v>
      </c>
      <c r="C680" s="4" t="s">
        <v>3957</v>
      </c>
      <c r="D680" s="4" t="s">
        <v>3958</v>
      </c>
      <c r="E680" s="4">
        <v>679</v>
      </c>
      <c r="F680" s="5">
        <v>3</v>
      </c>
      <c r="G680" s="5" t="s">
        <v>2607</v>
      </c>
      <c r="H680" s="5" t="s">
        <v>2608</v>
      </c>
      <c r="I680" s="5">
        <v>4</v>
      </c>
      <c r="L680" s="5">
        <v>4</v>
      </c>
      <c r="M680" s="4" t="s">
        <v>2951</v>
      </c>
      <c r="N680" s="4" t="s">
        <v>2952</v>
      </c>
      <c r="T680" s="5" t="s">
        <v>3982</v>
      </c>
      <c r="U680" s="5" t="s">
        <v>101</v>
      </c>
      <c r="V680" s="5" t="s">
        <v>102</v>
      </c>
      <c r="W680" s="5" t="s">
        <v>2697</v>
      </c>
      <c r="X680" s="5" t="s">
        <v>2698</v>
      </c>
      <c r="Y680" s="5" t="s">
        <v>2953</v>
      </c>
      <c r="Z680" s="5" t="s">
        <v>2954</v>
      </c>
      <c r="AC680" s="5">
        <v>50</v>
      </c>
      <c r="AD680" s="5" t="s">
        <v>597</v>
      </c>
      <c r="AE680" s="5" t="s">
        <v>598</v>
      </c>
      <c r="AJ680" s="5" t="s">
        <v>35</v>
      </c>
      <c r="AK680" s="5" t="s">
        <v>36</v>
      </c>
      <c r="AL680" s="5" t="s">
        <v>2701</v>
      </c>
      <c r="AM680" s="5" t="s">
        <v>2702</v>
      </c>
      <c r="AT680" s="5" t="s">
        <v>111</v>
      </c>
      <c r="AU680" s="5" t="s">
        <v>112</v>
      </c>
      <c r="AV680" s="5" t="s">
        <v>2839</v>
      </c>
      <c r="AW680" s="5" t="s">
        <v>4472</v>
      </c>
      <c r="BG680" s="5" t="s">
        <v>111</v>
      </c>
      <c r="BH680" s="5" t="s">
        <v>112</v>
      </c>
      <c r="BI680" s="5" t="s">
        <v>2840</v>
      </c>
      <c r="BJ680" s="5" t="s">
        <v>2841</v>
      </c>
      <c r="BK680" s="5" t="s">
        <v>111</v>
      </c>
      <c r="BL680" s="5" t="s">
        <v>112</v>
      </c>
      <c r="BM680" s="5" t="s">
        <v>2752</v>
      </c>
      <c r="BN680" s="5" t="s">
        <v>2753</v>
      </c>
      <c r="BO680" s="5" t="s">
        <v>111</v>
      </c>
      <c r="BP680" s="5" t="s">
        <v>112</v>
      </c>
      <c r="BQ680" s="5" t="s">
        <v>2842</v>
      </c>
      <c r="BR680" s="5" t="s">
        <v>2843</v>
      </c>
      <c r="BS680" s="5" t="s">
        <v>508</v>
      </c>
      <c r="BT680" s="5" t="s">
        <v>509</v>
      </c>
    </row>
    <row r="681" spans="1:72" ht="13.5" customHeight="1">
      <c r="A681" s="9" t="str">
        <f>HYPERLINK("http://kyu.snu.ac.kr/sdhj/index.jsp?type=hj/GK14739_00IH_0001_0013a.jpg","1861_수현내면_0013a")</f>
        <v>1861_수현내면_0013a</v>
      </c>
      <c r="B681" s="4">
        <v>1861</v>
      </c>
      <c r="C681" s="4" t="s">
        <v>4452</v>
      </c>
      <c r="D681" s="4" t="s">
        <v>3848</v>
      </c>
      <c r="E681" s="4">
        <v>680</v>
      </c>
      <c r="F681" s="5">
        <v>3</v>
      </c>
      <c r="G681" s="5" t="s">
        <v>2607</v>
      </c>
      <c r="H681" s="5" t="s">
        <v>2608</v>
      </c>
      <c r="I681" s="5">
        <v>4</v>
      </c>
      <c r="L681" s="5">
        <v>4</v>
      </c>
      <c r="M681" s="4" t="s">
        <v>2951</v>
      </c>
      <c r="N681" s="4" t="s">
        <v>2952</v>
      </c>
      <c r="S681" s="5" t="s">
        <v>123</v>
      </c>
      <c r="T681" s="5" t="s">
        <v>124</v>
      </c>
      <c r="W681" s="5" t="s">
        <v>1742</v>
      </c>
      <c r="X681" s="5" t="s">
        <v>1743</v>
      </c>
      <c r="Y681" s="5" t="s">
        <v>126</v>
      </c>
      <c r="Z681" s="5" t="s">
        <v>127</v>
      </c>
      <c r="AC681" s="5">
        <v>50</v>
      </c>
      <c r="AD681" s="5" t="s">
        <v>597</v>
      </c>
      <c r="AE681" s="5" t="s">
        <v>598</v>
      </c>
      <c r="AJ681" s="5" t="s">
        <v>84</v>
      </c>
      <c r="AK681" s="5" t="s">
        <v>85</v>
      </c>
      <c r="AL681" s="5" t="s">
        <v>1232</v>
      </c>
      <c r="AM681" s="5" t="s">
        <v>1233</v>
      </c>
      <c r="AT681" s="5" t="s">
        <v>111</v>
      </c>
      <c r="AU681" s="5" t="s">
        <v>112</v>
      </c>
      <c r="AV681" s="5" t="s">
        <v>2955</v>
      </c>
      <c r="AW681" s="5" t="s">
        <v>2956</v>
      </c>
      <c r="BG681" s="5" t="s">
        <v>111</v>
      </c>
      <c r="BH681" s="5" t="s">
        <v>112</v>
      </c>
      <c r="BI681" s="5" t="s">
        <v>2957</v>
      </c>
      <c r="BJ681" s="5" t="s">
        <v>2958</v>
      </c>
      <c r="BK681" s="5" t="s">
        <v>111</v>
      </c>
      <c r="BL681" s="5" t="s">
        <v>112</v>
      </c>
      <c r="BM681" s="5" t="s">
        <v>990</v>
      </c>
      <c r="BN681" s="5" t="s">
        <v>991</v>
      </c>
      <c r="BO681" s="5" t="s">
        <v>111</v>
      </c>
      <c r="BP681" s="5" t="s">
        <v>112</v>
      </c>
      <c r="BQ681" s="5" t="s">
        <v>2959</v>
      </c>
      <c r="BR681" s="5" t="s">
        <v>2960</v>
      </c>
      <c r="BS681" s="5" t="s">
        <v>553</v>
      </c>
      <c r="BT681" s="5" t="s">
        <v>554</v>
      </c>
    </row>
    <row r="682" spans="1:72" ht="13.5" customHeight="1">
      <c r="A682" s="9" t="str">
        <f>HYPERLINK("http://kyu.snu.ac.kr/sdhj/index.jsp?type=hj/GK14739_00IH_0001_0013a.jpg","1861_수현내면_0013a")</f>
        <v>1861_수현내면_0013a</v>
      </c>
      <c r="B682" s="4">
        <v>1861</v>
      </c>
      <c r="C682" s="4" t="s">
        <v>4473</v>
      </c>
      <c r="D682" s="4" t="s">
        <v>4474</v>
      </c>
      <c r="E682" s="4">
        <v>681</v>
      </c>
      <c r="F682" s="5">
        <v>3</v>
      </c>
      <c r="G682" s="5" t="s">
        <v>2607</v>
      </c>
      <c r="H682" s="5" t="s">
        <v>2608</v>
      </c>
      <c r="I682" s="5">
        <v>4</v>
      </c>
      <c r="L682" s="5">
        <v>4</v>
      </c>
      <c r="M682" s="4" t="s">
        <v>2951</v>
      </c>
      <c r="N682" s="4" t="s">
        <v>2952</v>
      </c>
      <c r="S682" s="5" t="s">
        <v>147</v>
      </c>
      <c r="T682" s="5" t="s">
        <v>148</v>
      </c>
      <c r="Y682" s="5" t="s">
        <v>2961</v>
      </c>
      <c r="Z682" s="5" t="s">
        <v>2962</v>
      </c>
      <c r="AC682" s="5">
        <v>24</v>
      </c>
      <c r="AD682" s="5" t="s">
        <v>157</v>
      </c>
      <c r="AE682" s="5" t="s">
        <v>158</v>
      </c>
    </row>
    <row r="683" spans="1:72" ht="13.5" customHeight="1">
      <c r="A683" s="9" t="str">
        <f>HYPERLINK("http://kyu.snu.ac.kr/sdhj/index.jsp?type=hj/GK14739_00IH_0001_0013a.jpg","1861_수현내면_0013a")</f>
        <v>1861_수현내면_0013a</v>
      </c>
      <c r="B683" s="4">
        <v>1861</v>
      </c>
      <c r="C683" s="4" t="s">
        <v>3988</v>
      </c>
      <c r="D683" s="4" t="s">
        <v>3989</v>
      </c>
      <c r="E683" s="4">
        <v>682</v>
      </c>
      <c r="F683" s="5">
        <v>3</v>
      </c>
      <c r="G683" s="5" t="s">
        <v>2607</v>
      </c>
      <c r="H683" s="5" t="s">
        <v>2608</v>
      </c>
      <c r="I683" s="5">
        <v>4</v>
      </c>
      <c r="L683" s="5">
        <v>4</v>
      </c>
      <c r="M683" s="4" t="s">
        <v>2951</v>
      </c>
      <c r="N683" s="4" t="s">
        <v>2952</v>
      </c>
      <c r="S683" s="5" t="s">
        <v>153</v>
      </c>
      <c r="T683" s="5" t="s">
        <v>154</v>
      </c>
      <c r="W683" s="5" t="s">
        <v>144</v>
      </c>
      <c r="X683" s="5" t="s">
        <v>3983</v>
      </c>
      <c r="Y683" s="5" t="s">
        <v>126</v>
      </c>
      <c r="Z683" s="5" t="s">
        <v>127</v>
      </c>
      <c r="AC683" s="5">
        <v>24</v>
      </c>
      <c r="AD683" s="5" t="s">
        <v>157</v>
      </c>
      <c r="AE683" s="5" t="s">
        <v>158</v>
      </c>
      <c r="AJ683" s="5" t="s">
        <v>84</v>
      </c>
      <c r="AK683" s="5" t="s">
        <v>85</v>
      </c>
      <c r="AL683" s="5" t="s">
        <v>540</v>
      </c>
      <c r="AM683" s="5" t="s">
        <v>541</v>
      </c>
    </row>
    <row r="684" spans="1:72" ht="13.5" customHeight="1">
      <c r="A684" s="9" t="str">
        <f>HYPERLINK("http://kyu.snu.ac.kr/sdhj/index.jsp?type=hj/GK14739_00IH_0001_0013a.jpg","1861_수현내면_0013a")</f>
        <v>1861_수현내면_0013a</v>
      </c>
      <c r="B684" s="4">
        <v>1861</v>
      </c>
      <c r="C684" s="4" t="s">
        <v>3988</v>
      </c>
      <c r="D684" s="4" t="s">
        <v>3989</v>
      </c>
      <c r="E684" s="4">
        <v>683</v>
      </c>
      <c r="F684" s="5">
        <v>3</v>
      </c>
      <c r="G684" s="5" t="s">
        <v>2607</v>
      </c>
      <c r="H684" s="5" t="s">
        <v>2608</v>
      </c>
      <c r="I684" s="5">
        <v>4</v>
      </c>
      <c r="L684" s="5">
        <v>4</v>
      </c>
      <c r="M684" s="4" t="s">
        <v>2951</v>
      </c>
      <c r="N684" s="4" t="s">
        <v>2952</v>
      </c>
      <c r="T684" s="5" t="s">
        <v>3990</v>
      </c>
      <c r="U684" s="5" t="s">
        <v>159</v>
      </c>
      <c r="V684" s="5" t="s">
        <v>160</v>
      </c>
      <c r="Y684" s="5" t="s">
        <v>2963</v>
      </c>
      <c r="Z684" s="5" t="s">
        <v>2964</v>
      </c>
      <c r="AD684" s="5" t="s">
        <v>438</v>
      </c>
      <c r="AE684" s="5" t="s">
        <v>439</v>
      </c>
    </row>
    <row r="685" spans="1:72" ht="13.5" customHeight="1">
      <c r="A685" s="9" t="str">
        <f>HYPERLINK("http://kyu.snu.ac.kr/sdhj/index.jsp?type=hj/GK14739_00IH_0001_0013a.jpg","1861_수현내면_0013a")</f>
        <v>1861_수현내면_0013a</v>
      </c>
      <c r="B685" s="4">
        <v>1861</v>
      </c>
      <c r="C685" s="4" t="s">
        <v>3988</v>
      </c>
      <c r="D685" s="4" t="s">
        <v>3989</v>
      </c>
      <c r="E685" s="4">
        <v>684</v>
      </c>
      <c r="F685" s="5">
        <v>3</v>
      </c>
      <c r="G685" s="5" t="s">
        <v>2607</v>
      </c>
      <c r="H685" s="5" t="s">
        <v>2608</v>
      </c>
      <c r="I685" s="5">
        <v>4</v>
      </c>
      <c r="L685" s="5">
        <v>5</v>
      </c>
      <c r="M685" s="4" t="s">
        <v>2965</v>
      </c>
      <c r="N685" s="4" t="s">
        <v>2966</v>
      </c>
      <c r="T685" s="5" t="s">
        <v>4475</v>
      </c>
      <c r="U685" s="5" t="s">
        <v>101</v>
      </c>
      <c r="V685" s="5" t="s">
        <v>102</v>
      </c>
      <c r="W685" s="5" t="s">
        <v>125</v>
      </c>
      <c r="X685" s="5" t="s">
        <v>4476</v>
      </c>
      <c r="Y685" s="5" t="s">
        <v>2967</v>
      </c>
      <c r="Z685" s="5" t="s">
        <v>2968</v>
      </c>
      <c r="AC685" s="5">
        <v>55</v>
      </c>
      <c r="AD685" s="5" t="s">
        <v>851</v>
      </c>
      <c r="AE685" s="5" t="s">
        <v>852</v>
      </c>
      <c r="AJ685" s="5" t="s">
        <v>35</v>
      </c>
      <c r="AK685" s="5" t="s">
        <v>36</v>
      </c>
      <c r="AL685" s="5" t="s">
        <v>234</v>
      </c>
      <c r="AM685" s="5" t="s">
        <v>4477</v>
      </c>
      <c r="AT685" s="5" t="s">
        <v>111</v>
      </c>
      <c r="AU685" s="5" t="s">
        <v>112</v>
      </c>
      <c r="AV685" s="5" t="s">
        <v>2969</v>
      </c>
      <c r="AW685" s="5" t="s">
        <v>2970</v>
      </c>
      <c r="BG685" s="5" t="s">
        <v>111</v>
      </c>
      <c r="BH685" s="5" t="s">
        <v>112</v>
      </c>
      <c r="BI685" s="5" t="s">
        <v>2971</v>
      </c>
      <c r="BJ685" s="5" t="s">
        <v>2972</v>
      </c>
      <c r="BK685" s="5" t="s">
        <v>111</v>
      </c>
      <c r="BL685" s="5" t="s">
        <v>112</v>
      </c>
      <c r="BM685" s="5" t="s">
        <v>2769</v>
      </c>
      <c r="BN685" s="5" t="s">
        <v>2770</v>
      </c>
      <c r="BO685" s="5" t="s">
        <v>111</v>
      </c>
      <c r="BP685" s="5" t="s">
        <v>112</v>
      </c>
      <c r="BQ685" s="5" t="s">
        <v>2973</v>
      </c>
      <c r="BR685" s="5" t="s">
        <v>2974</v>
      </c>
      <c r="BS685" s="5" t="s">
        <v>891</v>
      </c>
      <c r="BT685" s="5" t="s">
        <v>460</v>
      </c>
    </row>
    <row r="686" spans="1:72" ht="13.5" customHeight="1">
      <c r="A686" s="9" t="str">
        <f>HYPERLINK("http://kyu.snu.ac.kr/sdhj/index.jsp?type=hj/GK14739_00IH_0001_0013a.jpg","1861_수현내면_0013a")</f>
        <v>1861_수현내면_0013a</v>
      </c>
      <c r="B686" s="4">
        <v>1861</v>
      </c>
      <c r="C686" s="4" t="s">
        <v>4478</v>
      </c>
      <c r="D686" s="4" t="s">
        <v>4479</v>
      </c>
      <c r="E686" s="4">
        <v>685</v>
      </c>
      <c r="F686" s="5">
        <v>3</v>
      </c>
      <c r="G686" s="5" t="s">
        <v>2607</v>
      </c>
      <c r="H686" s="5" t="s">
        <v>2608</v>
      </c>
      <c r="I686" s="5">
        <v>4</v>
      </c>
      <c r="L686" s="5">
        <v>5</v>
      </c>
      <c r="M686" s="4" t="s">
        <v>2965</v>
      </c>
      <c r="N686" s="4" t="s">
        <v>2966</v>
      </c>
      <c r="S686" s="5" t="s">
        <v>123</v>
      </c>
      <c r="T686" s="5" t="s">
        <v>124</v>
      </c>
      <c r="W686" s="5" t="s">
        <v>256</v>
      </c>
      <c r="X686" s="5" t="s">
        <v>257</v>
      </c>
      <c r="Y686" s="5" t="s">
        <v>126</v>
      </c>
      <c r="Z686" s="5" t="s">
        <v>127</v>
      </c>
      <c r="AC686" s="5">
        <v>50</v>
      </c>
      <c r="AD686" s="5" t="s">
        <v>2217</v>
      </c>
      <c r="AE686" s="5" t="s">
        <v>2218</v>
      </c>
      <c r="AJ686" s="5" t="s">
        <v>84</v>
      </c>
      <c r="AK686" s="5" t="s">
        <v>85</v>
      </c>
      <c r="AL686" s="5" t="s">
        <v>1131</v>
      </c>
      <c r="AM686" s="5" t="s">
        <v>1132</v>
      </c>
      <c r="AT686" s="5" t="s">
        <v>111</v>
      </c>
      <c r="AU686" s="5" t="s">
        <v>112</v>
      </c>
      <c r="AV686" s="5" t="s">
        <v>2975</v>
      </c>
      <c r="AW686" s="5" t="s">
        <v>2976</v>
      </c>
      <c r="BG686" s="5" t="s">
        <v>111</v>
      </c>
      <c r="BH686" s="5" t="s">
        <v>112</v>
      </c>
      <c r="BI686" s="5" t="s">
        <v>2977</v>
      </c>
      <c r="BJ686" s="5" t="s">
        <v>2978</v>
      </c>
      <c r="BK686" s="5" t="s">
        <v>512</v>
      </c>
      <c r="BL686" s="5" t="s">
        <v>513</v>
      </c>
      <c r="BM686" s="5" t="s">
        <v>2979</v>
      </c>
      <c r="BN686" s="5" t="s">
        <v>2980</v>
      </c>
      <c r="BO686" s="5" t="s">
        <v>111</v>
      </c>
      <c r="BP686" s="5" t="s">
        <v>112</v>
      </c>
      <c r="BQ686" s="5" t="s">
        <v>2981</v>
      </c>
      <c r="BR686" s="5" t="s">
        <v>2982</v>
      </c>
      <c r="BS686" s="5" t="s">
        <v>508</v>
      </c>
      <c r="BT686" s="5" t="s">
        <v>509</v>
      </c>
    </row>
    <row r="687" spans="1:72" ht="13.5" customHeight="1">
      <c r="A687" s="9" t="str">
        <f>HYPERLINK("http://kyu.snu.ac.kr/sdhj/index.jsp?type=hj/GK14739_00IH_0001_0013a.jpg","1861_수현내면_0013a")</f>
        <v>1861_수현내면_0013a</v>
      </c>
      <c r="B687" s="4">
        <v>1861</v>
      </c>
      <c r="C687" s="4" t="s">
        <v>3946</v>
      </c>
      <c r="D687" s="4" t="s">
        <v>3947</v>
      </c>
      <c r="E687" s="4">
        <v>686</v>
      </c>
      <c r="F687" s="5">
        <v>3</v>
      </c>
      <c r="G687" s="5" t="s">
        <v>2607</v>
      </c>
      <c r="H687" s="5" t="s">
        <v>2608</v>
      </c>
      <c r="I687" s="5">
        <v>4</v>
      </c>
      <c r="L687" s="5">
        <v>5</v>
      </c>
      <c r="M687" s="4" t="s">
        <v>2965</v>
      </c>
      <c r="N687" s="4" t="s">
        <v>2966</v>
      </c>
      <c r="T687" s="5" t="s">
        <v>4480</v>
      </c>
      <c r="U687" s="5" t="s">
        <v>159</v>
      </c>
      <c r="V687" s="5" t="s">
        <v>160</v>
      </c>
      <c r="Y687" s="5" t="s">
        <v>2983</v>
      </c>
      <c r="Z687" s="5" t="s">
        <v>2984</v>
      </c>
      <c r="AD687" s="5" t="s">
        <v>647</v>
      </c>
      <c r="AE687" s="5" t="s">
        <v>648</v>
      </c>
    </row>
    <row r="688" spans="1:72" ht="13.5" customHeight="1">
      <c r="A688" s="9" t="str">
        <f>HYPERLINK("http://kyu.snu.ac.kr/sdhj/index.jsp?type=hj/GK14739_00IH_0001_0013a.jpg","1861_수현내면_0013a")</f>
        <v>1861_수현내면_0013a</v>
      </c>
      <c r="B688" s="4">
        <v>1861</v>
      </c>
      <c r="C688" s="4" t="s">
        <v>3897</v>
      </c>
      <c r="D688" s="4" t="s">
        <v>3898</v>
      </c>
      <c r="E688" s="4">
        <v>687</v>
      </c>
      <c r="F688" s="5">
        <v>3</v>
      </c>
      <c r="G688" s="5" t="s">
        <v>2607</v>
      </c>
      <c r="H688" s="5" t="s">
        <v>2608</v>
      </c>
      <c r="I688" s="5">
        <v>5</v>
      </c>
      <c r="J688" s="5" t="s">
        <v>2985</v>
      </c>
      <c r="K688" s="5" t="s">
        <v>2986</v>
      </c>
      <c r="L688" s="5">
        <v>1</v>
      </c>
      <c r="M688" s="4" t="s">
        <v>2987</v>
      </c>
      <c r="N688" s="4" t="s">
        <v>2988</v>
      </c>
      <c r="T688" s="5" t="s">
        <v>4214</v>
      </c>
      <c r="U688" s="5" t="s">
        <v>2669</v>
      </c>
      <c r="V688" s="5" t="s">
        <v>2670</v>
      </c>
      <c r="W688" s="5" t="s">
        <v>125</v>
      </c>
      <c r="X688" s="5" t="s">
        <v>4215</v>
      </c>
      <c r="Y688" s="5" t="s">
        <v>22</v>
      </c>
      <c r="Z688" s="5" t="s">
        <v>23</v>
      </c>
      <c r="AC688" s="5">
        <v>42</v>
      </c>
      <c r="AD688" s="5" t="s">
        <v>506</v>
      </c>
      <c r="AE688" s="5" t="s">
        <v>507</v>
      </c>
      <c r="AJ688" s="5" t="s">
        <v>84</v>
      </c>
      <c r="AK688" s="5" t="s">
        <v>85</v>
      </c>
      <c r="AL688" s="5" t="s">
        <v>86</v>
      </c>
      <c r="AM688" s="5" t="s">
        <v>87</v>
      </c>
      <c r="AT688" s="5" t="s">
        <v>1122</v>
      </c>
      <c r="AU688" s="5" t="s">
        <v>1123</v>
      </c>
      <c r="AV688" s="5" t="s">
        <v>2989</v>
      </c>
      <c r="AW688" s="5" t="s">
        <v>2990</v>
      </c>
      <c r="BG688" s="5" t="s">
        <v>1122</v>
      </c>
      <c r="BH688" s="5" t="s">
        <v>1123</v>
      </c>
      <c r="BI688" s="5" t="s">
        <v>2991</v>
      </c>
      <c r="BJ688" s="5" t="s">
        <v>1811</v>
      </c>
      <c r="BK688" s="5" t="s">
        <v>1122</v>
      </c>
      <c r="BL688" s="5" t="s">
        <v>1123</v>
      </c>
      <c r="BM688" s="5" t="s">
        <v>2992</v>
      </c>
      <c r="BN688" s="5" t="s">
        <v>1574</v>
      </c>
      <c r="BO688" s="5" t="s">
        <v>1122</v>
      </c>
      <c r="BP688" s="5" t="s">
        <v>1123</v>
      </c>
      <c r="BQ688" s="5" t="s">
        <v>2993</v>
      </c>
      <c r="BR688" s="5" t="s">
        <v>2994</v>
      </c>
      <c r="BS688" s="5" t="s">
        <v>1363</v>
      </c>
      <c r="BT688" s="5" t="s">
        <v>1364</v>
      </c>
    </row>
    <row r="689" spans="1:72" ht="13.5" customHeight="1">
      <c r="A689" s="9" t="str">
        <f>HYPERLINK("http://kyu.snu.ac.kr/sdhj/index.jsp?type=hj/GK14739_00IH_0001_0013a.jpg","1861_수현내면_0013a")</f>
        <v>1861_수현내면_0013a</v>
      </c>
      <c r="B689" s="4">
        <v>1861</v>
      </c>
      <c r="C689" s="4" t="s">
        <v>3929</v>
      </c>
      <c r="D689" s="4" t="s">
        <v>3930</v>
      </c>
      <c r="E689" s="4">
        <v>688</v>
      </c>
      <c r="F689" s="5">
        <v>3</v>
      </c>
      <c r="G689" s="5" t="s">
        <v>2607</v>
      </c>
      <c r="H689" s="5" t="s">
        <v>2608</v>
      </c>
      <c r="I689" s="5">
        <v>5</v>
      </c>
      <c r="L689" s="5">
        <v>1</v>
      </c>
      <c r="M689" s="4" t="s">
        <v>2987</v>
      </c>
      <c r="N689" s="4" t="s">
        <v>2988</v>
      </c>
      <c r="S689" s="5" t="s">
        <v>147</v>
      </c>
      <c r="T689" s="5" t="s">
        <v>148</v>
      </c>
      <c r="Y689" s="5" t="s">
        <v>2995</v>
      </c>
      <c r="Z689" s="5" t="s">
        <v>2996</v>
      </c>
      <c r="AC689" s="5">
        <v>27</v>
      </c>
      <c r="AD689" s="5" t="s">
        <v>491</v>
      </c>
      <c r="AE689" s="5" t="s">
        <v>492</v>
      </c>
    </row>
    <row r="690" spans="1:72" ht="13.5" customHeight="1">
      <c r="A690" s="9" t="str">
        <f>HYPERLINK("http://kyu.snu.ac.kr/sdhj/index.jsp?type=hj/GK14739_00IH_0001_0013a.jpg","1861_수현내면_0013a")</f>
        <v>1861_수현내면_0013a</v>
      </c>
      <c r="B690" s="4">
        <v>1861</v>
      </c>
      <c r="C690" s="4" t="s">
        <v>3899</v>
      </c>
      <c r="D690" s="4" t="s">
        <v>3900</v>
      </c>
      <c r="E690" s="4">
        <v>689</v>
      </c>
      <c r="F690" s="5">
        <v>3</v>
      </c>
      <c r="G690" s="5" t="s">
        <v>2607</v>
      </c>
      <c r="H690" s="5" t="s">
        <v>2608</v>
      </c>
      <c r="I690" s="5">
        <v>5</v>
      </c>
      <c r="L690" s="5">
        <v>1</v>
      </c>
      <c r="M690" s="4" t="s">
        <v>2987</v>
      </c>
      <c r="N690" s="4" t="s">
        <v>2988</v>
      </c>
      <c r="T690" s="5" t="s">
        <v>3901</v>
      </c>
      <c r="U690" s="5" t="s">
        <v>159</v>
      </c>
      <c r="V690" s="5" t="s">
        <v>160</v>
      </c>
      <c r="Y690" s="5" t="s">
        <v>2997</v>
      </c>
      <c r="Z690" s="5" t="s">
        <v>2998</v>
      </c>
      <c r="AD690" s="5" t="s">
        <v>647</v>
      </c>
      <c r="AE690" s="5" t="s">
        <v>648</v>
      </c>
    </row>
    <row r="691" spans="1:72" ht="13.5" customHeight="1">
      <c r="A691" s="9" t="str">
        <f>HYPERLINK("http://kyu.snu.ac.kr/sdhj/index.jsp?type=hj/GK14739_00IH_0001_0013a.jpg","1861_수현내면_0013a")</f>
        <v>1861_수현내면_0013a</v>
      </c>
      <c r="B691" s="4">
        <v>1861</v>
      </c>
      <c r="C691" s="4" t="s">
        <v>3899</v>
      </c>
      <c r="D691" s="4" t="s">
        <v>3900</v>
      </c>
      <c r="E691" s="4">
        <v>690</v>
      </c>
      <c r="F691" s="5">
        <v>3</v>
      </c>
      <c r="G691" s="5" t="s">
        <v>2607</v>
      </c>
      <c r="H691" s="5" t="s">
        <v>2608</v>
      </c>
      <c r="I691" s="5">
        <v>5</v>
      </c>
      <c r="L691" s="5">
        <v>2</v>
      </c>
      <c r="M691" s="4" t="s">
        <v>2985</v>
      </c>
      <c r="N691" s="4" t="s">
        <v>2986</v>
      </c>
      <c r="T691" s="5" t="s">
        <v>4214</v>
      </c>
      <c r="U691" s="5" t="s">
        <v>2469</v>
      </c>
      <c r="V691" s="5" t="s">
        <v>2470</v>
      </c>
      <c r="W691" s="5" t="s">
        <v>144</v>
      </c>
      <c r="X691" s="5" t="s">
        <v>4481</v>
      </c>
      <c r="Y691" s="5" t="s">
        <v>2999</v>
      </c>
      <c r="Z691" s="5" t="s">
        <v>3000</v>
      </c>
      <c r="AC691" s="5">
        <v>57</v>
      </c>
      <c r="AD691" s="5" t="s">
        <v>243</v>
      </c>
      <c r="AE691" s="5" t="s">
        <v>244</v>
      </c>
      <c r="AJ691" s="5" t="s">
        <v>35</v>
      </c>
      <c r="AK691" s="5" t="s">
        <v>36</v>
      </c>
      <c r="AL691" s="5" t="s">
        <v>3001</v>
      </c>
      <c r="AM691" s="5" t="s">
        <v>3002</v>
      </c>
      <c r="AT691" s="5" t="s">
        <v>1122</v>
      </c>
      <c r="AU691" s="5" t="s">
        <v>1123</v>
      </c>
      <c r="AV691" s="5" t="s">
        <v>3003</v>
      </c>
      <c r="AW691" s="5" t="s">
        <v>3004</v>
      </c>
      <c r="BG691" s="5" t="s">
        <v>1122</v>
      </c>
      <c r="BH691" s="5" t="s">
        <v>1123</v>
      </c>
      <c r="BI691" s="5" t="s">
        <v>3005</v>
      </c>
      <c r="BJ691" s="5" t="s">
        <v>3006</v>
      </c>
      <c r="BK691" s="5" t="s">
        <v>1122</v>
      </c>
      <c r="BL691" s="5" t="s">
        <v>1123</v>
      </c>
      <c r="BM691" s="5" t="s">
        <v>4482</v>
      </c>
      <c r="BN691" s="5" t="s">
        <v>4483</v>
      </c>
      <c r="BO691" s="5" t="s">
        <v>1122</v>
      </c>
      <c r="BP691" s="5" t="s">
        <v>1123</v>
      </c>
      <c r="BQ691" s="5" t="s">
        <v>3007</v>
      </c>
      <c r="BR691" s="5" t="s">
        <v>3008</v>
      </c>
      <c r="BS691" s="5" t="s">
        <v>307</v>
      </c>
      <c r="BT691" s="5" t="s">
        <v>308</v>
      </c>
    </row>
    <row r="692" spans="1:72" ht="13.5" customHeight="1">
      <c r="A692" s="9" t="str">
        <f>HYPERLINK("http://kyu.snu.ac.kr/sdhj/index.jsp?type=hj/GK14739_00IH_0001_0013a.jpg","1861_수현내면_0013a")</f>
        <v>1861_수현내면_0013a</v>
      </c>
      <c r="B692" s="4">
        <v>1861</v>
      </c>
      <c r="C692" s="4" t="s">
        <v>3850</v>
      </c>
      <c r="D692" s="4" t="s">
        <v>4197</v>
      </c>
      <c r="E692" s="4">
        <v>691</v>
      </c>
      <c r="F692" s="5">
        <v>3</v>
      </c>
      <c r="G692" s="5" t="s">
        <v>2607</v>
      </c>
      <c r="H692" s="5" t="s">
        <v>2608</v>
      </c>
      <c r="I692" s="5">
        <v>5</v>
      </c>
      <c r="L692" s="5">
        <v>2</v>
      </c>
      <c r="M692" s="4" t="s">
        <v>2985</v>
      </c>
      <c r="N692" s="4" t="s">
        <v>2986</v>
      </c>
      <c r="S692" s="5" t="s">
        <v>123</v>
      </c>
      <c r="T692" s="5" t="s">
        <v>124</v>
      </c>
      <c r="W692" s="5" t="s">
        <v>125</v>
      </c>
      <c r="X692" s="5" t="s">
        <v>4215</v>
      </c>
      <c r="Y692" s="5" t="s">
        <v>22</v>
      </c>
      <c r="Z692" s="5" t="s">
        <v>23</v>
      </c>
      <c r="AC692" s="5">
        <v>57</v>
      </c>
      <c r="AD692" s="5" t="s">
        <v>243</v>
      </c>
      <c r="AE692" s="5" t="s">
        <v>244</v>
      </c>
      <c r="AJ692" s="5" t="s">
        <v>84</v>
      </c>
      <c r="AK692" s="5" t="s">
        <v>85</v>
      </c>
      <c r="AL692" s="5" t="s">
        <v>234</v>
      </c>
      <c r="AM692" s="5" t="s">
        <v>4216</v>
      </c>
      <c r="AT692" s="5" t="s">
        <v>1122</v>
      </c>
      <c r="AU692" s="5" t="s">
        <v>1123</v>
      </c>
      <c r="AV692" s="5" t="s">
        <v>3009</v>
      </c>
      <c r="AW692" s="5" t="s">
        <v>3010</v>
      </c>
      <c r="BG692" s="5" t="s">
        <v>1122</v>
      </c>
      <c r="BH692" s="5" t="s">
        <v>1123</v>
      </c>
      <c r="BI692" s="5" t="s">
        <v>3011</v>
      </c>
      <c r="BJ692" s="5" t="s">
        <v>3012</v>
      </c>
      <c r="BK692" s="5" t="s">
        <v>1122</v>
      </c>
      <c r="BL692" s="5" t="s">
        <v>1123</v>
      </c>
      <c r="BM692" s="5" t="s">
        <v>3013</v>
      </c>
      <c r="BN692" s="5" t="s">
        <v>3014</v>
      </c>
      <c r="BO692" s="5" t="s">
        <v>1122</v>
      </c>
      <c r="BP692" s="5" t="s">
        <v>1123</v>
      </c>
      <c r="BQ692" s="5" t="s">
        <v>3015</v>
      </c>
      <c r="BR692" s="5" t="s">
        <v>3016</v>
      </c>
      <c r="BS692" s="5" t="s">
        <v>540</v>
      </c>
      <c r="BT692" s="5" t="s">
        <v>541</v>
      </c>
    </row>
    <row r="693" spans="1:72" ht="13.5" customHeight="1">
      <c r="A693" s="9" t="str">
        <f>HYPERLINK("http://kyu.snu.ac.kr/sdhj/index.jsp?type=hj/GK14739_00IH_0001_0013a.jpg","1861_수현내면_0013a")</f>
        <v>1861_수현내면_0013a</v>
      </c>
      <c r="B693" s="4">
        <v>1861</v>
      </c>
      <c r="C693" s="4" t="s">
        <v>4484</v>
      </c>
      <c r="D693" s="4" t="s">
        <v>4485</v>
      </c>
      <c r="E693" s="4">
        <v>692</v>
      </c>
      <c r="F693" s="5">
        <v>3</v>
      </c>
      <c r="G693" s="5" t="s">
        <v>2607</v>
      </c>
      <c r="H693" s="5" t="s">
        <v>2608</v>
      </c>
      <c r="I693" s="5">
        <v>5</v>
      </c>
      <c r="L693" s="5">
        <v>2</v>
      </c>
      <c r="M693" s="4" t="s">
        <v>2985</v>
      </c>
      <c r="N693" s="4" t="s">
        <v>2986</v>
      </c>
      <c r="S693" s="5" t="s">
        <v>1143</v>
      </c>
      <c r="T693" s="5" t="s">
        <v>1144</v>
      </c>
      <c r="AC693" s="5">
        <v>17</v>
      </c>
      <c r="AD693" s="5" t="s">
        <v>904</v>
      </c>
      <c r="AE693" s="5" t="s">
        <v>905</v>
      </c>
    </row>
    <row r="694" spans="1:72" ht="13.5" customHeight="1">
      <c r="A694" s="9" t="str">
        <f>HYPERLINK("http://kyu.snu.ac.kr/sdhj/index.jsp?type=hj/GK14739_00IH_0001_0013a.jpg","1861_수현내면_0013a")</f>
        <v>1861_수현내면_0013a</v>
      </c>
      <c r="B694" s="4">
        <v>1861</v>
      </c>
      <c r="C694" s="4" t="s">
        <v>4051</v>
      </c>
      <c r="D694" s="4" t="s">
        <v>4052</v>
      </c>
      <c r="E694" s="4">
        <v>693</v>
      </c>
      <c r="F694" s="5">
        <v>3</v>
      </c>
      <c r="G694" s="5" t="s">
        <v>2607</v>
      </c>
      <c r="H694" s="5" t="s">
        <v>2608</v>
      </c>
      <c r="I694" s="5">
        <v>5</v>
      </c>
      <c r="L694" s="5">
        <v>2</v>
      </c>
      <c r="M694" s="4" t="s">
        <v>2985</v>
      </c>
      <c r="N694" s="4" t="s">
        <v>2986</v>
      </c>
      <c r="T694" s="5" t="s">
        <v>4486</v>
      </c>
      <c r="U694" s="5" t="s">
        <v>159</v>
      </c>
      <c r="V694" s="5" t="s">
        <v>160</v>
      </c>
      <c r="Y694" s="5" t="s">
        <v>3017</v>
      </c>
      <c r="Z694" s="5" t="s">
        <v>4487</v>
      </c>
      <c r="AD694" s="5" t="s">
        <v>243</v>
      </c>
      <c r="AE694" s="5" t="s">
        <v>244</v>
      </c>
    </row>
    <row r="695" spans="1:72" ht="13.5" customHeight="1">
      <c r="A695" s="9" t="str">
        <f>HYPERLINK("http://kyu.snu.ac.kr/sdhj/index.jsp?type=hj/GK14739_00IH_0001_0013a.jpg","1861_수현내면_0013a")</f>
        <v>1861_수현내면_0013a</v>
      </c>
      <c r="B695" s="4">
        <v>1861</v>
      </c>
      <c r="C695" s="4" t="s">
        <v>4051</v>
      </c>
      <c r="D695" s="4" t="s">
        <v>4052</v>
      </c>
      <c r="E695" s="4">
        <v>694</v>
      </c>
      <c r="F695" s="5">
        <v>3</v>
      </c>
      <c r="G695" s="5" t="s">
        <v>2607</v>
      </c>
      <c r="H695" s="5" t="s">
        <v>2608</v>
      </c>
      <c r="I695" s="5">
        <v>5</v>
      </c>
      <c r="L695" s="5">
        <v>3</v>
      </c>
      <c r="M695" s="5" t="s">
        <v>4488</v>
      </c>
      <c r="N695" s="5" t="s">
        <v>4489</v>
      </c>
      <c r="Q695" s="5" t="s">
        <v>3018</v>
      </c>
      <c r="R695" s="5" t="s">
        <v>3019</v>
      </c>
      <c r="T695" s="5" t="s">
        <v>3891</v>
      </c>
      <c r="U695" s="5" t="s">
        <v>101</v>
      </c>
      <c r="V695" s="5" t="s">
        <v>102</v>
      </c>
      <c r="W695" s="5" t="s">
        <v>4490</v>
      </c>
      <c r="X695" s="5" t="s">
        <v>4491</v>
      </c>
      <c r="Y695" s="5" t="s">
        <v>3020</v>
      </c>
      <c r="Z695" s="5" t="s">
        <v>3021</v>
      </c>
      <c r="AA695" s="5" t="s">
        <v>3022</v>
      </c>
      <c r="AB695" s="5" t="s">
        <v>3023</v>
      </c>
      <c r="AC695" s="5">
        <v>32</v>
      </c>
      <c r="AD695" s="5" t="s">
        <v>806</v>
      </c>
      <c r="AE695" s="5" t="s">
        <v>807</v>
      </c>
      <c r="AJ695" s="5" t="s">
        <v>35</v>
      </c>
      <c r="AK695" s="5" t="s">
        <v>36</v>
      </c>
      <c r="AL695" s="5" t="s">
        <v>3024</v>
      </c>
      <c r="AM695" s="5" t="s">
        <v>1214</v>
      </c>
      <c r="AT695" s="5" t="s">
        <v>111</v>
      </c>
      <c r="AU695" s="5" t="s">
        <v>112</v>
      </c>
      <c r="AV695" s="5" t="s">
        <v>3025</v>
      </c>
      <c r="AW695" s="5" t="s">
        <v>3026</v>
      </c>
      <c r="BG695" s="5" t="s">
        <v>512</v>
      </c>
      <c r="BH695" s="5" t="s">
        <v>513</v>
      </c>
      <c r="BI695" s="5" t="s">
        <v>3027</v>
      </c>
      <c r="BJ695" s="5" t="s">
        <v>3028</v>
      </c>
      <c r="BK695" s="5" t="s">
        <v>111</v>
      </c>
      <c r="BL695" s="5" t="s">
        <v>112</v>
      </c>
      <c r="BM695" s="5" t="s">
        <v>3029</v>
      </c>
      <c r="BN695" s="5" t="s">
        <v>3030</v>
      </c>
      <c r="BO695" s="5" t="s">
        <v>111</v>
      </c>
      <c r="BP695" s="5" t="s">
        <v>112</v>
      </c>
      <c r="BQ695" s="5" t="s">
        <v>3839</v>
      </c>
      <c r="BR695" s="5" t="s">
        <v>3031</v>
      </c>
      <c r="BS695" s="5" t="s">
        <v>540</v>
      </c>
      <c r="BT695" s="5" t="s">
        <v>541</v>
      </c>
    </row>
    <row r="696" spans="1:72" ht="13.5" customHeight="1">
      <c r="A696" s="9" t="str">
        <f>HYPERLINK("http://kyu.snu.ac.kr/sdhj/index.jsp?type=hj/GK14739_00IH_0001_0013a.jpg","1861_수현내면_0013a")</f>
        <v>1861_수현내면_0013a</v>
      </c>
      <c r="B696" s="4">
        <v>1861</v>
      </c>
      <c r="C696" s="4" t="s">
        <v>3961</v>
      </c>
      <c r="D696" s="4" t="s">
        <v>3962</v>
      </c>
      <c r="E696" s="4">
        <v>695</v>
      </c>
      <c r="F696" s="5">
        <v>3</v>
      </c>
      <c r="G696" s="5" t="s">
        <v>2607</v>
      </c>
      <c r="H696" s="5" t="s">
        <v>2608</v>
      </c>
      <c r="I696" s="5">
        <v>5</v>
      </c>
      <c r="L696" s="5">
        <v>3</v>
      </c>
      <c r="M696" s="4" t="s">
        <v>3032</v>
      </c>
      <c r="N696" s="4" t="s">
        <v>3033</v>
      </c>
      <c r="S696" s="5" t="s">
        <v>123</v>
      </c>
      <c r="T696" s="5" t="s">
        <v>124</v>
      </c>
      <c r="W696" s="5" t="s">
        <v>376</v>
      </c>
      <c r="X696" s="5" t="s">
        <v>377</v>
      </c>
      <c r="Y696" s="5" t="s">
        <v>126</v>
      </c>
      <c r="Z696" s="5" t="s">
        <v>127</v>
      </c>
      <c r="AC696" s="5">
        <v>22</v>
      </c>
      <c r="AD696" s="5" t="s">
        <v>205</v>
      </c>
      <c r="AE696" s="5" t="s">
        <v>206</v>
      </c>
      <c r="AJ696" s="5" t="s">
        <v>84</v>
      </c>
      <c r="AK696" s="5" t="s">
        <v>85</v>
      </c>
      <c r="AL696" s="5" t="s">
        <v>97</v>
      </c>
      <c r="AM696" s="5" t="s">
        <v>98</v>
      </c>
      <c r="AT696" s="5" t="s">
        <v>111</v>
      </c>
      <c r="AU696" s="5" t="s">
        <v>112</v>
      </c>
      <c r="AV696" s="5" t="s">
        <v>3034</v>
      </c>
      <c r="AW696" s="5" t="s">
        <v>3035</v>
      </c>
      <c r="BG696" s="5" t="s">
        <v>111</v>
      </c>
      <c r="BH696" s="5" t="s">
        <v>112</v>
      </c>
      <c r="BI696" s="5" t="s">
        <v>3036</v>
      </c>
      <c r="BJ696" s="5" t="s">
        <v>3037</v>
      </c>
      <c r="BK696" s="5" t="s">
        <v>111</v>
      </c>
      <c r="BL696" s="5" t="s">
        <v>112</v>
      </c>
      <c r="BM696" s="5" t="s">
        <v>3038</v>
      </c>
      <c r="BN696" s="5" t="s">
        <v>3039</v>
      </c>
      <c r="BO696" s="5" t="s">
        <v>111</v>
      </c>
      <c r="BP696" s="5" t="s">
        <v>112</v>
      </c>
      <c r="BQ696" s="5" t="s">
        <v>3040</v>
      </c>
      <c r="BR696" s="5" t="s">
        <v>3041</v>
      </c>
      <c r="BS696" s="5" t="s">
        <v>400</v>
      </c>
      <c r="BT696" s="5" t="s">
        <v>401</v>
      </c>
    </row>
    <row r="697" spans="1:72" ht="13.5" customHeight="1">
      <c r="A697" s="9" t="str">
        <f>HYPERLINK("http://kyu.snu.ac.kr/sdhj/index.jsp?type=hj/GK14739_00IH_0001_0013a.jpg","1861_수현내면_0013a")</f>
        <v>1861_수현내면_0013a</v>
      </c>
      <c r="B697" s="4">
        <v>1861</v>
      </c>
      <c r="C697" s="4" t="s">
        <v>3964</v>
      </c>
      <c r="D697" s="4" t="s">
        <v>3965</v>
      </c>
      <c r="E697" s="4">
        <v>696</v>
      </c>
      <c r="F697" s="5">
        <v>3</v>
      </c>
      <c r="G697" s="5" t="s">
        <v>2607</v>
      </c>
      <c r="H697" s="5" t="s">
        <v>2608</v>
      </c>
      <c r="I697" s="5">
        <v>5</v>
      </c>
      <c r="L697" s="5">
        <v>3</v>
      </c>
      <c r="M697" s="4" t="s">
        <v>3032</v>
      </c>
      <c r="N697" s="4" t="s">
        <v>3033</v>
      </c>
      <c r="T697" s="5" t="s">
        <v>4492</v>
      </c>
      <c r="U697" s="5" t="s">
        <v>159</v>
      </c>
      <c r="V697" s="5" t="s">
        <v>160</v>
      </c>
      <c r="Y697" s="5" t="s">
        <v>3042</v>
      </c>
      <c r="Z697" s="5" t="s">
        <v>3043</v>
      </c>
      <c r="AD697" s="5" t="s">
        <v>438</v>
      </c>
      <c r="AE697" s="5" t="s">
        <v>439</v>
      </c>
    </row>
    <row r="698" spans="1:72" ht="13.5" customHeight="1">
      <c r="A698" s="9" t="str">
        <f>HYPERLINK("http://kyu.snu.ac.kr/sdhj/index.jsp?type=hj/GK14739_00IH_0001_0013b.jpg","1861_수현내면_0013b")</f>
        <v>1861_수현내면_0013b</v>
      </c>
      <c r="B698" s="4">
        <v>1861</v>
      </c>
      <c r="C698" s="4" t="s">
        <v>4493</v>
      </c>
      <c r="D698" s="4" t="s">
        <v>4494</v>
      </c>
      <c r="E698" s="4">
        <v>697</v>
      </c>
      <c r="F698" s="5">
        <v>3</v>
      </c>
      <c r="G698" s="5" t="s">
        <v>2607</v>
      </c>
      <c r="H698" s="5" t="s">
        <v>2608</v>
      </c>
      <c r="I698" s="5">
        <v>5</v>
      </c>
      <c r="L698" s="5">
        <v>4</v>
      </c>
      <c r="M698" s="4" t="s">
        <v>3044</v>
      </c>
      <c r="N698" s="4" t="s">
        <v>3045</v>
      </c>
      <c r="T698" s="5" t="s">
        <v>4148</v>
      </c>
      <c r="U698" s="5" t="s">
        <v>101</v>
      </c>
      <c r="V698" s="5" t="s">
        <v>102</v>
      </c>
      <c r="W698" s="5" t="s">
        <v>2697</v>
      </c>
      <c r="X698" s="5" t="s">
        <v>2698</v>
      </c>
      <c r="Y698" s="5" t="s">
        <v>3046</v>
      </c>
      <c r="Z698" s="5" t="s">
        <v>3047</v>
      </c>
      <c r="AC698" s="5">
        <v>55</v>
      </c>
      <c r="AD698" s="5" t="s">
        <v>851</v>
      </c>
      <c r="AE698" s="5" t="s">
        <v>852</v>
      </c>
      <c r="AJ698" s="5" t="s">
        <v>35</v>
      </c>
      <c r="AK698" s="5" t="s">
        <v>36</v>
      </c>
      <c r="AL698" s="5" t="s">
        <v>2701</v>
      </c>
      <c r="AM698" s="5" t="s">
        <v>2702</v>
      </c>
      <c r="AT698" s="5" t="s">
        <v>111</v>
      </c>
      <c r="AU698" s="5" t="s">
        <v>112</v>
      </c>
      <c r="AV698" s="5" t="s">
        <v>858</v>
      </c>
      <c r="AW698" s="5" t="s">
        <v>859</v>
      </c>
      <c r="BG698" s="5" t="s">
        <v>111</v>
      </c>
      <c r="BH698" s="5" t="s">
        <v>112</v>
      </c>
      <c r="BI698" s="5" t="s">
        <v>2705</v>
      </c>
      <c r="BJ698" s="5" t="s">
        <v>2706</v>
      </c>
      <c r="BK698" s="5" t="s">
        <v>111</v>
      </c>
      <c r="BL698" s="5" t="s">
        <v>112</v>
      </c>
      <c r="BM698" s="5" t="s">
        <v>2707</v>
      </c>
      <c r="BN698" s="5" t="s">
        <v>2708</v>
      </c>
      <c r="BO698" s="5" t="s">
        <v>111</v>
      </c>
      <c r="BP698" s="5" t="s">
        <v>112</v>
      </c>
      <c r="BQ698" s="5" t="s">
        <v>2709</v>
      </c>
      <c r="BR698" s="5" t="s">
        <v>2710</v>
      </c>
      <c r="BS698" s="5" t="s">
        <v>97</v>
      </c>
      <c r="BT698" s="5" t="s">
        <v>98</v>
      </c>
    </row>
    <row r="699" spans="1:72" ht="13.5" customHeight="1">
      <c r="A699" s="9" t="str">
        <f>HYPERLINK("http://kyu.snu.ac.kr/sdhj/index.jsp?type=hj/GK14739_00IH_0001_0013b.jpg","1861_수현내면_0013b")</f>
        <v>1861_수현내면_0013b</v>
      </c>
      <c r="B699" s="4">
        <v>1861</v>
      </c>
      <c r="C699" s="4" t="s">
        <v>4110</v>
      </c>
      <c r="D699" s="4" t="s">
        <v>4111</v>
      </c>
      <c r="E699" s="4">
        <v>698</v>
      </c>
      <c r="F699" s="5">
        <v>3</v>
      </c>
      <c r="G699" s="5" t="s">
        <v>2607</v>
      </c>
      <c r="H699" s="5" t="s">
        <v>2608</v>
      </c>
      <c r="I699" s="5">
        <v>5</v>
      </c>
      <c r="L699" s="5">
        <v>4</v>
      </c>
      <c r="M699" s="4" t="s">
        <v>3044</v>
      </c>
      <c r="N699" s="4" t="s">
        <v>3045</v>
      </c>
      <c r="S699" s="5" t="s">
        <v>123</v>
      </c>
      <c r="T699" s="5" t="s">
        <v>124</v>
      </c>
      <c r="W699" s="5" t="s">
        <v>125</v>
      </c>
      <c r="X699" s="5" t="s">
        <v>4495</v>
      </c>
      <c r="Y699" s="5" t="s">
        <v>126</v>
      </c>
      <c r="Z699" s="5" t="s">
        <v>127</v>
      </c>
      <c r="AC699" s="5">
        <v>55</v>
      </c>
      <c r="AD699" s="5" t="s">
        <v>851</v>
      </c>
      <c r="AE699" s="5" t="s">
        <v>852</v>
      </c>
      <c r="AJ699" s="5" t="s">
        <v>84</v>
      </c>
      <c r="AK699" s="5" t="s">
        <v>85</v>
      </c>
      <c r="AL699" s="5" t="s">
        <v>234</v>
      </c>
      <c r="AM699" s="5" t="s">
        <v>4496</v>
      </c>
      <c r="AT699" s="5" t="s">
        <v>111</v>
      </c>
      <c r="AU699" s="5" t="s">
        <v>112</v>
      </c>
      <c r="AV699" s="5" t="s">
        <v>3048</v>
      </c>
      <c r="AW699" s="5" t="s">
        <v>4497</v>
      </c>
      <c r="BG699" s="5" t="s">
        <v>111</v>
      </c>
      <c r="BH699" s="5" t="s">
        <v>112</v>
      </c>
      <c r="BI699" s="5" t="s">
        <v>3049</v>
      </c>
      <c r="BJ699" s="5" t="s">
        <v>3050</v>
      </c>
      <c r="BK699" s="5" t="s">
        <v>111</v>
      </c>
      <c r="BL699" s="5" t="s">
        <v>112</v>
      </c>
      <c r="BM699" s="5" t="s">
        <v>3051</v>
      </c>
      <c r="BN699" s="5" t="s">
        <v>3052</v>
      </c>
      <c r="BO699" s="5" t="s">
        <v>111</v>
      </c>
      <c r="BP699" s="5" t="s">
        <v>112</v>
      </c>
      <c r="BQ699" s="5" t="s">
        <v>3053</v>
      </c>
      <c r="BR699" s="5" t="s">
        <v>3054</v>
      </c>
      <c r="BS699" s="5" t="s">
        <v>86</v>
      </c>
      <c r="BT699" s="5" t="s">
        <v>87</v>
      </c>
    </row>
    <row r="700" spans="1:72" ht="13.5" customHeight="1">
      <c r="A700" s="9" t="str">
        <f>HYPERLINK("http://kyu.snu.ac.kr/sdhj/index.jsp?type=hj/GK14739_00IH_0001_0013b.jpg","1861_수현내면_0013b")</f>
        <v>1861_수현내면_0013b</v>
      </c>
      <c r="B700" s="4">
        <v>1861</v>
      </c>
      <c r="C700" s="4" t="s">
        <v>4498</v>
      </c>
      <c r="D700" s="4" t="s">
        <v>4499</v>
      </c>
      <c r="E700" s="4">
        <v>699</v>
      </c>
      <c r="F700" s="5">
        <v>3</v>
      </c>
      <c r="G700" s="5" t="s">
        <v>2607</v>
      </c>
      <c r="H700" s="5" t="s">
        <v>2608</v>
      </c>
      <c r="I700" s="5">
        <v>5</v>
      </c>
      <c r="L700" s="5">
        <v>4</v>
      </c>
      <c r="M700" s="4" t="s">
        <v>3044</v>
      </c>
      <c r="N700" s="4" t="s">
        <v>3045</v>
      </c>
      <c r="S700" s="5" t="s">
        <v>147</v>
      </c>
      <c r="T700" s="5" t="s">
        <v>148</v>
      </c>
      <c r="Y700" s="5" t="s">
        <v>3055</v>
      </c>
      <c r="Z700" s="5" t="s">
        <v>3056</v>
      </c>
      <c r="AC700" s="5">
        <v>30</v>
      </c>
      <c r="AD700" s="5" t="s">
        <v>414</v>
      </c>
      <c r="AE700" s="5" t="s">
        <v>415</v>
      </c>
    </row>
    <row r="701" spans="1:72" ht="13.5" customHeight="1">
      <c r="A701" s="9" t="str">
        <f>HYPERLINK("http://kyu.snu.ac.kr/sdhj/index.jsp?type=hj/GK14739_00IH_0001_0013b.jpg","1861_수현내면_0013b")</f>
        <v>1861_수현내면_0013b</v>
      </c>
      <c r="B701" s="4">
        <v>1861</v>
      </c>
      <c r="C701" s="4" t="s">
        <v>4001</v>
      </c>
      <c r="D701" s="4" t="s">
        <v>4002</v>
      </c>
      <c r="E701" s="4">
        <v>700</v>
      </c>
      <c r="F701" s="5">
        <v>3</v>
      </c>
      <c r="G701" s="5" t="s">
        <v>2607</v>
      </c>
      <c r="H701" s="5" t="s">
        <v>2608</v>
      </c>
      <c r="I701" s="5">
        <v>5</v>
      </c>
      <c r="L701" s="5">
        <v>4</v>
      </c>
      <c r="M701" s="4" t="s">
        <v>3044</v>
      </c>
      <c r="N701" s="4" t="s">
        <v>3045</v>
      </c>
      <c r="T701" s="5" t="s">
        <v>4152</v>
      </c>
      <c r="U701" s="5" t="s">
        <v>159</v>
      </c>
      <c r="V701" s="5" t="s">
        <v>160</v>
      </c>
      <c r="Y701" s="5" t="s">
        <v>3057</v>
      </c>
      <c r="Z701" s="5" t="s">
        <v>3058</v>
      </c>
      <c r="AD701" s="5" t="s">
        <v>438</v>
      </c>
      <c r="AE701" s="5" t="s">
        <v>439</v>
      </c>
    </row>
    <row r="702" spans="1:72" ht="13.5" customHeight="1">
      <c r="A702" s="9" t="str">
        <f>HYPERLINK("http://kyu.snu.ac.kr/sdhj/index.jsp?type=hj/GK14739_00IH_0001_0013b.jpg","1861_수현내면_0013b")</f>
        <v>1861_수현내면_0013b</v>
      </c>
      <c r="B702" s="4">
        <v>1861</v>
      </c>
      <c r="C702" s="4" t="s">
        <v>4001</v>
      </c>
      <c r="D702" s="4" t="s">
        <v>4002</v>
      </c>
      <c r="E702" s="4">
        <v>701</v>
      </c>
      <c r="F702" s="5">
        <v>3</v>
      </c>
      <c r="G702" s="5" t="s">
        <v>2607</v>
      </c>
      <c r="H702" s="5" t="s">
        <v>2608</v>
      </c>
      <c r="I702" s="5">
        <v>5</v>
      </c>
      <c r="L702" s="5">
        <v>5</v>
      </c>
      <c r="M702" s="4" t="s">
        <v>3059</v>
      </c>
      <c r="N702" s="4" t="s">
        <v>3060</v>
      </c>
      <c r="T702" s="5" t="s">
        <v>4443</v>
      </c>
      <c r="U702" s="5" t="s">
        <v>101</v>
      </c>
      <c r="V702" s="5" t="s">
        <v>102</v>
      </c>
      <c r="W702" s="5" t="s">
        <v>2697</v>
      </c>
      <c r="X702" s="5" t="s">
        <v>2698</v>
      </c>
      <c r="Y702" s="5" t="s">
        <v>3061</v>
      </c>
      <c r="Z702" s="5" t="s">
        <v>3062</v>
      </c>
      <c r="AC702" s="5">
        <v>62</v>
      </c>
      <c r="AD702" s="5" t="s">
        <v>810</v>
      </c>
      <c r="AE702" s="5" t="s">
        <v>811</v>
      </c>
      <c r="AJ702" s="5" t="s">
        <v>35</v>
      </c>
      <c r="AK702" s="5" t="s">
        <v>36</v>
      </c>
      <c r="AL702" s="5" t="s">
        <v>2701</v>
      </c>
      <c r="AM702" s="5" t="s">
        <v>2702</v>
      </c>
      <c r="AT702" s="5" t="s">
        <v>1060</v>
      </c>
      <c r="AU702" s="5" t="s">
        <v>1061</v>
      </c>
      <c r="AV702" s="5" t="s">
        <v>2748</v>
      </c>
      <c r="AW702" s="5" t="s">
        <v>2749</v>
      </c>
      <c r="BG702" s="5" t="s">
        <v>111</v>
      </c>
      <c r="BH702" s="5" t="s">
        <v>112</v>
      </c>
      <c r="BI702" s="5" t="s">
        <v>2750</v>
      </c>
      <c r="BJ702" s="5" t="s">
        <v>2751</v>
      </c>
      <c r="BK702" s="5" t="s">
        <v>111</v>
      </c>
      <c r="BL702" s="5" t="s">
        <v>112</v>
      </c>
      <c r="BM702" s="5" t="s">
        <v>2752</v>
      </c>
      <c r="BN702" s="5" t="s">
        <v>2753</v>
      </c>
      <c r="BO702" s="5" t="s">
        <v>111</v>
      </c>
      <c r="BP702" s="5" t="s">
        <v>112</v>
      </c>
      <c r="BQ702" s="5" t="s">
        <v>3063</v>
      </c>
      <c r="BR702" s="5" t="s">
        <v>3064</v>
      </c>
      <c r="BS702" s="5" t="s">
        <v>2756</v>
      </c>
      <c r="BT702" s="5" t="s">
        <v>2757</v>
      </c>
    </row>
    <row r="703" spans="1:72" ht="13.5" customHeight="1">
      <c r="A703" s="9" t="str">
        <f>HYPERLINK("http://kyu.snu.ac.kr/sdhj/index.jsp?type=hj/GK14739_00IH_0001_0013b.jpg","1861_수현내면_0013b")</f>
        <v>1861_수현내면_0013b</v>
      </c>
      <c r="B703" s="4">
        <v>1861</v>
      </c>
      <c r="C703" s="4" t="s">
        <v>4500</v>
      </c>
      <c r="D703" s="4" t="s">
        <v>3860</v>
      </c>
      <c r="E703" s="4">
        <v>702</v>
      </c>
      <c r="F703" s="5">
        <v>3</v>
      </c>
      <c r="G703" s="5" t="s">
        <v>2607</v>
      </c>
      <c r="H703" s="5" t="s">
        <v>2608</v>
      </c>
      <c r="I703" s="5">
        <v>5</v>
      </c>
      <c r="L703" s="5">
        <v>5</v>
      </c>
      <c r="M703" s="4" t="s">
        <v>3059</v>
      </c>
      <c r="N703" s="4" t="s">
        <v>3060</v>
      </c>
      <c r="S703" s="5" t="s">
        <v>123</v>
      </c>
      <c r="T703" s="5" t="s">
        <v>124</v>
      </c>
      <c r="W703" s="5" t="s">
        <v>3065</v>
      </c>
      <c r="X703" s="5" t="s">
        <v>3066</v>
      </c>
      <c r="Y703" s="5" t="s">
        <v>126</v>
      </c>
      <c r="Z703" s="5" t="s">
        <v>127</v>
      </c>
      <c r="AC703" s="5">
        <v>58</v>
      </c>
      <c r="AD703" s="5" t="s">
        <v>286</v>
      </c>
      <c r="AE703" s="5" t="s">
        <v>287</v>
      </c>
      <c r="AJ703" s="5" t="s">
        <v>84</v>
      </c>
      <c r="AK703" s="5" t="s">
        <v>85</v>
      </c>
      <c r="AL703" s="5" t="s">
        <v>1513</v>
      </c>
      <c r="AM703" s="5" t="s">
        <v>1514</v>
      </c>
      <c r="AT703" s="5" t="s">
        <v>111</v>
      </c>
      <c r="AU703" s="5" t="s">
        <v>112</v>
      </c>
      <c r="AV703" s="5" t="s">
        <v>3067</v>
      </c>
      <c r="AW703" s="5" t="s">
        <v>3068</v>
      </c>
      <c r="BG703" s="5" t="s">
        <v>111</v>
      </c>
      <c r="BH703" s="5" t="s">
        <v>112</v>
      </c>
      <c r="BI703" s="5" t="s">
        <v>3069</v>
      </c>
      <c r="BJ703" s="5" t="s">
        <v>85</v>
      </c>
      <c r="BK703" s="5" t="s">
        <v>111</v>
      </c>
      <c r="BL703" s="5" t="s">
        <v>112</v>
      </c>
      <c r="BM703" s="5" t="s">
        <v>3070</v>
      </c>
      <c r="BN703" s="5" t="s">
        <v>1869</v>
      </c>
      <c r="BO703" s="5" t="s">
        <v>111</v>
      </c>
      <c r="BP703" s="5" t="s">
        <v>112</v>
      </c>
      <c r="BQ703" s="5" t="s">
        <v>3071</v>
      </c>
      <c r="BR703" s="5" t="s">
        <v>3072</v>
      </c>
      <c r="BS703" s="5" t="s">
        <v>1363</v>
      </c>
      <c r="BT703" s="5" t="s">
        <v>1364</v>
      </c>
    </row>
    <row r="704" spans="1:72" ht="13.5" customHeight="1">
      <c r="A704" s="9" t="str">
        <f>HYPERLINK("http://kyu.snu.ac.kr/sdhj/index.jsp?type=hj/GK14739_00IH_0001_0013b.jpg","1861_수현내면_0013b")</f>
        <v>1861_수현내면_0013b</v>
      </c>
      <c r="B704" s="4">
        <v>1861</v>
      </c>
      <c r="C704" s="4" t="s">
        <v>4408</v>
      </c>
      <c r="D704" s="4" t="s">
        <v>4409</v>
      </c>
      <c r="E704" s="4">
        <v>703</v>
      </c>
      <c r="F704" s="5">
        <v>3</v>
      </c>
      <c r="G704" s="5" t="s">
        <v>2607</v>
      </c>
      <c r="H704" s="5" t="s">
        <v>2608</v>
      </c>
      <c r="I704" s="5">
        <v>5</v>
      </c>
      <c r="L704" s="5">
        <v>5</v>
      </c>
      <c r="M704" s="4" t="s">
        <v>3059</v>
      </c>
      <c r="N704" s="4" t="s">
        <v>3060</v>
      </c>
      <c r="S704" s="5" t="s">
        <v>147</v>
      </c>
      <c r="T704" s="5" t="s">
        <v>148</v>
      </c>
      <c r="Y704" s="5" t="s">
        <v>3073</v>
      </c>
      <c r="Z704" s="5" t="s">
        <v>481</v>
      </c>
      <c r="AC704" s="5">
        <v>24</v>
      </c>
      <c r="AD704" s="5" t="s">
        <v>157</v>
      </c>
      <c r="AE704" s="5" t="s">
        <v>158</v>
      </c>
    </row>
    <row r="705" spans="1:72" ht="13.5" customHeight="1">
      <c r="A705" s="9" t="str">
        <f>HYPERLINK("http://kyu.snu.ac.kr/sdhj/index.jsp?type=hj/GK14739_00IH_0001_0013b.jpg","1861_수현내면_0013b")</f>
        <v>1861_수현내면_0013b</v>
      </c>
      <c r="B705" s="4">
        <v>1861</v>
      </c>
      <c r="C705" s="4" t="s">
        <v>4066</v>
      </c>
      <c r="D705" s="4" t="s">
        <v>4067</v>
      </c>
      <c r="E705" s="4">
        <v>704</v>
      </c>
      <c r="F705" s="5">
        <v>3</v>
      </c>
      <c r="G705" s="5" t="s">
        <v>2607</v>
      </c>
      <c r="H705" s="5" t="s">
        <v>2608</v>
      </c>
      <c r="I705" s="5">
        <v>5</v>
      </c>
      <c r="L705" s="5">
        <v>5</v>
      </c>
      <c r="M705" s="4" t="s">
        <v>3059</v>
      </c>
      <c r="N705" s="4" t="s">
        <v>3060</v>
      </c>
      <c r="S705" s="5" t="s">
        <v>153</v>
      </c>
      <c r="T705" s="5" t="s">
        <v>154</v>
      </c>
      <c r="W705" s="5" t="s">
        <v>724</v>
      </c>
      <c r="X705" s="5" t="s">
        <v>4501</v>
      </c>
      <c r="Y705" s="5" t="s">
        <v>126</v>
      </c>
      <c r="Z705" s="5" t="s">
        <v>127</v>
      </c>
      <c r="AC705" s="5">
        <v>21</v>
      </c>
      <c r="AD705" s="5" t="s">
        <v>264</v>
      </c>
      <c r="AE705" s="5" t="s">
        <v>265</v>
      </c>
    </row>
    <row r="706" spans="1:72" ht="13.5" customHeight="1">
      <c r="A706" s="9" t="str">
        <f>HYPERLINK("http://kyu.snu.ac.kr/sdhj/index.jsp?type=hj/GK14739_00IH_0001_0013b.jpg","1861_수현내면_0013b")</f>
        <v>1861_수현내면_0013b</v>
      </c>
      <c r="B706" s="4">
        <v>1861</v>
      </c>
      <c r="C706" s="4" t="s">
        <v>4066</v>
      </c>
      <c r="D706" s="4" t="s">
        <v>4067</v>
      </c>
      <c r="E706" s="4">
        <v>705</v>
      </c>
      <c r="F706" s="5">
        <v>3</v>
      </c>
      <c r="G706" s="5" t="s">
        <v>2607</v>
      </c>
      <c r="H706" s="5" t="s">
        <v>2608</v>
      </c>
      <c r="I706" s="5">
        <v>5</v>
      </c>
      <c r="L706" s="5">
        <v>5</v>
      </c>
      <c r="M706" s="4" t="s">
        <v>3059</v>
      </c>
      <c r="N706" s="4" t="s">
        <v>3060</v>
      </c>
      <c r="T706" s="5" t="s">
        <v>4447</v>
      </c>
      <c r="U706" s="5" t="s">
        <v>159</v>
      </c>
      <c r="V706" s="5" t="s">
        <v>160</v>
      </c>
      <c r="Y706" s="5" t="s">
        <v>3074</v>
      </c>
      <c r="Z706" s="5" t="s">
        <v>631</v>
      </c>
      <c r="AD706" s="5" t="s">
        <v>659</v>
      </c>
      <c r="AE706" s="5" t="s">
        <v>660</v>
      </c>
    </row>
    <row r="707" spans="1:72" ht="13.5" customHeight="1">
      <c r="A707" s="9" t="str">
        <f>HYPERLINK("http://kyu.snu.ac.kr/sdhj/index.jsp?type=hj/GK14739_00IH_0001_0013b.jpg","1861_수현내면_0013b")</f>
        <v>1861_수현내면_0013b</v>
      </c>
      <c r="B707" s="4">
        <v>1861</v>
      </c>
      <c r="C707" s="4" t="s">
        <v>4066</v>
      </c>
      <c r="D707" s="4" t="s">
        <v>4067</v>
      </c>
      <c r="E707" s="4">
        <v>706</v>
      </c>
      <c r="F707" s="5">
        <v>3</v>
      </c>
      <c r="G707" s="5" t="s">
        <v>2607</v>
      </c>
      <c r="H707" s="5" t="s">
        <v>2608</v>
      </c>
      <c r="I707" s="5">
        <v>6</v>
      </c>
      <c r="J707" s="5" t="s">
        <v>3075</v>
      </c>
      <c r="K707" s="5" t="s">
        <v>3076</v>
      </c>
      <c r="L707" s="5">
        <v>1</v>
      </c>
      <c r="M707" s="5" t="s">
        <v>4502</v>
      </c>
      <c r="N707" s="5" t="s">
        <v>4503</v>
      </c>
      <c r="T707" s="5" t="s">
        <v>4373</v>
      </c>
      <c r="U707" s="5" t="s">
        <v>101</v>
      </c>
      <c r="V707" s="5" t="s">
        <v>102</v>
      </c>
      <c r="W707" s="5" t="s">
        <v>125</v>
      </c>
      <c r="X707" s="5" t="s">
        <v>4504</v>
      </c>
      <c r="Y707" s="5" t="s">
        <v>3077</v>
      </c>
      <c r="Z707" s="5" t="s">
        <v>3078</v>
      </c>
      <c r="AA707" s="5" t="s">
        <v>3079</v>
      </c>
      <c r="AB707" s="5" t="s">
        <v>3080</v>
      </c>
      <c r="AC707" s="5">
        <v>35</v>
      </c>
      <c r="AD707" s="5" t="s">
        <v>597</v>
      </c>
      <c r="AE707" s="5" t="s">
        <v>598</v>
      </c>
      <c r="AJ707" s="5" t="s">
        <v>35</v>
      </c>
      <c r="AK707" s="5" t="s">
        <v>36</v>
      </c>
      <c r="AL707" s="5" t="s">
        <v>234</v>
      </c>
      <c r="AM707" s="5" t="s">
        <v>4425</v>
      </c>
      <c r="AT707" s="5" t="s">
        <v>111</v>
      </c>
      <c r="AU707" s="5" t="s">
        <v>112</v>
      </c>
      <c r="AV707" s="5" t="s">
        <v>3081</v>
      </c>
      <c r="AW707" s="5" t="s">
        <v>3082</v>
      </c>
      <c r="BG707" s="5" t="s">
        <v>111</v>
      </c>
      <c r="BH707" s="5" t="s">
        <v>112</v>
      </c>
      <c r="BI707" s="5" t="s">
        <v>3083</v>
      </c>
      <c r="BJ707" s="5" t="s">
        <v>3084</v>
      </c>
      <c r="BK707" s="5" t="s">
        <v>111</v>
      </c>
      <c r="BL707" s="5" t="s">
        <v>112</v>
      </c>
      <c r="BM707" s="5" t="s">
        <v>2729</v>
      </c>
      <c r="BN707" s="5" t="s">
        <v>2730</v>
      </c>
      <c r="BO707" s="5" t="s">
        <v>111</v>
      </c>
      <c r="BP707" s="5" t="s">
        <v>112</v>
      </c>
      <c r="BQ707" s="5" t="s">
        <v>3085</v>
      </c>
      <c r="BR707" s="5" t="s">
        <v>3086</v>
      </c>
      <c r="BS707" s="5" t="s">
        <v>400</v>
      </c>
      <c r="BT707" s="5" t="s">
        <v>401</v>
      </c>
    </row>
    <row r="708" spans="1:72" ht="13.5" customHeight="1">
      <c r="A708" s="9" t="str">
        <f>HYPERLINK("http://kyu.snu.ac.kr/sdhj/index.jsp?type=hj/GK14739_00IH_0001_0013b.jpg","1861_수현내면_0013b")</f>
        <v>1861_수현내면_0013b</v>
      </c>
      <c r="B708" s="4">
        <v>1861</v>
      </c>
      <c r="C708" s="4" t="s">
        <v>3861</v>
      </c>
      <c r="D708" s="4" t="s">
        <v>3925</v>
      </c>
      <c r="E708" s="4">
        <v>707</v>
      </c>
      <c r="F708" s="5">
        <v>3</v>
      </c>
      <c r="G708" s="5" t="s">
        <v>2607</v>
      </c>
      <c r="H708" s="5" t="s">
        <v>2608</v>
      </c>
      <c r="I708" s="5">
        <v>6</v>
      </c>
      <c r="L708" s="5">
        <v>1</v>
      </c>
      <c r="M708" s="4" t="s">
        <v>3087</v>
      </c>
      <c r="N708" s="4" t="s">
        <v>3088</v>
      </c>
      <c r="S708" s="5" t="s">
        <v>123</v>
      </c>
      <c r="T708" s="5" t="s">
        <v>124</v>
      </c>
      <c r="W708" s="5" t="s">
        <v>376</v>
      </c>
      <c r="X708" s="5" t="s">
        <v>377</v>
      </c>
      <c r="Y708" s="5" t="s">
        <v>126</v>
      </c>
      <c r="Z708" s="5" t="s">
        <v>127</v>
      </c>
      <c r="AC708" s="5">
        <v>37</v>
      </c>
      <c r="AD708" s="5" t="s">
        <v>336</v>
      </c>
      <c r="AE708" s="5" t="s">
        <v>337</v>
      </c>
      <c r="AJ708" s="5" t="s">
        <v>84</v>
      </c>
      <c r="AK708" s="5" t="s">
        <v>85</v>
      </c>
      <c r="AL708" s="5" t="s">
        <v>97</v>
      </c>
      <c r="AM708" s="5" t="s">
        <v>98</v>
      </c>
      <c r="AT708" s="5" t="s">
        <v>111</v>
      </c>
      <c r="AU708" s="5" t="s">
        <v>112</v>
      </c>
      <c r="AV708" s="5" t="s">
        <v>3089</v>
      </c>
      <c r="AW708" s="5" t="s">
        <v>2834</v>
      </c>
      <c r="BG708" s="5" t="s">
        <v>111</v>
      </c>
      <c r="BH708" s="5" t="s">
        <v>112</v>
      </c>
      <c r="BI708" s="5" t="s">
        <v>3090</v>
      </c>
      <c r="BJ708" s="5" t="s">
        <v>3091</v>
      </c>
      <c r="BK708" s="5" t="s">
        <v>111</v>
      </c>
      <c r="BL708" s="5" t="s">
        <v>112</v>
      </c>
      <c r="BM708" s="5" t="s">
        <v>3092</v>
      </c>
      <c r="BN708" s="5" t="s">
        <v>3093</v>
      </c>
      <c r="BO708" s="5" t="s">
        <v>111</v>
      </c>
      <c r="BP708" s="5" t="s">
        <v>112</v>
      </c>
      <c r="BQ708" s="5" t="s">
        <v>3094</v>
      </c>
      <c r="BR708" s="5" t="s">
        <v>3095</v>
      </c>
      <c r="BS708" s="5" t="s">
        <v>86</v>
      </c>
      <c r="BT708" s="5" t="s">
        <v>87</v>
      </c>
    </row>
    <row r="709" spans="1:72" ht="13.5" customHeight="1">
      <c r="A709" s="9" t="str">
        <f>HYPERLINK("http://kyu.snu.ac.kr/sdhj/index.jsp?type=hj/GK14739_00IH_0001_0013b.jpg","1861_수현내면_0013b")</f>
        <v>1861_수현내면_0013b</v>
      </c>
      <c r="B709" s="4">
        <v>1861</v>
      </c>
      <c r="C709" s="4" t="s">
        <v>3957</v>
      </c>
      <c r="D709" s="4" t="s">
        <v>3958</v>
      </c>
      <c r="E709" s="4">
        <v>708</v>
      </c>
      <c r="F709" s="5">
        <v>3</v>
      </c>
      <c r="G709" s="5" t="s">
        <v>2607</v>
      </c>
      <c r="H709" s="5" t="s">
        <v>2608</v>
      </c>
      <c r="I709" s="5">
        <v>6</v>
      </c>
      <c r="L709" s="5">
        <v>1</v>
      </c>
      <c r="M709" s="4" t="s">
        <v>3087</v>
      </c>
      <c r="N709" s="4" t="s">
        <v>3088</v>
      </c>
      <c r="S709" s="5" t="s">
        <v>142</v>
      </c>
      <c r="T709" s="5" t="s">
        <v>143</v>
      </c>
      <c r="W709" s="5" t="s">
        <v>78</v>
      </c>
      <c r="X709" s="5" t="s">
        <v>79</v>
      </c>
      <c r="Y709" s="5" t="s">
        <v>126</v>
      </c>
      <c r="Z709" s="5" t="s">
        <v>127</v>
      </c>
      <c r="AF709" s="5" t="s">
        <v>2349</v>
      </c>
      <c r="AG709" s="5" t="s">
        <v>2303</v>
      </c>
    </row>
    <row r="710" spans="1:72" ht="13.5" customHeight="1">
      <c r="A710" s="9" t="str">
        <f>HYPERLINK("http://kyu.snu.ac.kr/sdhj/index.jsp?type=hj/GK14739_00IH_0001_0013b.jpg","1861_수현내면_0013b")</f>
        <v>1861_수현내면_0013b</v>
      </c>
      <c r="B710" s="4">
        <v>1861</v>
      </c>
      <c r="C710" s="4" t="s">
        <v>4091</v>
      </c>
      <c r="D710" s="4" t="s">
        <v>3856</v>
      </c>
      <c r="E710" s="4">
        <v>709</v>
      </c>
      <c r="F710" s="5">
        <v>3</v>
      </c>
      <c r="G710" s="5" t="s">
        <v>2607</v>
      </c>
      <c r="H710" s="5" t="s">
        <v>2608</v>
      </c>
      <c r="I710" s="5">
        <v>6</v>
      </c>
      <c r="L710" s="5">
        <v>1</v>
      </c>
      <c r="M710" s="4" t="s">
        <v>3087</v>
      </c>
      <c r="N710" s="4" t="s">
        <v>3088</v>
      </c>
      <c r="S710" s="5" t="s">
        <v>201</v>
      </c>
      <c r="T710" s="5" t="s">
        <v>202</v>
      </c>
      <c r="Y710" s="5" t="s">
        <v>3096</v>
      </c>
      <c r="Z710" s="5" t="s">
        <v>3097</v>
      </c>
      <c r="AC710" s="5">
        <v>26</v>
      </c>
      <c r="AD710" s="5" t="s">
        <v>491</v>
      </c>
      <c r="AE710" s="5" t="s">
        <v>492</v>
      </c>
    </row>
    <row r="711" spans="1:72" ht="13.5" customHeight="1">
      <c r="A711" s="9" t="str">
        <f>HYPERLINK("http://kyu.snu.ac.kr/sdhj/index.jsp?type=hj/GK14739_00IH_0001_0013b.jpg","1861_수현내면_0013b")</f>
        <v>1861_수현내면_0013b</v>
      </c>
      <c r="B711" s="4">
        <v>1861</v>
      </c>
      <c r="C711" s="4" t="s">
        <v>4091</v>
      </c>
      <c r="D711" s="4" t="s">
        <v>3856</v>
      </c>
      <c r="E711" s="4">
        <v>710</v>
      </c>
      <c r="F711" s="5">
        <v>3</v>
      </c>
      <c r="G711" s="5" t="s">
        <v>2607</v>
      </c>
      <c r="H711" s="5" t="s">
        <v>2608</v>
      </c>
      <c r="I711" s="5">
        <v>6</v>
      </c>
      <c r="L711" s="5">
        <v>1</v>
      </c>
      <c r="M711" s="4" t="s">
        <v>3087</v>
      </c>
      <c r="N711" s="4" t="s">
        <v>3088</v>
      </c>
      <c r="S711" s="5" t="s">
        <v>207</v>
      </c>
      <c r="T711" s="5" t="s">
        <v>208</v>
      </c>
      <c r="W711" s="5" t="s">
        <v>78</v>
      </c>
      <c r="X711" s="5" t="s">
        <v>79</v>
      </c>
      <c r="Y711" s="5" t="s">
        <v>126</v>
      </c>
      <c r="Z711" s="5" t="s">
        <v>127</v>
      </c>
      <c r="AC711" s="5">
        <v>21</v>
      </c>
      <c r="AD711" s="5" t="s">
        <v>264</v>
      </c>
      <c r="AE711" s="5" t="s">
        <v>265</v>
      </c>
    </row>
    <row r="712" spans="1:72" ht="13.5" customHeight="1">
      <c r="A712" s="9" t="str">
        <f>HYPERLINK("http://kyu.snu.ac.kr/sdhj/index.jsp?type=hj/GK14739_00IH_0001_0013b.jpg","1861_수현내면_0013b")</f>
        <v>1861_수현내면_0013b</v>
      </c>
      <c r="B712" s="4">
        <v>1861</v>
      </c>
      <c r="C712" s="4" t="s">
        <v>4091</v>
      </c>
      <c r="D712" s="4" t="s">
        <v>3856</v>
      </c>
      <c r="E712" s="4">
        <v>711</v>
      </c>
      <c r="F712" s="5">
        <v>3</v>
      </c>
      <c r="G712" s="5" t="s">
        <v>2607</v>
      </c>
      <c r="H712" s="5" t="s">
        <v>2608</v>
      </c>
      <c r="I712" s="5">
        <v>6</v>
      </c>
      <c r="L712" s="5">
        <v>1</v>
      </c>
      <c r="M712" s="4" t="s">
        <v>3087</v>
      </c>
      <c r="N712" s="4" t="s">
        <v>3088</v>
      </c>
      <c r="S712" s="5" t="s">
        <v>201</v>
      </c>
      <c r="T712" s="5" t="s">
        <v>202</v>
      </c>
      <c r="Y712" s="5" t="s">
        <v>3098</v>
      </c>
      <c r="Z712" s="5" t="s">
        <v>3099</v>
      </c>
      <c r="AC712" s="5">
        <v>22</v>
      </c>
      <c r="AD712" s="5" t="s">
        <v>205</v>
      </c>
      <c r="AE712" s="5" t="s">
        <v>206</v>
      </c>
    </row>
    <row r="713" spans="1:72" ht="13.5" customHeight="1">
      <c r="A713" s="9" t="str">
        <f>HYPERLINK("http://kyu.snu.ac.kr/sdhj/index.jsp?type=hj/GK14739_00IH_0001_0013b.jpg","1861_수현내면_0013b")</f>
        <v>1861_수현내면_0013b</v>
      </c>
      <c r="B713" s="4">
        <v>1861</v>
      </c>
      <c r="C713" s="4" t="s">
        <v>4091</v>
      </c>
      <c r="D713" s="4" t="s">
        <v>3856</v>
      </c>
      <c r="E713" s="4">
        <v>712</v>
      </c>
      <c r="F713" s="5">
        <v>3</v>
      </c>
      <c r="G713" s="5" t="s">
        <v>2607</v>
      </c>
      <c r="H713" s="5" t="s">
        <v>2608</v>
      </c>
      <c r="I713" s="5">
        <v>6</v>
      </c>
      <c r="L713" s="5">
        <v>1</v>
      </c>
      <c r="M713" s="4" t="s">
        <v>3087</v>
      </c>
      <c r="N713" s="4" t="s">
        <v>3088</v>
      </c>
      <c r="T713" s="5" t="s">
        <v>4123</v>
      </c>
      <c r="U713" s="5" t="s">
        <v>159</v>
      </c>
      <c r="V713" s="5" t="s">
        <v>160</v>
      </c>
      <c r="Y713" s="5" t="s">
        <v>3100</v>
      </c>
      <c r="Z713" s="5" t="s">
        <v>3101</v>
      </c>
      <c r="AD713" s="5" t="s">
        <v>286</v>
      </c>
      <c r="AE713" s="5" t="s">
        <v>287</v>
      </c>
    </row>
    <row r="714" spans="1:72" ht="13.5" customHeight="1">
      <c r="A714" s="9" t="str">
        <f>HYPERLINK("http://kyu.snu.ac.kr/sdhj/index.jsp?type=hj/GK14739_00IH_0001_0013b.jpg","1861_수현내면_0013b")</f>
        <v>1861_수현내면_0013b</v>
      </c>
      <c r="B714" s="4">
        <v>1861</v>
      </c>
      <c r="C714" s="4" t="s">
        <v>4091</v>
      </c>
      <c r="D714" s="4" t="s">
        <v>3856</v>
      </c>
      <c r="E714" s="4">
        <v>713</v>
      </c>
      <c r="F714" s="5">
        <v>3</v>
      </c>
      <c r="G714" s="5" t="s">
        <v>2607</v>
      </c>
      <c r="H714" s="5" t="s">
        <v>2608</v>
      </c>
      <c r="I714" s="5">
        <v>6</v>
      </c>
      <c r="L714" s="5">
        <v>2</v>
      </c>
      <c r="M714" s="4" t="s">
        <v>3102</v>
      </c>
      <c r="N714" s="4" t="s">
        <v>3103</v>
      </c>
      <c r="T714" s="5" t="s">
        <v>3906</v>
      </c>
      <c r="U714" s="5" t="s">
        <v>101</v>
      </c>
      <c r="V714" s="5" t="s">
        <v>102</v>
      </c>
      <c r="W714" s="5" t="s">
        <v>78</v>
      </c>
      <c r="X714" s="5" t="s">
        <v>79</v>
      </c>
      <c r="Y714" s="5" t="s">
        <v>3104</v>
      </c>
      <c r="Z714" s="5" t="s">
        <v>789</v>
      </c>
      <c r="AC714" s="5">
        <v>60</v>
      </c>
      <c r="AD714" s="5" t="s">
        <v>461</v>
      </c>
      <c r="AE714" s="5" t="s">
        <v>462</v>
      </c>
      <c r="AJ714" s="5" t="s">
        <v>35</v>
      </c>
      <c r="AK714" s="5" t="s">
        <v>36</v>
      </c>
      <c r="AL714" s="5" t="s">
        <v>400</v>
      </c>
      <c r="AM714" s="5" t="s">
        <v>401</v>
      </c>
      <c r="AT714" s="5" t="s">
        <v>111</v>
      </c>
      <c r="AU714" s="5" t="s">
        <v>112</v>
      </c>
      <c r="AV714" s="5" t="s">
        <v>3105</v>
      </c>
      <c r="AW714" s="5" t="s">
        <v>3106</v>
      </c>
      <c r="BG714" s="5" t="s">
        <v>111</v>
      </c>
      <c r="BH714" s="5" t="s">
        <v>112</v>
      </c>
      <c r="BI714" s="5" t="s">
        <v>3107</v>
      </c>
      <c r="BJ714" s="5" t="s">
        <v>3108</v>
      </c>
      <c r="BK714" s="5" t="s">
        <v>111</v>
      </c>
      <c r="BL714" s="5" t="s">
        <v>112</v>
      </c>
      <c r="BM714" s="5" t="s">
        <v>3109</v>
      </c>
      <c r="BN714" s="5" t="s">
        <v>3110</v>
      </c>
      <c r="BO714" s="5" t="s">
        <v>111</v>
      </c>
      <c r="BP714" s="5" t="s">
        <v>112</v>
      </c>
      <c r="BQ714" s="5" t="s">
        <v>3111</v>
      </c>
      <c r="BR714" s="5" t="s">
        <v>3112</v>
      </c>
      <c r="BS714" s="5" t="s">
        <v>234</v>
      </c>
      <c r="BT714" s="5" t="s">
        <v>4505</v>
      </c>
    </row>
    <row r="715" spans="1:72" ht="13.5" customHeight="1">
      <c r="A715" s="9" t="str">
        <f>HYPERLINK("http://kyu.snu.ac.kr/sdhj/index.jsp?type=hj/GK14739_00IH_0001_0013b.jpg","1861_수현내면_0013b")</f>
        <v>1861_수현내면_0013b</v>
      </c>
      <c r="B715" s="4">
        <v>1861</v>
      </c>
      <c r="C715" s="4" t="s">
        <v>4506</v>
      </c>
      <c r="D715" s="4" t="s">
        <v>3853</v>
      </c>
      <c r="E715" s="4">
        <v>714</v>
      </c>
      <c r="F715" s="5">
        <v>3</v>
      </c>
      <c r="G715" s="5" t="s">
        <v>2607</v>
      </c>
      <c r="H715" s="5" t="s">
        <v>2608</v>
      </c>
      <c r="I715" s="5">
        <v>6</v>
      </c>
      <c r="L715" s="5">
        <v>2</v>
      </c>
      <c r="M715" s="4" t="s">
        <v>3102</v>
      </c>
      <c r="N715" s="4" t="s">
        <v>3103</v>
      </c>
      <c r="S715" s="5" t="s">
        <v>147</v>
      </c>
      <c r="T715" s="5" t="s">
        <v>148</v>
      </c>
      <c r="Y715" s="5" t="s">
        <v>3113</v>
      </c>
      <c r="Z715" s="5" t="s">
        <v>3114</v>
      </c>
      <c r="AC715" s="5">
        <v>34</v>
      </c>
      <c r="AD715" s="5" t="s">
        <v>659</v>
      </c>
      <c r="AE715" s="5" t="s">
        <v>660</v>
      </c>
    </row>
    <row r="716" spans="1:72" ht="13.5" customHeight="1">
      <c r="A716" s="9" t="str">
        <f>HYPERLINK("http://kyu.snu.ac.kr/sdhj/index.jsp?type=hj/GK14739_00IH_0001_0013b.jpg","1861_수현내면_0013b")</f>
        <v>1861_수현내면_0013b</v>
      </c>
      <c r="B716" s="4">
        <v>1861</v>
      </c>
      <c r="C716" s="4" t="s">
        <v>3858</v>
      </c>
      <c r="D716" s="4" t="s">
        <v>3908</v>
      </c>
      <c r="E716" s="4">
        <v>715</v>
      </c>
      <c r="F716" s="5">
        <v>3</v>
      </c>
      <c r="G716" s="5" t="s">
        <v>2607</v>
      </c>
      <c r="H716" s="5" t="s">
        <v>2608</v>
      </c>
      <c r="I716" s="5">
        <v>6</v>
      </c>
      <c r="L716" s="5">
        <v>2</v>
      </c>
      <c r="M716" s="4" t="s">
        <v>3102</v>
      </c>
      <c r="N716" s="4" t="s">
        <v>3103</v>
      </c>
      <c r="S716" s="5" t="s">
        <v>153</v>
      </c>
      <c r="T716" s="5" t="s">
        <v>154</v>
      </c>
      <c r="W716" s="5" t="s">
        <v>889</v>
      </c>
      <c r="X716" s="5" t="s">
        <v>890</v>
      </c>
      <c r="Y716" s="5" t="s">
        <v>126</v>
      </c>
      <c r="Z716" s="5" t="s">
        <v>127</v>
      </c>
      <c r="AC716" s="5">
        <v>37</v>
      </c>
      <c r="AD716" s="5" t="s">
        <v>336</v>
      </c>
      <c r="AE716" s="5" t="s">
        <v>337</v>
      </c>
    </row>
    <row r="717" spans="1:72" ht="13.5" customHeight="1">
      <c r="A717" s="9" t="str">
        <f>HYPERLINK("http://kyu.snu.ac.kr/sdhj/index.jsp?type=hj/GK14739_00IH_0001_0013b.jpg","1861_수현내면_0013b")</f>
        <v>1861_수현내면_0013b</v>
      </c>
      <c r="B717" s="4">
        <v>1861</v>
      </c>
      <c r="C717" s="4" t="s">
        <v>3858</v>
      </c>
      <c r="D717" s="4" t="s">
        <v>3908</v>
      </c>
      <c r="E717" s="4">
        <v>716</v>
      </c>
      <c r="F717" s="5">
        <v>3</v>
      </c>
      <c r="G717" s="5" t="s">
        <v>2607</v>
      </c>
      <c r="H717" s="5" t="s">
        <v>2608</v>
      </c>
      <c r="I717" s="5">
        <v>6</v>
      </c>
      <c r="L717" s="5">
        <v>2</v>
      </c>
      <c r="M717" s="4" t="s">
        <v>3102</v>
      </c>
      <c r="N717" s="4" t="s">
        <v>3103</v>
      </c>
      <c r="T717" s="5" t="s">
        <v>3909</v>
      </c>
      <c r="U717" s="5" t="s">
        <v>159</v>
      </c>
      <c r="V717" s="5" t="s">
        <v>160</v>
      </c>
      <c r="Y717" s="5" t="s">
        <v>868</v>
      </c>
      <c r="Z717" s="5" t="s">
        <v>869</v>
      </c>
      <c r="AD717" s="5" t="s">
        <v>217</v>
      </c>
      <c r="AE717" s="5" t="s">
        <v>218</v>
      </c>
    </row>
    <row r="718" spans="1:72" ht="13.5" customHeight="1">
      <c r="A718" s="9" t="str">
        <f>HYPERLINK("http://kyu.snu.ac.kr/sdhj/index.jsp?type=hj/GK14739_00IH_0001_0013b.jpg","1861_수현내면_0013b")</f>
        <v>1861_수현내면_0013b</v>
      </c>
      <c r="B718" s="4">
        <v>1861</v>
      </c>
      <c r="C718" s="4" t="s">
        <v>3858</v>
      </c>
      <c r="D718" s="4" t="s">
        <v>3908</v>
      </c>
      <c r="E718" s="4">
        <v>717</v>
      </c>
      <c r="F718" s="5">
        <v>3</v>
      </c>
      <c r="G718" s="5" t="s">
        <v>2607</v>
      </c>
      <c r="H718" s="5" t="s">
        <v>2608</v>
      </c>
      <c r="I718" s="5">
        <v>6</v>
      </c>
      <c r="L718" s="5">
        <v>2</v>
      </c>
      <c r="M718" s="4" t="s">
        <v>3102</v>
      </c>
      <c r="N718" s="4" t="s">
        <v>3103</v>
      </c>
      <c r="T718" s="5" t="s">
        <v>3909</v>
      </c>
      <c r="U718" s="5" t="s">
        <v>159</v>
      </c>
      <c r="V718" s="5" t="s">
        <v>160</v>
      </c>
      <c r="Y718" s="5" t="s">
        <v>3115</v>
      </c>
      <c r="Z718" s="5" t="s">
        <v>3116</v>
      </c>
      <c r="AD718" s="5" t="s">
        <v>406</v>
      </c>
      <c r="AE718" s="5" t="s">
        <v>407</v>
      </c>
    </row>
    <row r="719" spans="1:72" ht="13.5" customHeight="1">
      <c r="A719" s="9" t="str">
        <f>HYPERLINK("http://kyu.snu.ac.kr/sdhj/index.jsp?type=hj/GK14739_00IH_0001_0013b.jpg","1861_수현내면_0013b")</f>
        <v>1861_수현내면_0013b</v>
      </c>
      <c r="B719" s="4">
        <v>1861</v>
      </c>
      <c r="C719" s="4" t="s">
        <v>3858</v>
      </c>
      <c r="D719" s="4" t="s">
        <v>3908</v>
      </c>
      <c r="E719" s="4">
        <v>718</v>
      </c>
      <c r="F719" s="5">
        <v>3</v>
      </c>
      <c r="G719" s="5" t="s">
        <v>2607</v>
      </c>
      <c r="H719" s="5" t="s">
        <v>2608</v>
      </c>
      <c r="I719" s="5">
        <v>6</v>
      </c>
      <c r="L719" s="5">
        <v>2</v>
      </c>
      <c r="M719" s="4" t="s">
        <v>3102</v>
      </c>
      <c r="N719" s="4" t="s">
        <v>3103</v>
      </c>
      <c r="T719" s="5" t="s">
        <v>3909</v>
      </c>
      <c r="U719" s="5" t="s">
        <v>159</v>
      </c>
      <c r="V719" s="5" t="s">
        <v>160</v>
      </c>
      <c r="Y719" s="5" t="s">
        <v>3117</v>
      </c>
      <c r="Z719" s="5" t="s">
        <v>3118</v>
      </c>
      <c r="AD719" s="5" t="s">
        <v>474</v>
      </c>
      <c r="AE719" s="5" t="s">
        <v>475</v>
      </c>
    </row>
    <row r="720" spans="1:72" ht="13.5" customHeight="1">
      <c r="A720" s="9" t="str">
        <f>HYPERLINK("http://kyu.snu.ac.kr/sdhj/index.jsp?type=hj/GK14739_00IH_0001_0013b.jpg","1861_수현내면_0013b")</f>
        <v>1861_수현내면_0013b</v>
      </c>
      <c r="B720" s="4">
        <v>1861</v>
      </c>
      <c r="C720" s="4" t="s">
        <v>3858</v>
      </c>
      <c r="D720" s="4" t="s">
        <v>3908</v>
      </c>
      <c r="E720" s="4">
        <v>719</v>
      </c>
      <c r="F720" s="5">
        <v>3</v>
      </c>
      <c r="G720" s="5" t="s">
        <v>2607</v>
      </c>
      <c r="H720" s="5" t="s">
        <v>2608</v>
      </c>
      <c r="I720" s="5">
        <v>6</v>
      </c>
      <c r="L720" s="5">
        <v>3</v>
      </c>
      <c r="M720" s="4" t="s">
        <v>3075</v>
      </c>
      <c r="N720" s="4" t="s">
        <v>3076</v>
      </c>
      <c r="Q720" s="5" t="s">
        <v>3119</v>
      </c>
      <c r="R720" s="5" t="s">
        <v>3120</v>
      </c>
      <c r="T720" s="5" t="s">
        <v>4373</v>
      </c>
      <c r="W720" s="5" t="s">
        <v>4507</v>
      </c>
      <c r="X720" s="5" t="s">
        <v>4508</v>
      </c>
      <c r="Y720" s="5" t="s">
        <v>3121</v>
      </c>
      <c r="Z720" s="5" t="s">
        <v>3122</v>
      </c>
      <c r="AC720" s="5">
        <v>38</v>
      </c>
      <c r="AD720" s="5" t="s">
        <v>225</v>
      </c>
      <c r="AE720" s="5" t="s">
        <v>226</v>
      </c>
      <c r="AJ720" s="5" t="s">
        <v>35</v>
      </c>
      <c r="AK720" s="5" t="s">
        <v>36</v>
      </c>
      <c r="AL720" s="5" t="s">
        <v>553</v>
      </c>
      <c r="AM720" s="5" t="s">
        <v>554</v>
      </c>
      <c r="AT720" s="5" t="s">
        <v>88</v>
      </c>
      <c r="AU720" s="5" t="s">
        <v>89</v>
      </c>
      <c r="AV720" s="5" t="s">
        <v>3123</v>
      </c>
      <c r="AW720" s="5" t="s">
        <v>3124</v>
      </c>
      <c r="BG720" s="5" t="s">
        <v>88</v>
      </c>
      <c r="BH720" s="5" t="s">
        <v>89</v>
      </c>
      <c r="BI720" s="5" t="s">
        <v>3125</v>
      </c>
      <c r="BJ720" s="5" t="s">
        <v>3126</v>
      </c>
      <c r="BK720" s="5" t="s">
        <v>88</v>
      </c>
      <c r="BL720" s="5" t="s">
        <v>89</v>
      </c>
      <c r="BM720" s="5" t="s">
        <v>3127</v>
      </c>
      <c r="BN720" s="5" t="s">
        <v>3128</v>
      </c>
      <c r="BO720" s="5" t="s">
        <v>88</v>
      </c>
      <c r="BP720" s="5" t="s">
        <v>89</v>
      </c>
      <c r="BQ720" s="5" t="s">
        <v>2835</v>
      </c>
      <c r="BR720" s="5" t="s">
        <v>2836</v>
      </c>
      <c r="BS720" s="5" t="s">
        <v>97</v>
      </c>
      <c r="BT720" s="5" t="s">
        <v>98</v>
      </c>
    </row>
    <row r="721" spans="1:72" ht="13.5" customHeight="1">
      <c r="A721" s="9" t="str">
        <f>HYPERLINK("http://kyu.snu.ac.kr/sdhj/index.jsp?type=hj/GK14739_00IH_0001_0013b.jpg","1861_수현내면_0013b")</f>
        <v>1861_수현내면_0013b</v>
      </c>
      <c r="B721" s="4">
        <v>1861</v>
      </c>
      <c r="C721" s="4" t="s">
        <v>3861</v>
      </c>
      <c r="D721" s="4" t="s">
        <v>3925</v>
      </c>
      <c r="E721" s="4">
        <v>720</v>
      </c>
      <c r="F721" s="5">
        <v>3</v>
      </c>
      <c r="G721" s="5" t="s">
        <v>2607</v>
      </c>
      <c r="H721" s="5" t="s">
        <v>2608</v>
      </c>
      <c r="I721" s="5">
        <v>6</v>
      </c>
      <c r="L721" s="5">
        <v>3</v>
      </c>
      <c r="M721" s="4" t="s">
        <v>3075</v>
      </c>
      <c r="N721" s="4" t="s">
        <v>3076</v>
      </c>
      <c r="S721" s="5" t="s">
        <v>123</v>
      </c>
      <c r="T721" s="5" t="s">
        <v>124</v>
      </c>
      <c r="W721" s="5" t="s">
        <v>125</v>
      </c>
      <c r="X721" s="5" t="s">
        <v>4504</v>
      </c>
      <c r="Y721" s="5" t="s">
        <v>22</v>
      </c>
      <c r="Z721" s="5" t="s">
        <v>23</v>
      </c>
      <c r="AC721" s="5">
        <v>35</v>
      </c>
      <c r="AD721" s="5" t="s">
        <v>362</v>
      </c>
      <c r="AE721" s="5" t="s">
        <v>363</v>
      </c>
      <c r="AJ721" s="5" t="s">
        <v>84</v>
      </c>
      <c r="AK721" s="5" t="s">
        <v>85</v>
      </c>
      <c r="AL721" s="5" t="s">
        <v>1680</v>
      </c>
      <c r="AM721" s="5" t="s">
        <v>4509</v>
      </c>
      <c r="AT721" s="5" t="s">
        <v>1122</v>
      </c>
      <c r="AU721" s="5" t="s">
        <v>1123</v>
      </c>
      <c r="AV721" s="5" t="s">
        <v>3129</v>
      </c>
      <c r="AW721" s="5" t="s">
        <v>3130</v>
      </c>
      <c r="BG721" s="5" t="s">
        <v>1122</v>
      </c>
      <c r="BH721" s="5" t="s">
        <v>1123</v>
      </c>
      <c r="BI721" s="5" t="s">
        <v>3131</v>
      </c>
      <c r="BJ721" s="5" t="s">
        <v>3132</v>
      </c>
      <c r="BK721" s="5" t="s">
        <v>1122</v>
      </c>
      <c r="BL721" s="5" t="s">
        <v>1123</v>
      </c>
      <c r="BM721" s="5" t="s">
        <v>3133</v>
      </c>
      <c r="BN721" s="5" t="s">
        <v>3134</v>
      </c>
      <c r="BO721" s="5" t="s">
        <v>1122</v>
      </c>
      <c r="BP721" s="5" t="s">
        <v>1123</v>
      </c>
      <c r="BQ721" s="5" t="s">
        <v>832</v>
      </c>
      <c r="BR721" s="5" t="s">
        <v>833</v>
      </c>
      <c r="BS721" s="5" t="s">
        <v>86</v>
      </c>
      <c r="BT721" s="5" t="s">
        <v>87</v>
      </c>
    </row>
    <row r="722" spans="1:72" ht="13.5" customHeight="1">
      <c r="A722" s="9" t="str">
        <f>HYPERLINK("http://kyu.snu.ac.kr/sdhj/index.jsp?type=hj/GK14739_00IH_0001_0013b.jpg","1861_수현내면_0013b")</f>
        <v>1861_수현내면_0013b</v>
      </c>
      <c r="B722" s="4">
        <v>1861</v>
      </c>
      <c r="C722" s="4" t="s">
        <v>4014</v>
      </c>
      <c r="D722" s="4" t="s">
        <v>4015</v>
      </c>
      <c r="E722" s="4">
        <v>721</v>
      </c>
      <c r="F722" s="5">
        <v>3</v>
      </c>
      <c r="G722" s="5" t="s">
        <v>2607</v>
      </c>
      <c r="H722" s="5" t="s">
        <v>2608</v>
      </c>
      <c r="I722" s="5">
        <v>6</v>
      </c>
      <c r="L722" s="5">
        <v>3</v>
      </c>
      <c r="M722" s="4" t="s">
        <v>3075</v>
      </c>
      <c r="N722" s="4" t="s">
        <v>3076</v>
      </c>
      <c r="S722" s="5" t="s">
        <v>430</v>
      </c>
      <c r="T722" s="5" t="s">
        <v>431</v>
      </c>
      <c r="W722" s="5" t="s">
        <v>376</v>
      </c>
      <c r="X722" s="5" t="s">
        <v>377</v>
      </c>
      <c r="Y722" s="5" t="s">
        <v>22</v>
      </c>
      <c r="Z722" s="5" t="s">
        <v>23</v>
      </c>
      <c r="AC722" s="5">
        <v>64</v>
      </c>
      <c r="AD722" s="5" t="s">
        <v>565</v>
      </c>
      <c r="AE722" s="5" t="s">
        <v>566</v>
      </c>
    </row>
    <row r="723" spans="1:72" ht="13.5" customHeight="1">
      <c r="A723" s="9" t="str">
        <f>HYPERLINK("http://kyu.snu.ac.kr/sdhj/index.jsp?type=hj/GK14739_00IH_0001_0013b.jpg","1861_수현내면_0013b")</f>
        <v>1861_수현내면_0013b</v>
      </c>
      <c r="B723" s="4">
        <v>1861</v>
      </c>
      <c r="C723" s="4" t="s">
        <v>4382</v>
      </c>
      <c r="D723" s="4" t="s">
        <v>4383</v>
      </c>
      <c r="E723" s="4">
        <v>722</v>
      </c>
      <c r="F723" s="5">
        <v>3</v>
      </c>
      <c r="G723" s="5" t="s">
        <v>2607</v>
      </c>
      <c r="H723" s="5" t="s">
        <v>2608</v>
      </c>
      <c r="I723" s="5">
        <v>6</v>
      </c>
      <c r="L723" s="5">
        <v>3</v>
      </c>
      <c r="M723" s="4" t="s">
        <v>3075</v>
      </c>
      <c r="N723" s="4" t="s">
        <v>3076</v>
      </c>
      <c r="S723" s="5" t="s">
        <v>147</v>
      </c>
      <c r="T723" s="5" t="s">
        <v>148</v>
      </c>
      <c r="Y723" s="5" t="s">
        <v>3135</v>
      </c>
      <c r="Z723" s="5" t="s">
        <v>3136</v>
      </c>
      <c r="AC723" s="5">
        <v>11</v>
      </c>
      <c r="AD723" s="5" t="s">
        <v>264</v>
      </c>
      <c r="AE723" s="5" t="s">
        <v>265</v>
      </c>
    </row>
    <row r="724" spans="1:72" ht="13.5" customHeight="1">
      <c r="A724" s="9" t="str">
        <f>HYPERLINK("http://kyu.snu.ac.kr/sdhj/index.jsp?type=hj/GK14739_00IH_0001_0013b.jpg","1861_수현내면_0013b")</f>
        <v>1861_수현내면_0013b</v>
      </c>
      <c r="B724" s="4">
        <v>1861</v>
      </c>
      <c r="C724" s="4" t="s">
        <v>4382</v>
      </c>
      <c r="D724" s="4" t="s">
        <v>4383</v>
      </c>
      <c r="E724" s="4">
        <v>723</v>
      </c>
      <c r="F724" s="5">
        <v>3</v>
      </c>
      <c r="G724" s="5" t="s">
        <v>2607</v>
      </c>
      <c r="H724" s="5" t="s">
        <v>2608</v>
      </c>
      <c r="I724" s="5">
        <v>6</v>
      </c>
      <c r="L724" s="5">
        <v>3</v>
      </c>
      <c r="M724" s="4" t="s">
        <v>3075</v>
      </c>
      <c r="N724" s="4" t="s">
        <v>3076</v>
      </c>
      <c r="T724" s="5" t="s">
        <v>4381</v>
      </c>
      <c r="U724" s="5" t="s">
        <v>159</v>
      </c>
      <c r="V724" s="5" t="s">
        <v>160</v>
      </c>
      <c r="Y724" s="5" t="s">
        <v>3137</v>
      </c>
      <c r="Z724" s="5" t="s">
        <v>3138</v>
      </c>
      <c r="AD724" s="5" t="s">
        <v>286</v>
      </c>
      <c r="AE724" s="5" t="s">
        <v>287</v>
      </c>
    </row>
    <row r="725" spans="1:72" ht="13.5" customHeight="1">
      <c r="A725" s="9" t="str">
        <f>HYPERLINK("http://kyu.snu.ac.kr/sdhj/index.jsp?type=hj/GK14739_00IH_0001_0014a.jpg","1861_수현내면_0014a")</f>
        <v>1861_수현내면_0014a</v>
      </c>
      <c r="B725" s="4">
        <v>1861</v>
      </c>
      <c r="C725" s="4" t="s">
        <v>4382</v>
      </c>
      <c r="D725" s="4" t="s">
        <v>4383</v>
      </c>
      <c r="E725" s="4">
        <v>724</v>
      </c>
      <c r="F725" s="5">
        <v>3</v>
      </c>
      <c r="G725" s="5" t="s">
        <v>2607</v>
      </c>
      <c r="H725" s="5" t="s">
        <v>2608</v>
      </c>
      <c r="I725" s="5">
        <v>6</v>
      </c>
      <c r="L725" s="5">
        <v>4</v>
      </c>
      <c r="M725" s="4" t="s">
        <v>3139</v>
      </c>
      <c r="N725" s="4" t="s">
        <v>3140</v>
      </c>
      <c r="T725" s="5" t="s">
        <v>4510</v>
      </c>
      <c r="U725" s="5" t="s">
        <v>1116</v>
      </c>
      <c r="V725" s="5" t="s">
        <v>1117</v>
      </c>
      <c r="W725" s="5" t="s">
        <v>1840</v>
      </c>
      <c r="X725" s="5" t="s">
        <v>1841</v>
      </c>
      <c r="Y725" s="5" t="s">
        <v>3141</v>
      </c>
      <c r="Z725" s="5" t="s">
        <v>3142</v>
      </c>
      <c r="AC725" s="5">
        <v>67</v>
      </c>
      <c r="AD725" s="5" t="s">
        <v>315</v>
      </c>
      <c r="AE725" s="5" t="s">
        <v>316</v>
      </c>
      <c r="AJ725" s="5" t="s">
        <v>35</v>
      </c>
      <c r="AK725" s="5" t="s">
        <v>36</v>
      </c>
      <c r="AL725" s="5" t="s">
        <v>553</v>
      </c>
      <c r="AM725" s="5" t="s">
        <v>554</v>
      </c>
      <c r="AT725" s="5" t="s">
        <v>88</v>
      </c>
      <c r="AU725" s="5" t="s">
        <v>89</v>
      </c>
      <c r="AV725" s="5" t="s">
        <v>3143</v>
      </c>
      <c r="AW725" s="5" t="s">
        <v>3144</v>
      </c>
      <c r="BG725" s="5" t="s">
        <v>88</v>
      </c>
      <c r="BH725" s="5" t="s">
        <v>89</v>
      </c>
      <c r="BI725" s="5" t="s">
        <v>3145</v>
      </c>
      <c r="BJ725" s="5" t="s">
        <v>3146</v>
      </c>
      <c r="BK725" s="5" t="s">
        <v>88</v>
      </c>
      <c r="BL725" s="5" t="s">
        <v>89</v>
      </c>
      <c r="BM725" s="5" t="s">
        <v>3147</v>
      </c>
      <c r="BN725" s="5" t="s">
        <v>3148</v>
      </c>
      <c r="BO725" s="5" t="s">
        <v>88</v>
      </c>
      <c r="BP725" s="5" t="s">
        <v>89</v>
      </c>
      <c r="BQ725" s="5" t="s">
        <v>3149</v>
      </c>
      <c r="BR725" s="5" t="s">
        <v>3150</v>
      </c>
      <c r="BS725" s="5" t="s">
        <v>391</v>
      </c>
      <c r="BT725" s="5" t="s">
        <v>392</v>
      </c>
    </row>
    <row r="726" spans="1:72" ht="13.5" customHeight="1">
      <c r="A726" s="9" t="str">
        <f>HYPERLINK("http://kyu.snu.ac.kr/sdhj/index.jsp?type=hj/GK14739_00IH_0001_0014a.jpg","1861_수현내면_0014a")</f>
        <v>1861_수현내면_0014a</v>
      </c>
      <c r="B726" s="4">
        <v>1861</v>
      </c>
      <c r="C726" s="4" t="s">
        <v>4382</v>
      </c>
      <c r="D726" s="4" t="s">
        <v>4383</v>
      </c>
      <c r="E726" s="4">
        <v>725</v>
      </c>
      <c r="F726" s="5">
        <v>3</v>
      </c>
      <c r="G726" s="5" t="s">
        <v>2607</v>
      </c>
      <c r="H726" s="5" t="s">
        <v>2608</v>
      </c>
      <c r="I726" s="5">
        <v>6</v>
      </c>
      <c r="L726" s="5">
        <v>4</v>
      </c>
      <c r="M726" s="4" t="s">
        <v>3139</v>
      </c>
      <c r="N726" s="4" t="s">
        <v>3140</v>
      </c>
      <c r="S726" s="5" t="s">
        <v>147</v>
      </c>
      <c r="T726" s="5" t="s">
        <v>148</v>
      </c>
      <c r="Y726" s="5" t="s">
        <v>3151</v>
      </c>
      <c r="Z726" s="5" t="s">
        <v>3152</v>
      </c>
      <c r="AC726" s="5">
        <v>35</v>
      </c>
      <c r="AD726" s="5" t="s">
        <v>225</v>
      </c>
      <c r="AE726" s="5" t="s">
        <v>226</v>
      </c>
    </row>
    <row r="727" spans="1:72" ht="13.5" customHeight="1">
      <c r="A727" s="9" t="str">
        <f>HYPERLINK("http://kyu.snu.ac.kr/sdhj/index.jsp?type=hj/GK14739_00IH_0001_0014a.jpg","1861_수현내면_0014a")</f>
        <v>1861_수현내면_0014a</v>
      </c>
      <c r="B727" s="4">
        <v>1861</v>
      </c>
      <c r="C727" s="4" t="s">
        <v>4500</v>
      </c>
      <c r="D727" s="4" t="s">
        <v>3860</v>
      </c>
      <c r="E727" s="4">
        <v>726</v>
      </c>
      <c r="F727" s="5">
        <v>3</v>
      </c>
      <c r="G727" s="5" t="s">
        <v>2607</v>
      </c>
      <c r="H727" s="5" t="s">
        <v>2608</v>
      </c>
      <c r="I727" s="5">
        <v>6</v>
      </c>
      <c r="L727" s="5">
        <v>4</v>
      </c>
      <c r="M727" s="4" t="s">
        <v>3139</v>
      </c>
      <c r="N727" s="4" t="s">
        <v>3140</v>
      </c>
      <c r="S727" s="5" t="s">
        <v>153</v>
      </c>
      <c r="T727" s="5" t="s">
        <v>154</v>
      </c>
      <c r="W727" s="5" t="s">
        <v>449</v>
      </c>
      <c r="X727" s="5" t="s">
        <v>450</v>
      </c>
      <c r="Y727" s="5" t="s">
        <v>22</v>
      </c>
      <c r="Z727" s="5" t="s">
        <v>23</v>
      </c>
      <c r="AC727" s="5">
        <v>38</v>
      </c>
      <c r="AD727" s="5" t="s">
        <v>336</v>
      </c>
      <c r="AE727" s="5" t="s">
        <v>337</v>
      </c>
    </row>
    <row r="728" spans="1:72" ht="13.5" customHeight="1">
      <c r="A728" s="9" t="str">
        <f>HYPERLINK("http://kyu.snu.ac.kr/sdhj/index.jsp?type=hj/GK14739_00IH_0001_0014a.jpg","1861_수현내면_0014a")</f>
        <v>1861_수현내면_0014a</v>
      </c>
      <c r="B728" s="4">
        <v>1861</v>
      </c>
      <c r="C728" s="4" t="s">
        <v>4500</v>
      </c>
      <c r="D728" s="4" t="s">
        <v>3860</v>
      </c>
      <c r="E728" s="4">
        <v>727</v>
      </c>
      <c r="F728" s="5">
        <v>3</v>
      </c>
      <c r="G728" s="5" t="s">
        <v>2607</v>
      </c>
      <c r="H728" s="5" t="s">
        <v>2608</v>
      </c>
      <c r="I728" s="5">
        <v>6</v>
      </c>
      <c r="L728" s="5">
        <v>4</v>
      </c>
      <c r="M728" s="4" t="s">
        <v>3139</v>
      </c>
      <c r="N728" s="4" t="s">
        <v>3140</v>
      </c>
      <c r="S728" s="5" t="s">
        <v>1143</v>
      </c>
      <c r="T728" s="5" t="s">
        <v>1144</v>
      </c>
      <c r="AC728" s="5">
        <v>18</v>
      </c>
      <c r="AD728" s="5" t="s">
        <v>410</v>
      </c>
      <c r="AE728" s="5" t="s">
        <v>411</v>
      </c>
    </row>
    <row r="729" spans="1:72" ht="13.5" customHeight="1">
      <c r="A729" s="9" t="str">
        <f>HYPERLINK("http://kyu.snu.ac.kr/sdhj/index.jsp?type=hj/GK14739_00IH_0001_0014a.jpg","1861_수현내면_0014a")</f>
        <v>1861_수현내면_0014a</v>
      </c>
      <c r="B729" s="4">
        <v>1861</v>
      </c>
      <c r="C729" s="4" t="s">
        <v>4500</v>
      </c>
      <c r="D729" s="4" t="s">
        <v>3860</v>
      </c>
      <c r="E729" s="4">
        <v>728</v>
      </c>
      <c r="F729" s="5">
        <v>3</v>
      </c>
      <c r="G729" s="5" t="s">
        <v>2607</v>
      </c>
      <c r="H729" s="5" t="s">
        <v>2608</v>
      </c>
      <c r="I729" s="5">
        <v>6</v>
      </c>
      <c r="L729" s="5">
        <v>4</v>
      </c>
      <c r="M729" s="4" t="s">
        <v>3139</v>
      </c>
      <c r="N729" s="4" t="s">
        <v>3140</v>
      </c>
      <c r="T729" s="5" t="s">
        <v>4511</v>
      </c>
      <c r="U729" s="5" t="s">
        <v>159</v>
      </c>
      <c r="V729" s="5" t="s">
        <v>160</v>
      </c>
      <c r="Y729" s="5" t="s">
        <v>1973</v>
      </c>
      <c r="Z729" s="5" t="s">
        <v>1974</v>
      </c>
      <c r="AD729" s="5" t="s">
        <v>851</v>
      </c>
      <c r="AE729" s="5" t="s">
        <v>852</v>
      </c>
    </row>
    <row r="730" spans="1:72" ht="13.5" customHeight="1">
      <c r="A730" s="9" t="str">
        <f>HYPERLINK("http://kyu.snu.ac.kr/sdhj/index.jsp?type=hj/GK14739_00IH_0001_0014a.jpg","1861_수현내면_0014a")</f>
        <v>1861_수현내면_0014a</v>
      </c>
      <c r="B730" s="4">
        <v>1861</v>
      </c>
      <c r="C730" s="4" t="s">
        <v>4500</v>
      </c>
      <c r="D730" s="4" t="s">
        <v>3860</v>
      </c>
      <c r="E730" s="4">
        <v>729</v>
      </c>
      <c r="F730" s="5">
        <v>3</v>
      </c>
      <c r="G730" s="5" t="s">
        <v>2607</v>
      </c>
      <c r="H730" s="5" t="s">
        <v>2608</v>
      </c>
      <c r="I730" s="5">
        <v>6</v>
      </c>
      <c r="L730" s="5">
        <v>5</v>
      </c>
      <c r="M730" s="4" t="s">
        <v>3153</v>
      </c>
      <c r="N730" s="4" t="s">
        <v>3154</v>
      </c>
      <c r="T730" s="5" t="s">
        <v>4406</v>
      </c>
      <c r="U730" s="5" t="s">
        <v>2267</v>
      </c>
      <c r="V730" s="5" t="s">
        <v>2268</v>
      </c>
      <c r="W730" s="5" t="s">
        <v>2697</v>
      </c>
      <c r="X730" s="5" t="s">
        <v>2698</v>
      </c>
      <c r="Y730" s="5" t="s">
        <v>1825</v>
      </c>
      <c r="Z730" s="5" t="s">
        <v>168</v>
      </c>
      <c r="AC730" s="5">
        <v>45</v>
      </c>
      <c r="AD730" s="5" t="s">
        <v>506</v>
      </c>
      <c r="AE730" s="5" t="s">
        <v>507</v>
      </c>
      <c r="AJ730" s="5" t="s">
        <v>35</v>
      </c>
      <c r="AK730" s="5" t="s">
        <v>36</v>
      </c>
      <c r="AL730" s="5" t="s">
        <v>2701</v>
      </c>
      <c r="AM730" s="5" t="s">
        <v>2702</v>
      </c>
      <c r="AT730" s="5" t="s">
        <v>2267</v>
      </c>
      <c r="AU730" s="5" t="s">
        <v>2268</v>
      </c>
      <c r="AV730" s="5" t="s">
        <v>3155</v>
      </c>
      <c r="AW730" s="5" t="s">
        <v>4512</v>
      </c>
      <c r="BG730" s="5" t="s">
        <v>2267</v>
      </c>
      <c r="BH730" s="5" t="s">
        <v>2268</v>
      </c>
      <c r="BI730" s="5" t="s">
        <v>3156</v>
      </c>
      <c r="BJ730" s="5" t="s">
        <v>3157</v>
      </c>
      <c r="BK730" s="5" t="s">
        <v>2267</v>
      </c>
      <c r="BL730" s="5" t="s">
        <v>2268</v>
      </c>
      <c r="BM730" s="5" t="s">
        <v>3158</v>
      </c>
      <c r="BN730" s="5" t="s">
        <v>3159</v>
      </c>
      <c r="BO730" s="5" t="s">
        <v>2267</v>
      </c>
      <c r="BP730" s="5" t="s">
        <v>2268</v>
      </c>
      <c r="BQ730" s="5" t="s">
        <v>3160</v>
      </c>
      <c r="BR730" s="5" t="s">
        <v>3161</v>
      </c>
      <c r="BS730" s="5" t="s">
        <v>307</v>
      </c>
      <c r="BT730" s="5" t="s">
        <v>308</v>
      </c>
    </row>
    <row r="731" spans="1:72" ht="13.5" customHeight="1">
      <c r="A731" s="9" t="str">
        <f>HYPERLINK("http://kyu.snu.ac.kr/sdhj/index.jsp?type=hj/GK14739_00IH_0001_0014a.jpg","1861_수현내면_0014a")</f>
        <v>1861_수현내면_0014a</v>
      </c>
      <c r="B731" s="4">
        <v>1861</v>
      </c>
      <c r="C731" s="4" t="s">
        <v>3957</v>
      </c>
      <c r="D731" s="4" t="s">
        <v>3958</v>
      </c>
      <c r="E731" s="4">
        <v>730</v>
      </c>
      <c r="F731" s="5">
        <v>3</v>
      </c>
      <c r="G731" s="5" t="s">
        <v>2607</v>
      </c>
      <c r="H731" s="5" t="s">
        <v>2608</v>
      </c>
      <c r="I731" s="5">
        <v>6</v>
      </c>
      <c r="L731" s="5">
        <v>5</v>
      </c>
      <c r="M731" s="4" t="s">
        <v>3153</v>
      </c>
      <c r="N731" s="4" t="s">
        <v>3154</v>
      </c>
      <c r="S731" s="5" t="s">
        <v>123</v>
      </c>
      <c r="T731" s="5" t="s">
        <v>124</v>
      </c>
      <c r="W731" s="5" t="s">
        <v>144</v>
      </c>
      <c r="X731" s="5" t="s">
        <v>4448</v>
      </c>
      <c r="Y731" s="5" t="s">
        <v>22</v>
      </c>
      <c r="Z731" s="5" t="s">
        <v>23</v>
      </c>
      <c r="AC731" s="5">
        <v>24</v>
      </c>
      <c r="AD731" s="5" t="s">
        <v>157</v>
      </c>
      <c r="AE731" s="5" t="s">
        <v>158</v>
      </c>
      <c r="AJ731" s="5" t="s">
        <v>84</v>
      </c>
      <c r="AK731" s="5" t="s">
        <v>85</v>
      </c>
      <c r="AL731" s="5" t="s">
        <v>540</v>
      </c>
      <c r="AM731" s="5" t="s">
        <v>541</v>
      </c>
    </row>
    <row r="732" spans="1:72" ht="13.5" customHeight="1">
      <c r="A732" s="9" t="str">
        <f>HYPERLINK("http://kyu.snu.ac.kr/sdhj/index.jsp?type=hj/GK14739_00IH_0001_0014a.jpg","1861_수현내면_0014a")</f>
        <v>1861_수현내면_0014a</v>
      </c>
      <c r="B732" s="4">
        <v>1861</v>
      </c>
      <c r="C732" s="4" t="s">
        <v>4330</v>
      </c>
      <c r="D732" s="4" t="s">
        <v>4331</v>
      </c>
      <c r="E732" s="4">
        <v>731</v>
      </c>
      <c r="F732" s="5">
        <v>3</v>
      </c>
      <c r="G732" s="5" t="s">
        <v>2607</v>
      </c>
      <c r="H732" s="5" t="s">
        <v>2608</v>
      </c>
      <c r="I732" s="5">
        <v>6</v>
      </c>
      <c r="L732" s="5">
        <v>5</v>
      </c>
      <c r="M732" s="4" t="s">
        <v>3153</v>
      </c>
      <c r="N732" s="4" t="s">
        <v>3154</v>
      </c>
      <c r="S732" s="5" t="s">
        <v>201</v>
      </c>
      <c r="T732" s="5" t="s">
        <v>202</v>
      </c>
      <c r="Y732" s="5" t="s">
        <v>3162</v>
      </c>
      <c r="Z732" s="5" t="s">
        <v>3163</v>
      </c>
      <c r="AC732" s="5">
        <v>17</v>
      </c>
      <c r="AD732" s="5" t="s">
        <v>432</v>
      </c>
      <c r="AE732" s="5" t="s">
        <v>433</v>
      </c>
    </row>
    <row r="733" spans="1:72" ht="13.5" customHeight="1">
      <c r="A733" s="9" t="str">
        <f>HYPERLINK("http://kyu.snu.ac.kr/sdhj/index.jsp?type=hj/GK14739_00IH_0001_0014a.jpg","1861_수현내면_0014a")</f>
        <v>1861_수현내면_0014a</v>
      </c>
      <c r="B733" s="4">
        <v>1861</v>
      </c>
      <c r="C733" s="4" t="s">
        <v>4330</v>
      </c>
      <c r="D733" s="4" t="s">
        <v>4331</v>
      </c>
      <c r="E733" s="4">
        <v>732</v>
      </c>
      <c r="F733" s="5">
        <v>3</v>
      </c>
      <c r="G733" s="5" t="s">
        <v>2607</v>
      </c>
      <c r="H733" s="5" t="s">
        <v>2608</v>
      </c>
      <c r="I733" s="5">
        <v>6</v>
      </c>
      <c r="L733" s="5">
        <v>5</v>
      </c>
      <c r="M733" s="4" t="s">
        <v>3153</v>
      </c>
      <c r="N733" s="4" t="s">
        <v>3154</v>
      </c>
      <c r="T733" s="5" t="s">
        <v>4411</v>
      </c>
      <c r="U733" s="5" t="s">
        <v>159</v>
      </c>
      <c r="V733" s="5" t="s">
        <v>160</v>
      </c>
      <c r="Y733" s="5" t="s">
        <v>3164</v>
      </c>
      <c r="Z733" s="5" t="s">
        <v>3165</v>
      </c>
      <c r="AD733" s="5" t="s">
        <v>432</v>
      </c>
      <c r="AE733" s="5" t="s">
        <v>433</v>
      </c>
    </row>
    <row r="734" spans="1:72" ht="13.5" customHeight="1">
      <c r="A734" s="9" t="str">
        <f>HYPERLINK("http://kyu.snu.ac.kr/sdhj/index.jsp?type=hj/GK14739_00IH_0001_0014a.jpg","1861_수현내면_0014a")</f>
        <v>1861_수현내면_0014a</v>
      </c>
      <c r="B734" s="4">
        <v>1861</v>
      </c>
      <c r="C734" s="4" t="s">
        <v>4330</v>
      </c>
      <c r="D734" s="4" t="s">
        <v>4331</v>
      </c>
      <c r="E734" s="4">
        <v>733</v>
      </c>
      <c r="F734" s="5">
        <v>3</v>
      </c>
      <c r="G734" s="5" t="s">
        <v>2607</v>
      </c>
      <c r="H734" s="5" t="s">
        <v>2608</v>
      </c>
      <c r="I734" s="5">
        <v>7</v>
      </c>
      <c r="J734" s="5" t="s">
        <v>3139</v>
      </c>
      <c r="K734" s="5" t="s">
        <v>3140</v>
      </c>
      <c r="L734" s="5">
        <v>1</v>
      </c>
      <c r="M734" s="4" t="s">
        <v>3166</v>
      </c>
      <c r="N734" s="4" t="s">
        <v>3167</v>
      </c>
      <c r="T734" s="5" t="s">
        <v>4209</v>
      </c>
      <c r="U734" s="5" t="s">
        <v>101</v>
      </c>
      <c r="V734" s="5" t="s">
        <v>102</v>
      </c>
      <c r="W734" s="5" t="s">
        <v>2697</v>
      </c>
      <c r="X734" s="5" t="s">
        <v>2698</v>
      </c>
      <c r="Y734" s="5" t="s">
        <v>3168</v>
      </c>
      <c r="Z734" s="5" t="s">
        <v>3169</v>
      </c>
      <c r="AC734" s="5">
        <v>50</v>
      </c>
      <c r="AD734" s="5" t="s">
        <v>840</v>
      </c>
      <c r="AE734" s="5" t="s">
        <v>841</v>
      </c>
      <c r="AJ734" s="5" t="s">
        <v>35</v>
      </c>
      <c r="AK734" s="5" t="s">
        <v>36</v>
      </c>
      <c r="AL734" s="5" t="s">
        <v>2701</v>
      </c>
      <c r="AM734" s="5" t="s">
        <v>2702</v>
      </c>
      <c r="AT734" s="5" t="s">
        <v>111</v>
      </c>
      <c r="AU734" s="5" t="s">
        <v>112</v>
      </c>
      <c r="AV734" s="5" t="s">
        <v>3170</v>
      </c>
      <c r="AW734" s="5" t="s">
        <v>3171</v>
      </c>
      <c r="BG734" s="5" t="s">
        <v>111</v>
      </c>
      <c r="BH734" s="5" t="s">
        <v>112</v>
      </c>
      <c r="BI734" s="5" t="s">
        <v>2831</v>
      </c>
      <c r="BJ734" s="5" t="s">
        <v>2832</v>
      </c>
      <c r="BK734" s="5" t="s">
        <v>111</v>
      </c>
      <c r="BL734" s="5" t="s">
        <v>112</v>
      </c>
      <c r="BM734" s="5" t="s">
        <v>2833</v>
      </c>
      <c r="BN734" s="5" t="s">
        <v>2834</v>
      </c>
      <c r="BO734" s="5" t="s">
        <v>111</v>
      </c>
      <c r="BP734" s="5" t="s">
        <v>112</v>
      </c>
      <c r="BQ734" s="5" t="s">
        <v>2835</v>
      </c>
      <c r="BR734" s="5" t="s">
        <v>2836</v>
      </c>
      <c r="BS734" s="5" t="s">
        <v>97</v>
      </c>
      <c r="BT734" s="5" t="s">
        <v>98</v>
      </c>
    </row>
    <row r="735" spans="1:72" ht="13.5" customHeight="1">
      <c r="A735" s="9" t="str">
        <f>HYPERLINK("http://kyu.snu.ac.kr/sdhj/index.jsp?type=hj/GK14739_00IH_0001_0014a.jpg","1861_수현내면_0014a")</f>
        <v>1861_수현내면_0014a</v>
      </c>
      <c r="B735" s="4">
        <v>1861</v>
      </c>
      <c r="C735" s="4" t="s">
        <v>3861</v>
      </c>
      <c r="D735" s="4" t="s">
        <v>3925</v>
      </c>
      <c r="E735" s="4">
        <v>734</v>
      </c>
      <c r="F735" s="5">
        <v>3</v>
      </c>
      <c r="G735" s="5" t="s">
        <v>2607</v>
      </c>
      <c r="H735" s="5" t="s">
        <v>2608</v>
      </c>
      <c r="I735" s="5">
        <v>7</v>
      </c>
      <c r="L735" s="5">
        <v>1</v>
      </c>
      <c r="M735" s="4" t="s">
        <v>3166</v>
      </c>
      <c r="N735" s="4" t="s">
        <v>3167</v>
      </c>
      <c r="S735" s="5" t="s">
        <v>201</v>
      </c>
      <c r="T735" s="5" t="s">
        <v>202</v>
      </c>
      <c r="Y735" s="5" t="s">
        <v>3172</v>
      </c>
      <c r="Z735" s="5" t="s">
        <v>3173</v>
      </c>
      <c r="AC735" s="5">
        <v>37</v>
      </c>
      <c r="AD735" s="5" t="s">
        <v>225</v>
      </c>
      <c r="AE735" s="5" t="s">
        <v>226</v>
      </c>
    </row>
    <row r="736" spans="1:72" ht="13.5" customHeight="1">
      <c r="A736" s="9" t="str">
        <f>HYPERLINK("http://kyu.snu.ac.kr/sdhj/index.jsp?type=hj/GK14739_00IH_0001_0014a.jpg","1861_수현내면_0014a")</f>
        <v>1861_수현내면_0014a</v>
      </c>
      <c r="B736" s="4">
        <v>1861</v>
      </c>
      <c r="C736" s="4" t="s">
        <v>4034</v>
      </c>
      <c r="D736" s="4" t="s">
        <v>4035</v>
      </c>
      <c r="E736" s="4">
        <v>735</v>
      </c>
      <c r="F736" s="5">
        <v>3</v>
      </c>
      <c r="G736" s="5" t="s">
        <v>2607</v>
      </c>
      <c r="H736" s="5" t="s">
        <v>2608</v>
      </c>
      <c r="I736" s="5">
        <v>7</v>
      </c>
      <c r="L736" s="5">
        <v>1</v>
      </c>
      <c r="M736" s="4" t="s">
        <v>3166</v>
      </c>
      <c r="N736" s="4" t="s">
        <v>3167</v>
      </c>
      <c r="S736" s="5" t="s">
        <v>1143</v>
      </c>
      <c r="T736" s="5" t="s">
        <v>1144</v>
      </c>
      <c r="AC736" s="5">
        <v>14</v>
      </c>
      <c r="AD736" s="5" t="s">
        <v>904</v>
      </c>
      <c r="AE736" s="5" t="s">
        <v>905</v>
      </c>
    </row>
    <row r="737" spans="1:72" ht="13.5" customHeight="1">
      <c r="A737" s="9" t="str">
        <f>HYPERLINK("http://kyu.snu.ac.kr/sdhj/index.jsp?type=hj/GK14739_00IH_0001_0014a.jpg","1861_수현내면_0014a")</f>
        <v>1861_수현내면_0014a</v>
      </c>
      <c r="B737" s="4">
        <v>1861</v>
      </c>
      <c r="C737" s="4" t="s">
        <v>4034</v>
      </c>
      <c r="D737" s="4" t="s">
        <v>4035</v>
      </c>
      <c r="E737" s="4">
        <v>736</v>
      </c>
      <c r="F737" s="5">
        <v>3</v>
      </c>
      <c r="G737" s="5" t="s">
        <v>2607</v>
      </c>
      <c r="H737" s="5" t="s">
        <v>2608</v>
      </c>
      <c r="I737" s="5">
        <v>7</v>
      </c>
      <c r="L737" s="5">
        <v>1</v>
      </c>
      <c r="M737" s="4" t="s">
        <v>3166</v>
      </c>
      <c r="N737" s="4" t="s">
        <v>3167</v>
      </c>
      <c r="T737" s="5" t="s">
        <v>4213</v>
      </c>
      <c r="U737" s="5" t="s">
        <v>159</v>
      </c>
      <c r="V737" s="5" t="s">
        <v>160</v>
      </c>
      <c r="Y737" s="5" t="s">
        <v>3174</v>
      </c>
      <c r="Z737" s="5" t="s">
        <v>3175</v>
      </c>
      <c r="AD737" s="5" t="s">
        <v>286</v>
      </c>
      <c r="AE737" s="5" t="s">
        <v>287</v>
      </c>
    </row>
    <row r="738" spans="1:72" ht="13.5" customHeight="1">
      <c r="A738" s="9" t="str">
        <f>HYPERLINK("http://kyu.snu.ac.kr/sdhj/index.jsp?type=hj/GK14739_00IH_0001_0014a.jpg","1861_수현내면_0014a")</f>
        <v>1861_수현내면_0014a</v>
      </c>
      <c r="B738" s="4">
        <v>1861</v>
      </c>
      <c r="C738" s="4" t="s">
        <v>4034</v>
      </c>
      <c r="D738" s="4" t="s">
        <v>4035</v>
      </c>
      <c r="E738" s="4">
        <v>737</v>
      </c>
      <c r="F738" s="5">
        <v>3</v>
      </c>
      <c r="G738" s="5" t="s">
        <v>2607</v>
      </c>
      <c r="H738" s="5" t="s">
        <v>2608</v>
      </c>
      <c r="I738" s="5">
        <v>7</v>
      </c>
      <c r="L738" s="5">
        <v>2</v>
      </c>
      <c r="M738" s="4" t="s">
        <v>3176</v>
      </c>
      <c r="N738" s="4" t="s">
        <v>3177</v>
      </c>
      <c r="T738" s="5" t="s">
        <v>4513</v>
      </c>
      <c r="U738" s="5" t="s">
        <v>3178</v>
      </c>
      <c r="V738" s="5" t="s">
        <v>3179</v>
      </c>
      <c r="W738" s="5" t="s">
        <v>125</v>
      </c>
      <c r="X738" s="5" t="s">
        <v>4514</v>
      </c>
      <c r="Y738" s="5" t="s">
        <v>3180</v>
      </c>
      <c r="Z738" s="5" t="s">
        <v>3181</v>
      </c>
      <c r="AC738" s="5">
        <v>51</v>
      </c>
      <c r="AD738" s="5" t="s">
        <v>1024</v>
      </c>
      <c r="AE738" s="5" t="s">
        <v>1025</v>
      </c>
      <c r="AJ738" s="5" t="s">
        <v>35</v>
      </c>
      <c r="AK738" s="5" t="s">
        <v>36</v>
      </c>
      <c r="AL738" s="5" t="s">
        <v>234</v>
      </c>
      <c r="AM738" s="5" t="s">
        <v>4515</v>
      </c>
      <c r="AT738" s="5" t="s">
        <v>2267</v>
      </c>
      <c r="AU738" s="5" t="s">
        <v>2268</v>
      </c>
      <c r="AV738" s="5" t="s">
        <v>3182</v>
      </c>
      <c r="AW738" s="5" t="s">
        <v>3183</v>
      </c>
      <c r="BG738" s="5" t="s">
        <v>1939</v>
      </c>
      <c r="BH738" s="5" t="s">
        <v>4516</v>
      </c>
      <c r="BI738" s="5" t="s">
        <v>3184</v>
      </c>
      <c r="BJ738" s="5" t="s">
        <v>1075</v>
      </c>
      <c r="BK738" s="5" t="s">
        <v>1939</v>
      </c>
      <c r="BL738" s="5" t="s">
        <v>4516</v>
      </c>
      <c r="BM738" s="5" t="s">
        <v>3185</v>
      </c>
      <c r="BN738" s="5" t="s">
        <v>1191</v>
      </c>
      <c r="BO738" s="5" t="s">
        <v>1939</v>
      </c>
      <c r="BP738" s="5" t="s">
        <v>4516</v>
      </c>
      <c r="BQ738" s="5" t="s">
        <v>3186</v>
      </c>
      <c r="BR738" s="5" t="s">
        <v>3187</v>
      </c>
      <c r="BS738" s="5" t="s">
        <v>762</v>
      </c>
      <c r="BT738" s="5" t="s">
        <v>763</v>
      </c>
    </row>
    <row r="739" spans="1:72" ht="13.5" customHeight="1">
      <c r="A739" s="9" t="str">
        <f>HYPERLINK("http://kyu.snu.ac.kr/sdhj/index.jsp?type=hj/GK14739_00IH_0001_0014a.jpg","1861_수현내면_0014a")</f>
        <v>1861_수현내면_0014a</v>
      </c>
      <c r="B739" s="4">
        <v>1861</v>
      </c>
      <c r="C739" s="4" t="s">
        <v>4269</v>
      </c>
      <c r="D739" s="4" t="s">
        <v>4270</v>
      </c>
      <c r="E739" s="4">
        <v>738</v>
      </c>
      <c r="F739" s="5">
        <v>3</v>
      </c>
      <c r="G739" s="5" t="s">
        <v>2607</v>
      </c>
      <c r="H739" s="5" t="s">
        <v>2608</v>
      </c>
      <c r="I739" s="5">
        <v>7</v>
      </c>
      <c r="L739" s="5">
        <v>2</v>
      </c>
      <c r="M739" s="4" t="s">
        <v>3176</v>
      </c>
      <c r="N739" s="4" t="s">
        <v>3177</v>
      </c>
      <c r="S739" s="5" t="s">
        <v>430</v>
      </c>
      <c r="T739" s="5" t="s">
        <v>431</v>
      </c>
      <c r="W739" s="5" t="s">
        <v>1897</v>
      </c>
      <c r="X739" s="5" t="s">
        <v>1898</v>
      </c>
      <c r="Y739" s="5" t="s">
        <v>80</v>
      </c>
      <c r="Z739" s="5" t="s">
        <v>81</v>
      </c>
      <c r="AC739" s="5">
        <v>65</v>
      </c>
      <c r="AD739" s="5" t="s">
        <v>268</v>
      </c>
      <c r="AE739" s="5" t="s">
        <v>269</v>
      </c>
    </row>
    <row r="740" spans="1:72" ht="13.5" customHeight="1">
      <c r="A740" s="9" t="str">
        <f>HYPERLINK("http://kyu.snu.ac.kr/sdhj/index.jsp?type=hj/GK14739_00IH_0001_0014a.jpg","1861_수현내면_0014a")</f>
        <v>1861_수현내면_0014a</v>
      </c>
      <c r="B740" s="4">
        <v>1861</v>
      </c>
      <c r="C740" s="4" t="s">
        <v>4221</v>
      </c>
      <c r="D740" s="4" t="s">
        <v>4222</v>
      </c>
      <c r="E740" s="4">
        <v>739</v>
      </c>
      <c r="F740" s="5">
        <v>3</v>
      </c>
      <c r="G740" s="5" t="s">
        <v>2607</v>
      </c>
      <c r="H740" s="5" t="s">
        <v>2608</v>
      </c>
      <c r="I740" s="5">
        <v>7</v>
      </c>
      <c r="L740" s="5">
        <v>3</v>
      </c>
      <c r="M740" s="4" t="s">
        <v>3188</v>
      </c>
      <c r="N740" s="4" t="s">
        <v>3189</v>
      </c>
      <c r="T740" s="5" t="s">
        <v>3891</v>
      </c>
      <c r="U740" s="5" t="s">
        <v>504</v>
      </c>
      <c r="V740" s="5" t="s">
        <v>505</v>
      </c>
      <c r="W740" s="5" t="s">
        <v>376</v>
      </c>
      <c r="X740" s="5" t="s">
        <v>377</v>
      </c>
      <c r="Y740" s="5" t="s">
        <v>126</v>
      </c>
      <c r="Z740" s="5" t="s">
        <v>127</v>
      </c>
      <c r="AC740" s="5">
        <v>65</v>
      </c>
      <c r="AD740" s="5" t="s">
        <v>173</v>
      </c>
      <c r="AE740" s="5" t="s">
        <v>174</v>
      </c>
      <c r="AJ740" s="5" t="s">
        <v>84</v>
      </c>
      <c r="AK740" s="5" t="s">
        <v>85</v>
      </c>
      <c r="AL740" s="5" t="s">
        <v>97</v>
      </c>
      <c r="AM740" s="5" t="s">
        <v>98</v>
      </c>
      <c r="AT740" s="5" t="s">
        <v>111</v>
      </c>
      <c r="AU740" s="5" t="s">
        <v>112</v>
      </c>
      <c r="AV740" s="5" t="s">
        <v>3190</v>
      </c>
      <c r="AW740" s="5" t="s">
        <v>3191</v>
      </c>
      <c r="BG740" s="5" t="s">
        <v>111</v>
      </c>
      <c r="BH740" s="5" t="s">
        <v>112</v>
      </c>
      <c r="BI740" s="5" t="s">
        <v>3192</v>
      </c>
      <c r="BJ740" s="5" t="s">
        <v>3193</v>
      </c>
      <c r="BK740" s="5" t="s">
        <v>111</v>
      </c>
      <c r="BL740" s="5" t="s">
        <v>112</v>
      </c>
      <c r="BM740" s="5" t="s">
        <v>3194</v>
      </c>
      <c r="BN740" s="5" t="s">
        <v>3195</v>
      </c>
      <c r="BO740" s="5" t="s">
        <v>111</v>
      </c>
      <c r="BP740" s="5" t="s">
        <v>112</v>
      </c>
      <c r="BQ740" s="5" t="s">
        <v>3196</v>
      </c>
      <c r="BR740" s="5" t="s">
        <v>3197</v>
      </c>
      <c r="BS740" s="5" t="s">
        <v>86</v>
      </c>
      <c r="BT740" s="5" t="s">
        <v>87</v>
      </c>
    </row>
    <row r="741" spans="1:72" ht="13.5" customHeight="1">
      <c r="A741" s="9" t="str">
        <f>HYPERLINK("http://kyu.snu.ac.kr/sdhj/index.jsp?type=hj/GK14739_00IH_0001_0014a.jpg","1861_수현내면_0014a")</f>
        <v>1861_수현내면_0014a</v>
      </c>
      <c r="B741" s="4">
        <v>1861</v>
      </c>
      <c r="C741" s="4" t="s">
        <v>4478</v>
      </c>
      <c r="D741" s="4" t="s">
        <v>4479</v>
      </c>
      <c r="E741" s="4">
        <v>740</v>
      </c>
      <c r="F741" s="5">
        <v>3</v>
      </c>
      <c r="G741" s="5" t="s">
        <v>2607</v>
      </c>
      <c r="H741" s="5" t="s">
        <v>2608</v>
      </c>
      <c r="I741" s="5">
        <v>7</v>
      </c>
      <c r="L741" s="5">
        <v>3</v>
      </c>
      <c r="M741" s="4" t="s">
        <v>3188</v>
      </c>
      <c r="N741" s="4" t="s">
        <v>3189</v>
      </c>
      <c r="S741" s="5" t="s">
        <v>147</v>
      </c>
      <c r="T741" s="5" t="s">
        <v>148</v>
      </c>
      <c r="Y741" s="5" t="s">
        <v>3198</v>
      </c>
      <c r="Z741" s="5" t="s">
        <v>3199</v>
      </c>
      <c r="AC741" s="5">
        <v>23</v>
      </c>
      <c r="AD741" s="5" t="s">
        <v>151</v>
      </c>
      <c r="AE741" s="5" t="s">
        <v>152</v>
      </c>
    </row>
    <row r="742" spans="1:72" ht="13.5" customHeight="1">
      <c r="A742" s="9" t="str">
        <f>HYPERLINK("http://kyu.snu.ac.kr/sdhj/index.jsp?type=hj/GK14739_00IH_0001_0014a.jpg","1861_수현내면_0014a")</f>
        <v>1861_수현내면_0014a</v>
      </c>
      <c r="B742" s="4">
        <v>1861</v>
      </c>
      <c r="C742" s="4" t="s">
        <v>3899</v>
      </c>
      <c r="D742" s="4" t="s">
        <v>3900</v>
      </c>
      <c r="E742" s="4">
        <v>741</v>
      </c>
      <c r="F742" s="5">
        <v>3</v>
      </c>
      <c r="G742" s="5" t="s">
        <v>2607</v>
      </c>
      <c r="H742" s="5" t="s">
        <v>2608</v>
      </c>
      <c r="I742" s="5">
        <v>7</v>
      </c>
      <c r="L742" s="5">
        <v>3</v>
      </c>
      <c r="M742" s="4" t="s">
        <v>3188</v>
      </c>
      <c r="N742" s="4" t="s">
        <v>3189</v>
      </c>
      <c r="S742" s="5" t="s">
        <v>147</v>
      </c>
      <c r="T742" s="5" t="s">
        <v>148</v>
      </c>
      <c r="Y742" s="5" t="s">
        <v>3200</v>
      </c>
      <c r="Z742" s="5" t="s">
        <v>3201</v>
      </c>
      <c r="AC742" s="5">
        <v>18</v>
      </c>
      <c r="AD742" s="5" t="s">
        <v>217</v>
      </c>
      <c r="AE742" s="5" t="s">
        <v>218</v>
      </c>
    </row>
    <row r="743" spans="1:72" ht="13.5" customHeight="1">
      <c r="A743" s="9" t="str">
        <f>HYPERLINK("http://kyu.snu.ac.kr/sdhj/index.jsp?type=hj/GK14739_00IH_0001_0014a.jpg","1861_수현내면_0014a")</f>
        <v>1861_수현내면_0014a</v>
      </c>
      <c r="B743" s="4">
        <v>1861</v>
      </c>
      <c r="C743" s="4" t="s">
        <v>3899</v>
      </c>
      <c r="D743" s="4" t="s">
        <v>3900</v>
      </c>
      <c r="E743" s="4">
        <v>742</v>
      </c>
      <c r="F743" s="5">
        <v>3</v>
      </c>
      <c r="G743" s="5" t="s">
        <v>2607</v>
      </c>
      <c r="H743" s="5" t="s">
        <v>2608</v>
      </c>
      <c r="I743" s="5">
        <v>7</v>
      </c>
      <c r="L743" s="5">
        <v>4</v>
      </c>
      <c r="M743" s="4" t="s">
        <v>3202</v>
      </c>
      <c r="N743" s="4" t="s">
        <v>3203</v>
      </c>
      <c r="O743" s="5" t="s">
        <v>14</v>
      </c>
      <c r="P743" s="5" t="s">
        <v>15</v>
      </c>
      <c r="T743" s="5" t="s">
        <v>4517</v>
      </c>
      <c r="U743" s="5" t="s">
        <v>101</v>
      </c>
      <c r="V743" s="5" t="s">
        <v>102</v>
      </c>
      <c r="W743" s="5" t="s">
        <v>2697</v>
      </c>
      <c r="X743" s="5" t="s">
        <v>2698</v>
      </c>
      <c r="Y743" s="5" t="s">
        <v>3204</v>
      </c>
      <c r="Z743" s="5" t="s">
        <v>3205</v>
      </c>
      <c r="AC743" s="5">
        <v>60</v>
      </c>
      <c r="AD743" s="5" t="s">
        <v>474</v>
      </c>
      <c r="AE743" s="5" t="s">
        <v>475</v>
      </c>
      <c r="AJ743" s="5" t="s">
        <v>35</v>
      </c>
      <c r="AK743" s="5" t="s">
        <v>36</v>
      </c>
      <c r="AL743" s="5" t="s">
        <v>2701</v>
      </c>
      <c r="AM743" s="5" t="s">
        <v>2702</v>
      </c>
      <c r="AT743" s="5" t="s">
        <v>111</v>
      </c>
      <c r="AU743" s="5" t="s">
        <v>112</v>
      </c>
      <c r="AV743" s="5" t="s">
        <v>2839</v>
      </c>
      <c r="AW743" s="5" t="s">
        <v>4518</v>
      </c>
      <c r="BG743" s="5" t="s">
        <v>111</v>
      </c>
      <c r="BH743" s="5" t="s">
        <v>112</v>
      </c>
      <c r="BI743" s="5" t="s">
        <v>2840</v>
      </c>
      <c r="BJ743" s="5" t="s">
        <v>2841</v>
      </c>
      <c r="BK743" s="5" t="s">
        <v>111</v>
      </c>
      <c r="BL743" s="5" t="s">
        <v>112</v>
      </c>
      <c r="BM743" s="5" t="s">
        <v>2752</v>
      </c>
      <c r="BN743" s="5" t="s">
        <v>2753</v>
      </c>
      <c r="BO743" s="5" t="s">
        <v>111</v>
      </c>
      <c r="BP743" s="5" t="s">
        <v>112</v>
      </c>
      <c r="BQ743" s="5" t="s">
        <v>3206</v>
      </c>
      <c r="BR743" s="5" t="s">
        <v>2843</v>
      </c>
      <c r="BS743" s="5" t="s">
        <v>508</v>
      </c>
      <c r="BT743" s="5" t="s">
        <v>509</v>
      </c>
    </row>
    <row r="744" spans="1:72" ht="13.5" customHeight="1">
      <c r="A744" s="9" t="str">
        <f>HYPERLINK("http://kyu.snu.ac.kr/sdhj/index.jsp?type=hj/GK14739_00IH_0001_0014a.jpg","1861_수현내면_0014a")</f>
        <v>1861_수현내면_0014a</v>
      </c>
      <c r="B744" s="4">
        <v>1861</v>
      </c>
      <c r="C744" s="4" t="s">
        <v>4452</v>
      </c>
      <c r="D744" s="4" t="s">
        <v>3848</v>
      </c>
      <c r="E744" s="4">
        <v>743</v>
      </c>
      <c r="F744" s="5">
        <v>3</v>
      </c>
      <c r="G744" s="5" t="s">
        <v>2607</v>
      </c>
      <c r="H744" s="5" t="s">
        <v>2608</v>
      </c>
      <c r="I744" s="5">
        <v>7</v>
      </c>
      <c r="L744" s="5">
        <v>4</v>
      </c>
      <c r="M744" s="4" t="s">
        <v>3202</v>
      </c>
      <c r="N744" s="4" t="s">
        <v>3203</v>
      </c>
      <c r="S744" s="5" t="s">
        <v>123</v>
      </c>
      <c r="T744" s="5" t="s">
        <v>124</v>
      </c>
      <c r="W744" s="5" t="s">
        <v>376</v>
      </c>
      <c r="X744" s="5" t="s">
        <v>377</v>
      </c>
      <c r="Y744" s="5" t="s">
        <v>126</v>
      </c>
      <c r="Z744" s="5" t="s">
        <v>127</v>
      </c>
      <c r="AC744" s="5">
        <v>54</v>
      </c>
      <c r="AD744" s="5" t="s">
        <v>82</v>
      </c>
      <c r="AE744" s="5" t="s">
        <v>83</v>
      </c>
      <c r="AJ744" s="5" t="s">
        <v>84</v>
      </c>
      <c r="AK744" s="5" t="s">
        <v>85</v>
      </c>
      <c r="AL744" s="5" t="s">
        <v>97</v>
      </c>
      <c r="AM744" s="5" t="s">
        <v>98</v>
      </c>
      <c r="AT744" s="5" t="s">
        <v>111</v>
      </c>
      <c r="AU744" s="5" t="s">
        <v>112</v>
      </c>
      <c r="AV744" s="5" t="s">
        <v>3207</v>
      </c>
      <c r="AW744" s="5" t="s">
        <v>3208</v>
      </c>
      <c r="BG744" s="5" t="s">
        <v>111</v>
      </c>
      <c r="BH744" s="5" t="s">
        <v>112</v>
      </c>
      <c r="BI744" s="5" t="s">
        <v>3209</v>
      </c>
      <c r="BJ744" s="5" t="s">
        <v>3210</v>
      </c>
      <c r="BK744" s="5" t="s">
        <v>111</v>
      </c>
      <c r="BL744" s="5" t="s">
        <v>112</v>
      </c>
      <c r="BM744" s="5" t="s">
        <v>3211</v>
      </c>
      <c r="BN744" s="5" t="s">
        <v>4519</v>
      </c>
      <c r="BO744" s="5" t="s">
        <v>111</v>
      </c>
      <c r="BP744" s="5" t="s">
        <v>112</v>
      </c>
      <c r="BQ744" s="5" t="s">
        <v>3212</v>
      </c>
      <c r="BR744" s="5" t="s">
        <v>3213</v>
      </c>
      <c r="BS744" s="5" t="s">
        <v>1363</v>
      </c>
      <c r="BT744" s="5" t="s">
        <v>1364</v>
      </c>
    </row>
    <row r="745" spans="1:72" ht="13.5" customHeight="1">
      <c r="A745" s="9" t="str">
        <f>HYPERLINK("http://kyu.snu.ac.kr/sdhj/index.jsp?type=hj/GK14739_00IH_0001_0014b.jpg","1861_수현내면_0014b")</f>
        <v>1861_수현내면_0014b</v>
      </c>
      <c r="B745" s="4">
        <v>1861</v>
      </c>
      <c r="C745" s="4" t="s">
        <v>3871</v>
      </c>
      <c r="D745" s="4" t="s">
        <v>3872</v>
      </c>
      <c r="E745" s="4">
        <v>744</v>
      </c>
      <c r="F745" s="5">
        <v>3</v>
      </c>
      <c r="G745" s="5" t="s">
        <v>2607</v>
      </c>
      <c r="H745" s="5" t="s">
        <v>2608</v>
      </c>
      <c r="I745" s="5">
        <v>7</v>
      </c>
      <c r="L745" s="5">
        <v>4</v>
      </c>
      <c r="M745" s="4" t="s">
        <v>3202</v>
      </c>
      <c r="N745" s="4" t="s">
        <v>3203</v>
      </c>
      <c r="T745" s="5" t="s">
        <v>4520</v>
      </c>
      <c r="U745" s="5" t="s">
        <v>159</v>
      </c>
      <c r="V745" s="5" t="s">
        <v>160</v>
      </c>
      <c r="Y745" s="5" t="s">
        <v>3214</v>
      </c>
      <c r="Z745" s="5" t="s">
        <v>3215</v>
      </c>
      <c r="AD745" s="5" t="s">
        <v>1024</v>
      </c>
      <c r="AE745" s="5" t="s">
        <v>1025</v>
      </c>
    </row>
    <row r="746" spans="1:72" ht="13.5" customHeight="1">
      <c r="A746" s="9" t="str">
        <f>HYPERLINK("http://kyu.snu.ac.kr/sdhj/index.jsp?type=hj/GK14739_00IH_0001_0014b.jpg","1861_수현내면_0014b")</f>
        <v>1861_수현내면_0014b</v>
      </c>
      <c r="B746" s="4">
        <v>1861</v>
      </c>
      <c r="C746" s="4" t="s">
        <v>4288</v>
      </c>
      <c r="D746" s="4" t="s">
        <v>4289</v>
      </c>
      <c r="E746" s="4">
        <v>745</v>
      </c>
      <c r="F746" s="5">
        <v>3</v>
      </c>
      <c r="G746" s="5" t="s">
        <v>2607</v>
      </c>
      <c r="H746" s="5" t="s">
        <v>2608</v>
      </c>
      <c r="I746" s="5">
        <v>7</v>
      </c>
      <c r="L746" s="5">
        <v>5</v>
      </c>
      <c r="M746" s="5" t="s">
        <v>4521</v>
      </c>
      <c r="N746" s="5" t="s">
        <v>4522</v>
      </c>
      <c r="T746" s="5" t="s">
        <v>3891</v>
      </c>
      <c r="U746" s="5" t="s">
        <v>101</v>
      </c>
      <c r="V746" s="5" t="s">
        <v>102</v>
      </c>
      <c r="W746" s="5" t="s">
        <v>125</v>
      </c>
      <c r="X746" s="5" t="s">
        <v>3918</v>
      </c>
      <c r="Y746" s="5" t="s">
        <v>3216</v>
      </c>
      <c r="Z746" s="5" t="s">
        <v>3217</v>
      </c>
      <c r="AA746" s="5" t="s">
        <v>3218</v>
      </c>
      <c r="AB746" s="5" t="s">
        <v>3219</v>
      </c>
      <c r="AC746" s="5">
        <v>40</v>
      </c>
      <c r="AD746" s="5" t="s">
        <v>651</v>
      </c>
      <c r="AE746" s="5" t="s">
        <v>652</v>
      </c>
      <c r="AJ746" s="5" t="s">
        <v>35</v>
      </c>
      <c r="AK746" s="5" t="s">
        <v>36</v>
      </c>
      <c r="AL746" s="5" t="s">
        <v>234</v>
      </c>
      <c r="AM746" s="5" t="s">
        <v>3919</v>
      </c>
      <c r="AT746" s="5" t="s">
        <v>111</v>
      </c>
      <c r="AU746" s="5" t="s">
        <v>112</v>
      </c>
      <c r="AV746" s="5" t="s">
        <v>3220</v>
      </c>
      <c r="AW746" s="5" t="s">
        <v>3221</v>
      </c>
      <c r="BG746" s="5" t="s">
        <v>111</v>
      </c>
      <c r="BH746" s="5" t="s">
        <v>112</v>
      </c>
      <c r="BI746" s="5" t="s">
        <v>2727</v>
      </c>
      <c r="BJ746" s="5" t="s">
        <v>2728</v>
      </c>
      <c r="BK746" s="5" t="s">
        <v>111</v>
      </c>
      <c r="BL746" s="5" t="s">
        <v>112</v>
      </c>
      <c r="BM746" s="5" t="s">
        <v>2729</v>
      </c>
      <c r="BN746" s="5" t="s">
        <v>2730</v>
      </c>
      <c r="BO746" s="5" t="s">
        <v>111</v>
      </c>
      <c r="BP746" s="5" t="s">
        <v>112</v>
      </c>
      <c r="BQ746" s="5" t="s">
        <v>3222</v>
      </c>
      <c r="BR746" s="5" t="s">
        <v>3223</v>
      </c>
      <c r="BS746" s="5" t="s">
        <v>400</v>
      </c>
      <c r="BT746" s="5" t="s">
        <v>401</v>
      </c>
    </row>
    <row r="747" spans="1:72" ht="13.5" customHeight="1">
      <c r="A747" s="9" t="str">
        <f>HYPERLINK("http://kyu.snu.ac.kr/sdhj/index.jsp?type=hj/GK14739_00IH_0001_0014b.jpg","1861_수현내면_0014b")</f>
        <v>1861_수현내면_0014b</v>
      </c>
      <c r="B747" s="4">
        <v>1861</v>
      </c>
      <c r="C747" s="4" t="s">
        <v>4091</v>
      </c>
      <c r="D747" s="4" t="s">
        <v>3856</v>
      </c>
      <c r="E747" s="4">
        <v>746</v>
      </c>
      <c r="F747" s="5">
        <v>3</v>
      </c>
      <c r="G747" s="5" t="s">
        <v>2607</v>
      </c>
      <c r="H747" s="5" t="s">
        <v>2608</v>
      </c>
      <c r="I747" s="5">
        <v>7</v>
      </c>
      <c r="L747" s="5">
        <v>5</v>
      </c>
      <c r="M747" s="4" t="s">
        <v>3224</v>
      </c>
      <c r="N747" s="4" t="s">
        <v>2584</v>
      </c>
      <c r="S747" s="5" t="s">
        <v>123</v>
      </c>
      <c r="T747" s="5" t="s">
        <v>124</v>
      </c>
      <c r="W747" s="5" t="s">
        <v>1619</v>
      </c>
      <c r="X747" s="5" t="s">
        <v>1620</v>
      </c>
      <c r="Y747" s="5" t="s">
        <v>126</v>
      </c>
      <c r="Z747" s="5" t="s">
        <v>127</v>
      </c>
      <c r="AC747" s="5">
        <v>44</v>
      </c>
      <c r="AD747" s="5" t="s">
        <v>276</v>
      </c>
      <c r="AE747" s="5" t="s">
        <v>277</v>
      </c>
      <c r="AJ747" s="5" t="s">
        <v>84</v>
      </c>
      <c r="AK747" s="5" t="s">
        <v>85</v>
      </c>
      <c r="AL747" s="5" t="s">
        <v>1189</v>
      </c>
      <c r="AM747" s="5" t="s">
        <v>4523</v>
      </c>
      <c r="AT747" s="5" t="s">
        <v>111</v>
      </c>
      <c r="AU747" s="5" t="s">
        <v>112</v>
      </c>
      <c r="AV747" s="5" t="s">
        <v>3225</v>
      </c>
      <c r="AW747" s="5" t="s">
        <v>4524</v>
      </c>
      <c r="BG747" s="5" t="s">
        <v>111</v>
      </c>
      <c r="BH747" s="5" t="s">
        <v>112</v>
      </c>
      <c r="BI747" s="5" t="s">
        <v>3226</v>
      </c>
      <c r="BJ747" s="5" t="s">
        <v>2243</v>
      </c>
      <c r="BK747" s="5" t="s">
        <v>111</v>
      </c>
      <c r="BL747" s="5" t="s">
        <v>112</v>
      </c>
      <c r="BM747" s="5" t="s">
        <v>3227</v>
      </c>
      <c r="BN747" s="5" t="s">
        <v>3228</v>
      </c>
      <c r="BO747" s="5" t="s">
        <v>111</v>
      </c>
      <c r="BP747" s="5" t="s">
        <v>112</v>
      </c>
      <c r="BQ747" s="5" t="s">
        <v>3229</v>
      </c>
      <c r="BR747" s="5" t="s">
        <v>3230</v>
      </c>
      <c r="BS747" s="5" t="s">
        <v>400</v>
      </c>
      <c r="BT747" s="5" t="s">
        <v>401</v>
      </c>
    </row>
    <row r="748" spans="1:72" ht="13.5" customHeight="1">
      <c r="A748" s="9" t="str">
        <f>HYPERLINK("http://kyu.snu.ac.kr/sdhj/index.jsp?type=hj/GK14739_00IH_0001_0014b.jpg","1861_수현내면_0014b")</f>
        <v>1861_수현내면_0014b</v>
      </c>
      <c r="B748" s="4">
        <v>1861</v>
      </c>
      <c r="C748" s="4" t="s">
        <v>4525</v>
      </c>
      <c r="D748" s="4" t="s">
        <v>4526</v>
      </c>
      <c r="E748" s="4">
        <v>747</v>
      </c>
      <c r="F748" s="5">
        <v>3</v>
      </c>
      <c r="G748" s="5" t="s">
        <v>2607</v>
      </c>
      <c r="H748" s="5" t="s">
        <v>2608</v>
      </c>
      <c r="I748" s="5">
        <v>7</v>
      </c>
      <c r="L748" s="5">
        <v>5</v>
      </c>
      <c r="M748" s="4" t="s">
        <v>3224</v>
      </c>
      <c r="N748" s="4" t="s">
        <v>2584</v>
      </c>
      <c r="T748" s="5" t="s">
        <v>4199</v>
      </c>
      <c r="U748" s="5" t="s">
        <v>159</v>
      </c>
      <c r="V748" s="5" t="s">
        <v>160</v>
      </c>
      <c r="Y748" s="5" t="s">
        <v>2046</v>
      </c>
      <c r="Z748" s="5" t="s">
        <v>2047</v>
      </c>
      <c r="AD748" s="5" t="s">
        <v>173</v>
      </c>
      <c r="AE748" s="5" t="s">
        <v>174</v>
      </c>
    </row>
    <row r="749" spans="1:72" ht="13.5" customHeight="1">
      <c r="A749" s="9" t="str">
        <f>HYPERLINK("http://kyu.snu.ac.kr/sdhj/index.jsp?type=hj/GK14739_00IH_0001_0014b.jpg","1861_수현내면_0014b")</f>
        <v>1861_수현내면_0014b</v>
      </c>
      <c r="B749" s="4">
        <v>1861</v>
      </c>
      <c r="C749" s="4" t="s">
        <v>3850</v>
      </c>
      <c r="D749" s="4" t="s">
        <v>4197</v>
      </c>
      <c r="E749" s="4">
        <v>748</v>
      </c>
      <c r="F749" s="5">
        <v>3</v>
      </c>
      <c r="G749" s="5" t="s">
        <v>2607</v>
      </c>
      <c r="H749" s="5" t="s">
        <v>2608</v>
      </c>
      <c r="I749" s="5">
        <v>8</v>
      </c>
      <c r="J749" s="5" t="s">
        <v>3231</v>
      </c>
      <c r="K749" s="5" t="s">
        <v>3232</v>
      </c>
      <c r="L749" s="5">
        <v>1</v>
      </c>
      <c r="M749" s="5" t="s">
        <v>4527</v>
      </c>
      <c r="N749" s="5" t="s">
        <v>4528</v>
      </c>
      <c r="T749" s="5" t="s">
        <v>4529</v>
      </c>
      <c r="U749" s="5" t="s">
        <v>101</v>
      </c>
      <c r="V749" s="5" t="s">
        <v>102</v>
      </c>
      <c r="W749" s="5" t="s">
        <v>752</v>
      </c>
      <c r="X749" s="5" t="s">
        <v>753</v>
      </c>
      <c r="Y749" s="5" t="s">
        <v>3233</v>
      </c>
      <c r="Z749" s="5" t="s">
        <v>3234</v>
      </c>
      <c r="AA749" s="5" t="s">
        <v>3235</v>
      </c>
      <c r="AB749" s="5" t="s">
        <v>3236</v>
      </c>
      <c r="AC749" s="5">
        <v>36</v>
      </c>
      <c r="AD749" s="5" t="s">
        <v>659</v>
      </c>
      <c r="AE749" s="5" t="s">
        <v>660</v>
      </c>
      <c r="AJ749" s="5" t="s">
        <v>35</v>
      </c>
      <c r="AK749" s="5" t="s">
        <v>36</v>
      </c>
      <c r="AL749" s="5" t="s">
        <v>187</v>
      </c>
      <c r="AM749" s="5" t="s">
        <v>188</v>
      </c>
      <c r="AT749" s="5" t="s">
        <v>101</v>
      </c>
      <c r="AU749" s="5" t="s">
        <v>102</v>
      </c>
      <c r="AV749" s="5" t="s">
        <v>3237</v>
      </c>
      <c r="AW749" s="5" t="s">
        <v>3238</v>
      </c>
      <c r="BG749" s="5" t="s">
        <v>111</v>
      </c>
      <c r="BH749" s="5" t="s">
        <v>112</v>
      </c>
      <c r="BI749" s="5" t="s">
        <v>2879</v>
      </c>
      <c r="BJ749" s="5" t="s">
        <v>314</v>
      </c>
      <c r="BK749" s="5" t="s">
        <v>111</v>
      </c>
      <c r="BL749" s="5" t="s">
        <v>112</v>
      </c>
      <c r="BM749" s="5" t="s">
        <v>2880</v>
      </c>
      <c r="BN749" s="5" t="s">
        <v>2881</v>
      </c>
      <c r="BO749" s="5" t="s">
        <v>111</v>
      </c>
      <c r="BP749" s="5" t="s">
        <v>112</v>
      </c>
      <c r="BQ749" s="5" t="s">
        <v>3239</v>
      </c>
      <c r="BR749" s="5" t="s">
        <v>3240</v>
      </c>
      <c r="BS749" s="5" t="s">
        <v>86</v>
      </c>
      <c r="BT749" s="5" t="s">
        <v>87</v>
      </c>
    </row>
    <row r="750" spans="1:72" ht="13.5" customHeight="1">
      <c r="A750" s="9" t="str">
        <f>HYPERLINK("http://kyu.snu.ac.kr/sdhj/index.jsp?type=hj/GK14739_00IH_0001_0014b.jpg","1861_수현내면_0014b")</f>
        <v>1861_수현내면_0014b</v>
      </c>
      <c r="B750" s="4">
        <v>1861</v>
      </c>
      <c r="C750" s="4" t="s">
        <v>4275</v>
      </c>
      <c r="D750" s="4" t="s">
        <v>4276</v>
      </c>
      <c r="E750" s="4">
        <v>749</v>
      </c>
      <c r="F750" s="5">
        <v>3</v>
      </c>
      <c r="G750" s="5" t="s">
        <v>2607</v>
      </c>
      <c r="H750" s="5" t="s">
        <v>2608</v>
      </c>
      <c r="I750" s="5">
        <v>8</v>
      </c>
      <c r="L750" s="5">
        <v>1</v>
      </c>
      <c r="M750" s="4" t="s">
        <v>3241</v>
      </c>
      <c r="N750" s="4" t="s">
        <v>3242</v>
      </c>
      <c r="S750" s="5" t="s">
        <v>123</v>
      </c>
      <c r="T750" s="5" t="s">
        <v>124</v>
      </c>
      <c r="W750" s="5" t="s">
        <v>376</v>
      </c>
      <c r="X750" s="5" t="s">
        <v>377</v>
      </c>
      <c r="Y750" s="5" t="s">
        <v>126</v>
      </c>
      <c r="Z750" s="5" t="s">
        <v>127</v>
      </c>
      <c r="AC750" s="5">
        <v>28</v>
      </c>
      <c r="AD750" s="5" t="s">
        <v>491</v>
      </c>
      <c r="AE750" s="5" t="s">
        <v>492</v>
      </c>
      <c r="AJ750" s="5" t="s">
        <v>84</v>
      </c>
      <c r="AK750" s="5" t="s">
        <v>85</v>
      </c>
      <c r="AL750" s="5" t="s">
        <v>97</v>
      </c>
      <c r="AM750" s="5" t="s">
        <v>98</v>
      </c>
      <c r="AT750" s="5" t="s">
        <v>111</v>
      </c>
      <c r="AU750" s="5" t="s">
        <v>112</v>
      </c>
      <c r="AV750" s="5" t="s">
        <v>3243</v>
      </c>
      <c r="AW750" s="5" t="s">
        <v>3244</v>
      </c>
      <c r="BG750" s="5" t="s">
        <v>111</v>
      </c>
      <c r="BH750" s="5" t="s">
        <v>112</v>
      </c>
      <c r="BI750" s="5" t="s">
        <v>3245</v>
      </c>
      <c r="BJ750" s="5" t="s">
        <v>3246</v>
      </c>
      <c r="BK750" s="5" t="s">
        <v>111</v>
      </c>
      <c r="BL750" s="5" t="s">
        <v>112</v>
      </c>
      <c r="BM750" s="5" t="s">
        <v>3247</v>
      </c>
      <c r="BN750" s="5" t="s">
        <v>3248</v>
      </c>
      <c r="BO750" s="5" t="s">
        <v>111</v>
      </c>
      <c r="BP750" s="5" t="s">
        <v>112</v>
      </c>
      <c r="BQ750" s="5" t="s">
        <v>3249</v>
      </c>
      <c r="BR750" s="5" t="s">
        <v>3250</v>
      </c>
      <c r="BS750" s="5" t="s">
        <v>234</v>
      </c>
      <c r="BT750" s="5" t="s">
        <v>4530</v>
      </c>
    </row>
    <row r="751" spans="1:72" ht="13.5" customHeight="1">
      <c r="A751" s="9" t="str">
        <f>HYPERLINK("http://kyu.snu.ac.kr/sdhj/index.jsp?type=hj/GK14739_00IH_0001_0014b.jpg","1861_수현내면_0014b")</f>
        <v>1861_수현내면_0014b</v>
      </c>
      <c r="B751" s="4">
        <v>1861</v>
      </c>
      <c r="C751" s="4" t="s">
        <v>4531</v>
      </c>
      <c r="D751" s="4" t="s">
        <v>4532</v>
      </c>
      <c r="E751" s="4">
        <v>750</v>
      </c>
      <c r="F751" s="5">
        <v>3</v>
      </c>
      <c r="G751" s="5" t="s">
        <v>2607</v>
      </c>
      <c r="H751" s="5" t="s">
        <v>2608</v>
      </c>
      <c r="I751" s="5">
        <v>8</v>
      </c>
      <c r="L751" s="5">
        <v>1</v>
      </c>
      <c r="M751" s="4" t="s">
        <v>3241</v>
      </c>
      <c r="N751" s="4" t="s">
        <v>3242</v>
      </c>
      <c r="T751" s="5" t="s">
        <v>3909</v>
      </c>
      <c r="U751" s="5" t="s">
        <v>159</v>
      </c>
      <c r="V751" s="5" t="s">
        <v>160</v>
      </c>
      <c r="Y751" s="5" t="s">
        <v>3251</v>
      </c>
      <c r="Z751" s="5" t="s">
        <v>3252</v>
      </c>
      <c r="AD751" s="5" t="s">
        <v>336</v>
      </c>
      <c r="AE751" s="5" t="s">
        <v>337</v>
      </c>
    </row>
    <row r="752" spans="1:72" ht="13.5" customHeight="1">
      <c r="A752" s="9" t="str">
        <f>HYPERLINK("http://kyu.snu.ac.kr/sdhj/index.jsp?type=hj/GK14739_00IH_0001_0014b.jpg","1861_수현내면_0014b")</f>
        <v>1861_수현내면_0014b</v>
      </c>
      <c r="B752" s="4">
        <v>1861</v>
      </c>
      <c r="C752" s="4" t="s">
        <v>3950</v>
      </c>
      <c r="D752" s="4" t="s">
        <v>3951</v>
      </c>
      <c r="E752" s="4">
        <v>751</v>
      </c>
      <c r="F752" s="5">
        <v>3</v>
      </c>
      <c r="G752" s="5" t="s">
        <v>2607</v>
      </c>
      <c r="H752" s="5" t="s">
        <v>2608</v>
      </c>
      <c r="I752" s="5">
        <v>8</v>
      </c>
      <c r="L752" s="5">
        <v>2</v>
      </c>
      <c r="M752" s="4" t="s">
        <v>3253</v>
      </c>
      <c r="N752" s="4" t="s">
        <v>3254</v>
      </c>
      <c r="Q752" s="5" t="s">
        <v>3255</v>
      </c>
      <c r="R752" s="5" t="s">
        <v>3256</v>
      </c>
      <c r="T752" s="5" t="s">
        <v>3891</v>
      </c>
      <c r="U752" s="5" t="s">
        <v>101</v>
      </c>
      <c r="V752" s="5" t="s">
        <v>102</v>
      </c>
      <c r="W752" s="5" t="s">
        <v>4533</v>
      </c>
      <c r="X752" s="5" t="s">
        <v>4534</v>
      </c>
      <c r="Y752" s="5" t="s">
        <v>3257</v>
      </c>
      <c r="Z752" s="5" t="s">
        <v>210</v>
      </c>
      <c r="AC752" s="5">
        <v>34</v>
      </c>
      <c r="AD752" s="5" t="s">
        <v>782</v>
      </c>
      <c r="AE752" s="5" t="s">
        <v>783</v>
      </c>
      <c r="AJ752" s="5" t="s">
        <v>35</v>
      </c>
      <c r="AK752" s="5" t="s">
        <v>36</v>
      </c>
      <c r="AL752" s="5" t="s">
        <v>2701</v>
      </c>
      <c r="AM752" s="5" t="s">
        <v>2702</v>
      </c>
      <c r="AT752" s="5" t="s">
        <v>111</v>
      </c>
      <c r="AU752" s="5" t="s">
        <v>112</v>
      </c>
      <c r="AV752" s="5" t="s">
        <v>3258</v>
      </c>
      <c r="AW752" s="5" t="s">
        <v>3259</v>
      </c>
      <c r="BG752" s="5" t="s">
        <v>111</v>
      </c>
      <c r="BH752" s="5" t="s">
        <v>112</v>
      </c>
      <c r="BI752" s="5" t="s">
        <v>3260</v>
      </c>
      <c r="BJ752" s="5" t="s">
        <v>3261</v>
      </c>
      <c r="BK752" s="5" t="s">
        <v>111</v>
      </c>
      <c r="BL752" s="5" t="s">
        <v>112</v>
      </c>
      <c r="BM752" s="5" t="s">
        <v>3262</v>
      </c>
      <c r="BN752" s="5" t="s">
        <v>3263</v>
      </c>
      <c r="BO752" s="5" t="s">
        <v>111</v>
      </c>
      <c r="BP752" s="5" t="s">
        <v>112</v>
      </c>
      <c r="BQ752" s="5" t="s">
        <v>3264</v>
      </c>
      <c r="BR752" s="5" t="s">
        <v>3265</v>
      </c>
      <c r="BS752" s="5" t="s">
        <v>508</v>
      </c>
      <c r="BT752" s="5" t="s">
        <v>509</v>
      </c>
    </row>
    <row r="753" spans="1:72" ht="13.5" customHeight="1">
      <c r="A753" s="9" t="str">
        <f>HYPERLINK("http://kyu.snu.ac.kr/sdhj/index.jsp?type=hj/GK14739_00IH_0001_0014b.jpg","1861_수현내면_0014b")</f>
        <v>1861_수현내면_0014b</v>
      </c>
      <c r="B753" s="4">
        <v>1861</v>
      </c>
      <c r="C753" s="4" t="s">
        <v>4272</v>
      </c>
      <c r="D753" s="4" t="s">
        <v>4273</v>
      </c>
      <c r="E753" s="4">
        <v>752</v>
      </c>
      <c r="F753" s="5">
        <v>3</v>
      </c>
      <c r="G753" s="5" t="s">
        <v>2607</v>
      </c>
      <c r="H753" s="5" t="s">
        <v>2608</v>
      </c>
      <c r="I753" s="5">
        <v>8</v>
      </c>
      <c r="L753" s="5">
        <v>2</v>
      </c>
      <c r="M753" s="4" t="s">
        <v>3253</v>
      </c>
      <c r="N753" s="4" t="s">
        <v>3254</v>
      </c>
      <c r="S753" s="5" t="s">
        <v>123</v>
      </c>
      <c r="T753" s="5" t="s">
        <v>124</v>
      </c>
      <c r="W753" s="5" t="s">
        <v>3266</v>
      </c>
      <c r="X753" s="5" t="s">
        <v>1035</v>
      </c>
      <c r="Y753" s="5" t="s">
        <v>126</v>
      </c>
      <c r="Z753" s="5" t="s">
        <v>127</v>
      </c>
      <c r="AC753" s="5">
        <v>23</v>
      </c>
      <c r="AD753" s="5" t="s">
        <v>151</v>
      </c>
      <c r="AE753" s="5" t="s">
        <v>152</v>
      </c>
      <c r="AJ753" s="5" t="s">
        <v>84</v>
      </c>
      <c r="AK753" s="5" t="s">
        <v>85</v>
      </c>
      <c r="AL753" s="5" t="s">
        <v>762</v>
      </c>
      <c r="AM753" s="5" t="s">
        <v>763</v>
      </c>
      <c r="AT753" s="5" t="s">
        <v>101</v>
      </c>
      <c r="AU753" s="5" t="s">
        <v>102</v>
      </c>
      <c r="AV753" s="5" t="s">
        <v>3267</v>
      </c>
      <c r="AW753" s="5" t="s">
        <v>3268</v>
      </c>
      <c r="BG753" s="5" t="s">
        <v>111</v>
      </c>
      <c r="BH753" s="5" t="s">
        <v>112</v>
      </c>
      <c r="BI753" s="5" t="s">
        <v>3269</v>
      </c>
      <c r="BJ753" s="5" t="s">
        <v>396</v>
      </c>
      <c r="BK753" s="5" t="s">
        <v>111</v>
      </c>
      <c r="BL753" s="5" t="s">
        <v>112</v>
      </c>
      <c r="BM753" s="5" t="s">
        <v>3270</v>
      </c>
      <c r="BN753" s="5" t="s">
        <v>3271</v>
      </c>
      <c r="BO753" s="5" t="s">
        <v>111</v>
      </c>
      <c r="BP753" s="5" t="s">
        <v>112</v>
      </c>
      <c r="BQ753" s="5" t="s">
        <v>3272</v>
      </c>
      <c r="BR753" s="5" t="s">
        <v>3273</v>
      </c>
      <c r="BS753" s="5" t="s">
        <v>451</v>
      </c>
      <c r="BT753" s="5" t="s">
        <v>452</v>
      </c>
    </row>
    <row r="754" spans="1:72" ht="13.5" customHeight="1">
      <c r="A754" s="9" t="str">
        <f>HYPERLINK("http://kyu.snu.ac.kr/sdhj/index.jsp?type=hj/GK14739_00IH_0001_0014b.jpg","1861_수현내면_0014b")</f>
        <v>1861_수현내면_0014b</v>
      </c>
      <c r="B754" s="4">
        <v>1861</v>
      </c>
      <c r="C754" s="4" t="s">
        <v>3936</v>
      </c>
      <c r="D754" s="4" t="s">
        <v>3937</v>
      </c>
      <c r="E754" s="4">
        <v>753</v>
      </c>
      <c r="F754" s="5">
        <v>3</v>
      </c>
      <c r="G754" s="5" t="s">
        <v>2607</v>
      </c>
      <c r="H754" s="5" t="s">
        <v>2608</v>
      </c>
      <c r="I754" s="5">
        <v>8</v>
      </c>
      <c r="L754" s="5">
        <v>2</v>
      </c>
      <c r="M754" s="4" t="s">
        <v>3253</v>
      </c>
      <c r="N754" s="4" t="s">
        <v>3254</v>
      </c>
      <c r="S754" s="5" t="s">
        <v>142</v>
      </c>
      <c r="T754" s="5" t="s">
        <v>143</v>
      </c>
      <c r="W754" s="5" t="s">
        <v>804</v>
      </c>
      <c r="X754" s="5" t="s">
        <v>805</v>
      </c>
      <c r="Y754" s="5" t="s">
        <v>126</v>
      </c>
      <c r="Z754" s="5" t="s">
        <v>127</v>
      </c>
      <c r="AC754" s="5">
        <v>68</v>
      </c>
      <c r="AD754" s="5" t="s">
        <v>217</v>
      </c>
      <c r="AE754" s="5" t="s">
        <v>218</v>
      </c>
    </row>
    <row r="755" spans="1:72" ht="13.5" customHeight="1">
      <c r="A755" s="9" t="str">
        <f>HYPERLINK("http://kyu.snu.ac.kr/sdhj/index.jsp?type=hj/GK14739_00IH_0001_0014b.jpg","1861_수현내면_0014b")</f>
        <v>1861_수현내면_0014b</v>
      </c>
      <c r="B755" s="4">
        <v>1861</v>
      </c>
      <c r="C755" s="4" t="s">
        <v>3899</v>
      </c>
      <c r="D755" s="4" t="s">
        <v>3900</v>
      </c>
      <c r="E755" s="4">
        <v>754</v>
      </c>
      <c r="F755" s="5">
        <v>3</v>
      </c>
      <c r="G755" s="5" t="s">
        <v>2607</v>
      </c>
      <c r="H755" s="5" t="s">
        <v>2608</v>
      </c>
      <c r="I755" s="5">
        <v>8</v>
      </c>
      <c r="L755" s="5">
        <v>2</v>
      </c>
      <c r="M755" s="4" t="s">
        <v>3253</v>
      </c>
      <c r="N755" s="4" t="s">
        <v>3254</v>
      </c>
      <c r="T755" s="5" t="s">
        <v>3901</v>
      </c>
      <c r="U755" s="5" t="s">
        <v>159</v>
      </c>
      <c r="V755" s="5" t="s">
        <v>160</v>
      </c>
      <c r="Y755" s="5" t="s">
        <v>3274</v>
      </c>
      <c r="Z755" s="5" t="s">
        <v>3275</v>
      </c>
      <c r="AD755" s="5" t="s">
        <v>497</v>
      </c>
      <c r="AE755" s="5" t="s">
        <v>498</v>
      </c>
    </row>
    <row r="756" spans="1:72" ht="13.5" customHeight="1">
      <c r="A756" s="9" t="str">
        <f>HYPERLINK("http://kyu.snu.ac.kr/sdhj/index.jsp?type=hj/GK14739_00IH_0001_0014b.jpg","1861_수현내면_0014b")</f>
        <v>1861_수현내면_0014b</v>
      </c>
      <c r="B756" s="4">
        <v>1861</v>
      </c>
      <c r="C756" s="4" t="s">
        <v>3899</v>
      </c>
      <c r="D756" s="4" t="s">
        <v>3900</v>
      </c>
      <c r="E756" s="4">
        <v>755</v>
      </c>
      <c r="F756" s="5">
        <v>3</v>
      </c>
      <c r="G756" s="5" t="s">
        <v>2607</v>
      </c>
      <c r="H756" s="5" t="s">
        <v>2608</v>
      </c>
      <c r="I756" s="5">
        <v>8</v>
      </c>
      <c r="L756" s="5">
        <v>3</v>
      </c>
      <c r="M756" s="4" t="s">
        <v>3276</v>
      </c>
      <c r="N756" s="4" t="s">
        <v>3277</v>
      </c>
      <c r="T756" s="5" t="s">
        <v>3960</v>
      </c>
      <c r="U756" s="5" t="s">
        <v>101</v>
      </c>
      <c r="V756" s="5" t="s">
        <v>102</v>
      </c>
      <c r="W756" s="5" t="s">
        <v>2697</v>
      </c>
      <c r="X756" s="5" t="s">
        <v>2698</v>
      </c>
      <c r="Y756" s="5" t="s">
        <v>3278</v>
      </c>
      <c r="Z756" s="5" t="s">
        <v>3279</v>
      </c>
      <c r="AC756" s="5">
        <v>46</v>
      </c>
      <c r="AD756" s="5" t="s">
        <v>128</v>
      </c>
      <c r="AE756" s="5" t="s">
        <v>129</v>
      </c>
      <c r="AJ756" s="5" t="s">
        <v>35</v>
      </c>
      <c r="AK756" s="5" t="s">
        <v>36</v>
      </c>
      <c r="AL756" s="5" t="s">
        <v>2701</v>
      </c>
      <c r="AM756" s="5" t="s">
        <v>2702</v>
      </c>
      <c r="AT756" s="5" t="s">
        <v>3280</v>
      </c>
      <c r="AU756" s="5" t="s">
        <v>3281</v>
      </c>
      <c r="AV756" s="5" t="s">
        <v>3282</v>
      </c>
      <c r="AW756" s="5" t="s">
        <v>3283</v>
      </c>
      <c r="BG756" s="5" t="s">
        <v>111</v>
      </c>
      <c r="BH756" s="5" t="s">
        <v>112</v>
      </c>
      <c r="BI756" s="5" t="s">
        <v>2831</v>
      </c>
      <c r="BJ756" s="5" t="s">
        <v>2832</v>
      </c>
      <c r="BK756" s="5" t="s">
        <v>111</v>
      </c>
      <c r="BL756" s="5" t="s">
        <v>112</v>
      </c>
      <c r="BM756" s="5" t="s">
        <v>2833</v>
      </c>
      <c r="BN756" s="5" t="s">
        <v>2834</v>
      </c>
      <c r="BO756" s="5" t="s">
        <v>111</v>
      </c>
      <c r="BP756" s="5" t="s">
        <v>112</v>
      </c>
      <c r="BQ756" s="5" t="s">
        <v>3284</v>
      </c>
      <c r="BR756" s="5" t="s">
        <v>3285</v>
      </c>
      <c r="BS756" s="5" t="s">
        <v>234</v>
      </c>
      <c r="BT756" s="5" t="s">
        <v>4535</v>
      </c>
    </row>
    <row r="757" spans="1:72" ht="13.5" customHeight="1">
      <c r="A757" s="9" t="str">
        <f>HYPERLINK("http://kyu.snu.ac.kr/sdhj/index.jsp?type=hj/GK14739_00IH_0001_0014b.jpg","1861_수현내면_0014b")</f>
        <v>1861_수현내면_0014b</v>
      </c>
      <c r="B757" s="4">
        <v>1861</v>
      </c>
      <c r="C757" s="4" t="s">
        <v>3996</v>
      </c>
      <c r="D757" s="4" t="s">
        <v>3997</v>
      </c>
      <c r="E757" s="4">
        <v>756</v>
      </c>
      <c r="F757" s="5">
        <v>3</v>
      </c>
      <c r="G757" s="5" t="s">
        <v>2607</v>
      </c>
      <c r="H757" s="5" t="s">
        <v>2608</v>
      </c>
      <c r="I757" s="5">
        <v>8</v>
      </c>
      <c r="L757" s="5">
        <v>3</v>
      </c>
      <c r="M757" s="4" t="s">
        <v>3276</v>
      </c>
      <c r="N757" s="4" t="s">
        <v>3277</v>
      </c>
      <c r="S757" s="5" t="s">
        <v>123</v>
      </c>
      <c r="T757" s="5" t="s">
        <v>124</v>
      </c>
      <c r="W757" s="5" t="s">
        <v>144</v>
      </c>
      <c r="X757" s="5" t="s">
        <v>4174</v>
      </c>
      <c r="Y757" s="5" t="s">
        <v>126</v>
      </c>
      <c r="Z757" s="5" t="s">
        <v>127</v>
      </c>
      <c r="AC757" s="5">
        <v>50</v>
      </c>
      <c r="AD757" s="5" t="s">
        <v>1024</v>
      </c>
      <c r="AE757" s="5" t="s">
        <v>1025</v>
      </c>
      <c r="AJ757" s="5" t="s">
        <v>84</v>
      </c>
      <c r="AK757" s="5" t="s">
        <v>85</v>
      </c>
      <c r="AL757" s="5" t="s">
        <v>400</v>
      </c>
      <c r="AM757" s="5" t="s">
        <v>401</v>
      </c>
      <c r="AT757" s="5" t="s">
        <v>111</v>
      </c>
      <c r="AU757" s="5" t="s">
        <v>112</v>
      </c>
      <c r="AV757" s="5" t="s">
        <v>1388</v>
      </c>
      <c r="AW757" s="5" t="s">
        <v>556</v>
      </c>
      <c r="BG757" s="5" t="s">
        <v>111</v>
      </c>
      <c r="BH757" s="5" t="s">
        <v>112</v>
      </c>
      <c r="BI757" s="5" t="s">
        <v>3286</v>
      </c>
      <c r="BJ757" s="5" t="s">
        <v>3287</v>
      </c>
      <c r="BK757" s="5" t="s">
        <v>111</v>
      </c>
      <c r="BL757" s="5" t="s">
        <v>112</v>
      </c>
      <c r="BM757" s="5" t="s">
        <v>663</v>
      </c>
      <c r="BN757" s="5" t="s">
        <v>664</v>
      </c>
      <c r="BO757" s="5" t="s">
        <v>111</v>
      </c>
      <c r="BP757" s="5" t="s">
        <v>112</v>
      </c>
      <c r="BQ757" s="5" t="s">
        <v>3288</v>
      </c>
      <c r="BR757" s="5" t="s">
        <v>4536</v>
      </c>
      <c r="BS757" s="5" t="s">
        <v>234</v>
      </c>
      <c r="BT757" s="5" t="s">
        <v>4537</v>
      </c>
    </row>
    <row r="758" spans="1:72" ht="13.5" customHeight="1">
      <c r="A758" s="9" t="str">
        <f>HYPERLINK("http://kyu.snu.ac.kr/sdhj/index.jsp?type=hj/GK14739_00IH_0001_0014b.jpg","1861_수현내면_0014b")</f>
        <v>1861_수현내면_0014b</v>
      </c>
      <c r="B758" s="4">
        <v>1861</v>
      </c>
      <c r="C758" s="4" t="s">
        <v>4538</v>
      </c>
      <c r="D758" s="4" t="s">
        <v>4539</v>
      </c>
      <c r="E758" s="4">
        <v>757</v>
      </c>
      <c r="F758" s="5">
        <v>3</v>
      </c>
      <c r="G758" s="5" t="s">
        <v>2607</v>
      </c>
      <c r="H758" s="5" t="s">
        <v>2608</v>
      </c>
      <c r="I758" s="5">
        <v>8</v>
      </c>
      <c r="L758" s="5">
        <v>3</v>
      </c>
      <c r="M758" s="4" t="s">
        <v>3276</v>
      </c>
      <c r="N758" s="4" t="s">
        <v>3277</v>
      </c>
      <c r="S758" s="5" t="s">
        <v>201</v>
      </c>
      <c r="T758" s="5" t="s">
        <v>202</v>
      </c>
      <c r="Y758" s="5" t="s">
        <v>3289</v>
      </c>
      <c r="Z758" s="5" t="s">
        <v>3290</v>
      </c>
      <c r="AA758" s="5" t="s">
        <v>3291</v>
      </c>
      <c r="AB758" s="5" t="s">
        <v>3292</v>
      </c>
      <c r="AC758" s="5">
        <v>26</v>
      </c>
      <c r="AD758" s="5" t="s">
        <v>420</v>
      </c>
      <c r="AE758" s="5" t="s">
        <v>421</v>
      </c>
    </row>
    <row r="759" spans="1:72" ht="13.5" customHeight="1">
      <c r="A759" s="9" t="str">
        <f>HYPERLINK("http://kyu.snu.ac.kr/sdhj/index.jsp?type=hj/GK14739_00IH_0001_0014b.jpg","1861_수현내면_0014b")</f>
        <v>1861_수현내면_0014b</v>
      </c>
      <c r="B759" s="4">
        <v>1861</v>
      </c>
      <c r="C759" s="4" t="s">
        <v>3894</v>
      </c>
      <c r="D759" s="4" t="s">
        <v>3895</v>
      </c>
      <c r="E759" s="4">
        <v>758</v>
      </c>
      <c r="F759" s="5">
        <v>3</v>
      </c>
      <c r="G759" s="5" t="s">
        <v>2607</v>
      </c>
      <c r="H759" s="5" t="s">
        <v>2608</v>
      </c>
      <c r="I759" s="5">
        <v>8</v>
      </c>
      <c r="L759" s="5">
        <v>3</v>
      </c>
      <c r="M759" s="4" t="s">
        <v>3276</v>
      </c>
      <c r="N759" s="4" t="s">
        <v>3277</v>
      </c>
      <c r="S759" s="5" t="s">
        <v>207</v>
      </c>
      <c r="T759" s="5" t="s">
        <v>208</v>
      </c>
      <c r="W759" s="5" t="s">
        <v>3293</v>
      </c>
      <c r="X759" s="5" t="s">
        <v>3294</v>
      </c>
      <c r="Y759" s="5" t="s">
        <v>126</v>
      </c>
      <c r="Z759" s="5" t="s">
        <v>127</v>
      </c>
      <c r="AC759" s="5">
        <v>27</v>
      </c>
      <c r="AD759" s="5" t="s">
        <v>491</v>
      </c>
      <c r="AE759" s="5" t="s">
        <v>492</v>
      </c>
    </row>
    <row r="760" spans="1:72" ht="13.5" customHeight="1">
      <c r="A760" s="9" t="str">
        <f>HYPERLINK("http://kyu.snu.ac.kr/sdhj/index.jsp?type=hj/GK14739_00IH_0001_0014b.jpg","1861_수현내면_0014b")</f>
        <v>1861_수현내면_0014b</v>
      </c>
      <c r="B760" s="4">
        <v>1861</v>
      </c>
      <c r="C760" s="4" t="s">
        <v>3894</v>
      </c>
      <c r="D760" s="4" t="s">
        <v>3895</v>
      </c>
      <c r="E760" s="4">
        <v>759</v>
      </c>
      <c r="F760" s="5">
        <v>3</v>
      </c>
      <c r="G760" s="5" t="s">
        <v>2607</v>
      </c>
      <c r="H760" s="5" t="s">
        <v>2608</v>
      </c>
      <c r="I760" s="5">
        <v>8</v>
      </c>
      <c r="L760" s="5">
        <v>3</v>
      </c>
      <c r="M760" s="4" t="s">
        <v>3276</v>
      </c>
      <c r="N760" s="4" t="s">
        <v>3277</v>
      </c>
      <c r="S760" s="5" t="s">
        <v>147</v>
      </c>
      <c r="T760" s="5" t="s">
        <v>148</v>
      </c>
      <c r="Y760" s="5" t="s">
        <v>3295</v>
      </c>
      <c r="Z760" s="5" t="s">
        <v>3296</v>
      </c>
      <c r="AC760" s="5">
        <v>30</v>
      </c>
      <c r="AD760" s="5" t="s">
        <v>414</v>
      </c>
      <c r="AE760" s="5" t="s">
        <v>415</v>
      </c>
    </row>
    <row r="761" spans="1:72" ht="13.5" customHeight="1">
      <c r="A761" s="9" t="str">
        <f>HYPERLINK("http://kyu.snu.ac.kr/sdhj/index.jsp?type=hj/GK14739_00IH_0001_0014b.jpg","1861_수현내면_0014b")</f>
        <v>1861_수현내면_0014b</v>
      </c>
      <c r="B761" s="4">
        <v>1861</v>
      </c>
      <c r="C761" s="4" t="s">
        <v>3894</v>
      </c>
      <c r="D761" s="4" t="s">
        <v>3895</v>
      </c>
      <c r="E761" s="4">
        <v>760</v>
      </c>
      <c r="F761" s="5">
        <v>3</v>
      </c>
      <c r="G761" s="5" t="s">
        <v>2607</v>
      </c>
      <c r="H761" s="5" t="s">
        <v>2608</v>
      </c>
      <c r="I761" s="5">
        <v>8</v>
      </c>
      <c r="L761" s="5">
        <v>3</v>
      </c>
      <c r="M761" s="4" t="s">
        <v>3276</v>
      </c>
      <c r="N761" s="4" t="s">
        <v>3277</v>
      </c>
      <c r="S761" s="5" t="s">
        <v>153</v>
      </c>
      <c r="T761" s="5" t="s">
        <v>154</v>
      </c>
      <c r="W761" s="5" t="s">
        <v>209</v>
      </c>
      <c r="X761" s="5" t="s">
        <v>210</v>
      </c>
      <c r="Y761" s="5" t="s">
        <v>126</v>
      </c>
      <c r="Z761" s="5" t="s">
        <v>127</v>
      </c>
      <c r="AC761" s="5">
        <v>32</v>
      </c>
      <c r="AD761" s="5" t="s">
        <v>806</v>
      </c>
      <c r="AE761" s="5" t="s">
        <v>807</v>
      </c>
    </row>
    <row r="762" spans="1:72" ht="13.5" customHeight="1">
      <c r="A762" s="9" t="str">
        <f>HYPERLINK("http://kyu.snu.ac.kr/sdhj/index.jsp?type=hj/GK14739_00IH_0001_0014b.jpg","1861_수현내면_0014b")</f>
        <v>1861_수현내면_0014b</v>
      </c>
      <c r="B762" s="4">
        <v>1861</v>
      </c>
      <c r="C762" s="4" t="s">
        <v>3894</v>
      </c>
      <c r="D762" s="4" t="s">
        <v>3895</v>
      </c>
      <c r="E762" s="4">
        <v>761</v>
      </c>
      <c r="F762" s="5">
        <v>3</v>
      </c>
      <c r="G762" s="5" t="s">
        <v>2607</v>
      </c>
      <c r="H762" s="5" t="s">
        <v>2608</v>
      </c>
      <c r="I762" s="5">
        <v>8</v>
      </c>
      <c r="L762" s="5">
        <v>3</v>
      </c>
      <c r="M762" s="4" t="s">
        <v>3276</v>
      </c>
      <c r="N762" s="4" t="s">
        <v>3277</v>
      </c>
      <c r="T762" s="5" t="s">
        <v>3966</v>
      </c>
      <c r="U762" s="5" t="s">
        <v>159</v>
      </c>
      <c r="V762" s="5" t="s">
        <v>160</v>
      </c>
      <c r="Y762" s="5" t="s">
        <v>3297</v>
      </c>
      <c r="Z762" s="5" t="s">
        <v>3298</v>
      </c>
      <c r="AD762" s="5" t="s">
        <v>82</v>
      </c>
      <c r="AE762" s="5" t="s">
        <v>83</v>
      </c>
    </row>
    <row r="763" spans="1:72" ht="13.5" customHeight="1">
      <c r="A763" s="9" t="str">
        <f>HYPERLINK("http://kyu.snu.ac.kr/sdhj/index.jsp?type=hj/GK14739_00IH_0001_0014b.jpg","1861_수현내면_0014b")</f>
        <v>1861_수현내면_0014b</v>
      </c>
      <c r="B763" s="4">
        <v>1861</v>
      </c>
      <c r="C763" s="4" t="s">
        <v>3894</v>
      </c>
      <c r="D763" s="4" t="s">
        <v>3895</v>
      </c>
      <c r="E763" s="4">
        <v>762</v>
      </c>
      <c r="F763" s="5">
        <v>3</v>
      </c>
      <c r="G763" s="5" t="s">
        <v>2607</v>
      </c>
      <c r="H763" s="5" t="s">
        <v>2608</v>
      </c>
      <c r="I763" s="5">
        <v>8</v>
      </c>
      <c r="L763" s="5">
        <v>4</v>
      </c>
      <c r="M763" s="4" t="s">
        <v>3299</v>
      </c>
      <c r="N763" s="4" t="s">
        <v>3300</v>
      </c>
      <c r="T763" s="5" t="s">
        <v>4540</v>
      </c>
      <c r="U763" s="5" t="s">
        <v>101</v>
      </c>
      <c r="V763" s="5" t="s">
        <v>102</v>
      </c>
      <c r="W763" s="5" t="s">
        <v>125</v>
      </c>
      <c r="X763" s="5" t="s">
        <v>4541</v>
      </c>
      <c r="Y763" s="5" t="s">
        <v>3301</v>
      </c>
      <c r="Z763" s="5" t="s">
        <v>3302</v>
      </c>
      <c r="AC763" s="5">
        <v>65</v>
      </c>
      <c r="AD763" s="5" t="s">
        <v>145</v>
      </c>
      <c r="AE763" s="5" t="s">
        <v>146</v>
      </c>
      <c r="AJ763" s="5" t="s">
        <v>35</v>
      </c>
      <c r="AK763" s="5" t="s">
        <v>36</v>
      </c>
      <c r="AL763" s="5" t="s">
        <v>891</v>
      </c>
      <c r="AM763" s="5" t="s">
        <v>460</v>
      </c>
      <c r="AT763" s="5" t="s">
        <v>111</v>
      </c>
      <c r="AU763" s="5" t="s">
        <v>112</v>
      </c>
      <c r="AV763" s="5" t="s">
        <v>3303</v>
      </c>
      <c r="AW763" s="5" t="s">
        <v>3304</v>
      </c>
      <c r="BG763" s="5" t="s">
        <v>111</v>
      </c>
      <c r="BH763" s="5" t="s">
        <v>112</v>
      </c>
      <c r="BI763" s="5" t="s">
        <v>3305</v>
      </c>
      <c r="BJ763" s="5" t="s">
        <v>3306</v>
      </c>
      <c r="BK763" s="5" t="s">
        <v>111</v>
      </c>
      <c r="BL763" s="5" t="s">
        <v>112</v>
      </c>
      <c r="BM763" s="5" t="s">
        <v>3307</v>
      </c>
      <c r="BN763" s="5" t="s">
        <v>3308</v>
      </c>
      <c r="BO763" s="5" t="s">
        <v>111</v>
      </c>
      <c r="BP763" s="5" t="s">
        <v>112</v>
      </c>
      <c r="BQ763" s="5" t="s">
        <v>3309</v>
      </c>
      <c r="BR763" s="5" t="s">
        <v>3310</v>
      </c>
      <c r="BS763" s="5" t="s">
        <v>695</v>
      </c>
      <c r="BT763" s="5" t="s">
        <v>4542</v>
      </c>
    </row>
    <row r="764" spans="1:72" ht="13.5" customHeight="1">
      <c r="A764" s="9" t="str">
        <f>HYPERLINK("http://kyu.snu.ac.kr/sdhj/index.jsp?type=hj/GK14739_00IH_0001_0014b.jpg","1861_수현내면_0014b")</f>
        <v>1861_수현내면_0014b</v>
      </c>
      <c r="B764" s="4">
        <v>1861</v>
      </c>
      <c r="C764" s="4" t="s">
        <v>4452</v>
      </c>
      <c r="D764" s="4" t="s">
        <v>3848</v>
      </c>
      <c r="E764" s="4">
        <v>763</v>
      </c>
      <c r="F764" s="5">
        <v>3</v>
      </c>
      <c r="G764" s="5" t="s">
        <v>2607</v>
      </c>
      <c r="H764" s="5" t="s">
        <v>2608</v>
      </c>
      <c r="I764" s="5">
        <v>8</v>
      </c>
      <c r="L764" s="5">
        <v>4</v>
      </c>
      <c r="M764" s="4" t="s">
        <v>3299</v>
      </c>
      <c r="N764" s="4" t="s">
        <v>3300</v>
      </c>
      <c r="S764" s="5" t="s">
        <v>123</v>
      </c>
      <c r="T764" s="5" t="s">
        <v>124</v>
      </c>
      <c r="W764" s="5" t="s">
        <v>256</v>
      </c>
      <c r="X764" s="5" t="s">
        <v>257</v>
      </c>
      <c r="Y764" s="5" t="s">
        <v>126</v>
      </c>
      <c r="Z764" s="5" t="s">
        <v>127</v>
      </c>
      <c r="AC764" s="5">
        <v>55</v>
      </c>
      <c r="AD764" s="5" t="s">
        <v>1120</v>
      </c>
      <c r="AE764" s="5" t="s">
        <v>1121</v>
      </c>
      <c r="AJ764" s="5" t="s">
        <v>84</v>
      </c>
      <c r="AK764" s="5" t="s">
        <v>85</v>
      </c>
      <c r="AL764" s="5" t="s">
        <v>2643</v>
      </c>
      <c r="AM764" s="5" t="s">
        <v>2644</v>
      </c>
      <c r="AT764" s="5" t="s">
        <v>111</v>
      </c>
      <c r="AU764" s="5" t="s">
        <v>112</v>
      </c>
      <c r="AV764" s="5" t="s">
        <v>3311</v>
      </c>
      <c r="AW764" s="5" t="s">
        <v>3312</v>
      </c>
      <c r="BG764" s="5" t="s">
        <v>111</v>
      </c>
      <c r="BH764" s="5" t="s">
        <v>112</v>
      </c>
      <c r="BI764" s="5" t="s">
        <v>3313</v>
      </c>
      <c r="BJ764" s="5" t="s">
        <v>3314</v>
      </c>
      <c r="BK764" s="5" t="s">
        <v>111</v>
      </c>
      <c r="BL764" s="5" t="s">
        <v>112</v>
      </c>
      <c r="BM764" s="5" t="s">
        <v>3315</v>
      </c>
      <c r="BN764" s="5" t="s">
        <v>3316</v>
      </c>
      <c r="BO764" s="5" t="s">
        <v>111</v>
      </c>
      <c r="BP764" s="5" t="s">
        <v>112</v>
      </c>
      <c r="BQ764" s="5" t="s">
        <v>3317</v>
      </c>
      <c r="BR764" s="5" t="s">
        <v>3318</v>
      </c>
      <c r="BS764" s="5" t="s">
        <v>234</v>
      </c>
      <c r="BT764" s="5" t="s">
        <v>4543</v>
      </c>
    </row>
    <row r="765" spans="1:72" ht="13.5" customHeight="1">
      <c r="A765" s="9" t="str">
        <f>HYPERLINK("http://kyu.snu.ac.kr/sdhj/index.jsp?type=hj/GK14739_00IH_0001_0015a.jpg","1861_수현내면_0015a")</f>
        <v>1861_수현내면_0015a</v>
      </c>
      <c r="B765" s="4">
        <v>1861</v>
      </c>
      <c r="C765" s="4" t="s">
        <v>4260</v>
      </c>
      <c r="D765" s="4" t="s">
        <v>4261</v>
      </c>
      <c r="E765" s="4">
        <v>764</v>
      </c>
      <c r="F765" s="5">
        <v>3</v>
      </c>
      <c r="G765" s="5" t="s">
        <v>2607</v>
      </c>
      <c r="H765" s="5" t="s">
        <v>2608</v>
      </c>
      <c r="I765" s="5">
        <v>8</v>
      </c>
      <c r="L765" s="5">
        <v>4</v>
      </c>
      <c r="M765" s="4" t="s">
        <v>3299</v>
      </c>
      <c r="N765" s="4" t="s">
        <v>3300</v>
      </c>
      <c r="S765" s="5" t="s">
        <v>153</v>
      </c>
      <c r="T765" s="5" t="s">
        <v>154</v>
      </c>
      <c r="W765" s="5" t="s">
        <v>144</v>
      </c>
      <c r="X765" s="5" t="s">
        <v>4544</v>
      </c>
      <c r="Y765" s="5" t="s">
        <v>126</v>
      </c>
      <c r="Z765" s="5" t="s">
        <v>127</v>
      </c>
      <c r="AC765" s="5">
        <v>25</v>
      </c>
      <c r="AD765" s="5" t="s">
        <v>169</v>
      </c>
      <c r="AE765" s="5" t="s">
        <v>170</v>
      </c>
    </row>
    <row r="766" spans="1:72" ht="13.5" customHeight="1">
      <c r="A766" s="9" t="str">
        <f>HYPERLINK("http://kyu.snu.ac.kr/sdhj/index.jsp?type=hj/GK14739_00IH_0001_0015a.jpg","1861_수현내면_0015a")</f>
        <v>1861_수현내면_0015a</v>
      </c>
      <c r="B766" s="4">
        <v>1861</v>
      </c>
      <c r="C766" s="4" t="s">
        <v>4545</v>
      </c>
      <c r="D766" s="4" t="s">
        <v>4546</v>
      </c>
      <c r="E766" s="4">
        <v>765</v>
      </c>
      <c r="F766" s="5">
        <v>3</v>
      </c>
      <c r="G766" s="5" t="s">
        <v>2607</v>
      </c>
      <c r="H766" s="5" t="s">
        <v>2608</v>
      </c>
      <c r="I766" s="5">
        <v>8</v>
      </c>
      <c r="L766" s="5">
        <v>4</v>
      </c>
      <c r="M766" s="4" t="s">
        <v>3299</v>
      </c>
      <c r="N766" s="4" t="s">
        <v>3300</v>
      </c>
      <c r="T766" s="5" t="s">
        <v>4547</v>
      </c>
      <c r="U766" s="5" t="s">
        <v>159</v>
      </c>
      <c r="V766" s="5" t="s">
        <v>160</v>
      </c>
      <c r="Y766" s="5" t="s">
        <v>3319</v>
      </c>
      <c r="Z766" s="5" t="s">
        <v>3320</v>
      </c>
      <c r="AD766" s="5" t="s">
        <v>151</v>
      </c>
      <c r="AE766" s="5" t="s">
        <v>152</v>
      </c>
    </row>
    <row r="767" spans="1:72" ht="13.5" customHeight="1">
      <c r="A767" s="9" t="str">
        <f>HYPERLINK("http://kyu.snu.ac.kr/sdhj/index.jsp?type=hj/GK14739_00IH_0001_0015a.jpg","1861_수현내면_0015a")</f>
        <v>1861_수현내면_0015a</v>
      </c>
      <c r="B767" s="4">
        <v>1861</v>
      </c>
      <c r="C767" s="4" t="s">
        <v>4545</v>
      </c>
      <c r="D767" s="4" t="s">
        <v>4546</v>
      </c>
      <c r="E767" s="4">
        <v>766</v>
      </c>
      <c r="F767" s="5">
        <v>3</v>
      </c>
      <c r="G767" s="5" t="s">
        <v>2607</v>
      </c>
      <c r="H767" s="5" t="s">
        <v>2608</v>
      </c>
      <c r="I767" s="5">
        <v>8</v>
      </c>
      <c r="L767" s="5">
        <v>5</v>
      </c>
      <c r="M767" s="4" t="s">
        <v>3321</v>
      </c>
      <c r="N767" s="4" t="s">
        <v>3322</v>
      </c>
      <c r="T767" s="5" t="s">
        <v>3920</v>
      </c>
      <c r="U767" s="5" t="s">
        <v>101</v>
      </c>
      <c r="V767" s="5" t="s">
        <v>102</v>
      </c>
      <c r="W767" s="5" t="s">
        <v>3323</v>
      </c>
      <c r="X767" s="5" t="s">
        <v>3324</v>
      </c>
      <c r="Y767" s="5" t="s">
        <v>3325</v>
      </c>
      <c r="Z767" s="5" t="s">
        <v>335</v>
      </c>
      <c r="AC767" s="5">
        <v>51</v>
      </c>
      <c r="AD767" s="5" t="s">
        <v>1024</v>
      </c>
      <c r="AE767" s="5" t="s">
        <v>1025</v>
      </c>
      <c r="AJ767" s="5" t="s">
        <v>35</v>
      </c>
      <c r="AK767" s="5" t="s">
        <v>36</v>
      </c>
      <c r="AL767" s="5" t="s">
        <v>862</v>
      </c>
      <c r="AM767" s="5" t="s">
        <v>863</v>
      </c>
      <c r="AT767" s="5" t="s">
        <v>111</v>
      </c>
      <c r="AU767" s="5" t="s">
        <v>112</v>
      </c>
      <c r="AV767" s="5" t="s">
        <v>3326</v>
      </c>
      <c r="AW767" s="5" t="s">
        <v>3327</v>
      </c>
      <c r="BG767" s="5" t="s">
        <v>111</v>
      </c>
      <c r="BH767" s="5" t="s">
        <v>112</v>
      </c>
      <c r="BI767" s="5" t="s">
        <v>3328</v>
      </c>
      <c r="BJ767" s="5" t="s">
        <v>4548</v>
      </c>
      <c r="BK767" s="5" t="s">
        <v>111</v>
      </c>
      <c r="BL767" s="5" t="s">
        <v>112</v>
      </c>
      <c r="BM767" s="5" t="s">
        <v>3329</v>
      </c>
      <c r="BN767" s="5" t="s">
        <v>3330</v>
      </c>
      <c r="BO767" s="5" t="s">
        <v>111</v>
      </c>
      <c r="BP767" s="5" t="s">
        <v>112</v>
      </c>
      <c r="BQ767" s="5" t="s">
        <v>3331</v>
      </c>
      <c r="BR767" s="5" t="s">
        <v>3332</v>
      </c>
      <c r="BS767" s="5" t="s">
        <v>1513</v>
      </c>
      <c r="BT767" s="5" t="s">
        <v>1514</v>
      </c>
    </row>
    <row r="768" spans="1:72" ht="13.5" customHeight="1">
      <c r="A768" s="9" t="str">
        <f>HYPERLINK("http://kyu.snu.ac.kr/sdhj/index.jsp?type=hj/GK14739_00IH_0001_0015a.jpg","1861_수현내면_0015a")</f>
        <v>1861_수현내면_0015a</v>
      </c>
      <c r="B768" s="4">
        <v>1861</v>
      </c>
      <c r="C768" s="4" t="s">
        <v>3868</v>
      </c>
      <c r="D768" s="4" t="s">
        <v>3865</v>
      </c>
      <c r="E768" s="4">
        <v>767</v>
      </c>
      <c r="F768" s="5">
        <v>3</v>
      </c>
      <c r="G768" s="5" t="s">
        <v>2607</v>
      </c>
      <c r="H768" s="5" t="s">
        <v>2608</v>
      </c>
      <c r="I768" s="5">
        <v>8</v>
      </c>
      <c r="L768" s="5">
        <v>5</v>
      </c>
      <c r="M768" s="4" t="s">
        <v>3321</v>
      </c>
      <c r="N768" s="4" t="s">
        <v>3322</v>
      </c>
      <c r="S768" s="5" t="s">
        <v>147</v>
      </c>
      <c r="T768" s="5" t="s">
        <v>148</v>
      </c>
      <c r="Y768" s="5" t="s">
        <v>3333</v>
      </c>
      <c r="Z768" s="5" t="s">
        <v>3334</v>
      </c>
      <c r="AC768" s="5">
        <v>18</v>
      </c>
      <c r="AD768" s="5" t="s">
        <v>217</v>
      </c>
      <c r="AE768" s="5" t="s">
        <v>218</v>
      </c>
    </row>
    <row r="769" spans="1:72" ht="13.5" customHeight="1">
      <c r="A769" s="9" t="str">
        <f>HYPERLINK("http://kyu.snu.ac.kr/sdhj/index.jsp?type=hj/GK14739_00IH_0001_0015a.jpg","1861_수현내면_0015a")</f>
        <v>1861_수현내면_0015a</v>
      </c>
      <c r="B769" s="4">
        <v>1861</v>
      </c>
      <c r="C769" s="4" t="s">
        <v>3927</v>
      </c>
      <c r="D769" s="4" t="s">
        <v>3928</v>
      </c>
      <c r="E769" s="4">
        <v>768</v>
      </c>
      <c r="F769" s="5">
        <v>3</v>
      </c>
      <c r="G769" s="5" t="s">
        <v>2607</v>
      </c>
      <c r="H769" s="5" t="s">
        <v>2608</v>
      </c>
      <c r="I769" s="5">
        <v>8</v>
      </c>
      <c r="L769" s="5">
        <v>5</v>
      </c>
      <c r="M769" s="4" t="s">
        <v>3321</v>
      </c>
      <c r="N769" s="4" t="s">
        <v>3322</v>
      </c>
      <c r="S769" s="5" t="s">
        <v>147</v>
      </c>
      <c r="T769" s="5" t="s">
        <v>148</v>
      </c>
      <c r="Y769" s="5" t="s">
        <v>3335</v>
      </c>
      <c r="Z769" s="5" t="s">
        <v>3336</v>
      </c>
      <c r="AC769" s="5">
        <v>14</v>
      </c>
      <c r="AD769" s="5" t="s">
        <v>904</v>
      </c>
      <c r="AE769" s="5" t="s">
        <v>905</v>
      </c>
    </row>
    <row r="770" spans="1:72" ht="13.5" customHeight="1">
      <c r="A770" s="9" t="str">
        <f>HYPERLINK("http://kyu.snu.ac.kr/sdhj/index.jsp?type=hj/GK14739_00IH_0001_0015a.jpg","1861_수현내면_0015a")</f>
        <v>1861_수현내면_0015a</v>
      </c>
      <c r="B770" s="4">
        <v>1861</v>
      </c>
      <c r="C770" s="4" t="s">
        <v>3927</v>
      </c>
      <c r="D770" s="4" t="s">
        <v>3928</v>
      </c>
      <c r="E770" s="4">
        <v>769</v>
      </c>
      <c r="F770" s="5">
        <v>3</v>
      </c>
      <c r="G770" s="5" t="s">
        <v>2607</v>
      </c>
      <c r="H770" s="5" t="s">
        <v>2608</v>
      </c>
      <c r="I770" s="5">
        <v>8</v>
      </c>
      <c r="L770" s="5">
        <v>5</v>
      </c>
      <c r="M770" s="4" t="s">
        <v>3321</v>
      </c>
      <c r="N770" s="4" t="s">
        <v>3322</v>
      </c>
      <c r="T770" s="5" t="s">
        <v>3926</v>
      </c>
      <c r="U770" s="5" t="s">
        <v>159</v>
      </c>
      <c r="V770" s="5" t="s">
        <v>160</v>
      </c>
      <c r="Y770" s="5" t="s">
        <v>2298</v>
      </c>
      <c r="Z770" s="5" t="s">
        <v>2299</v>
      </c>
      <c r="AD770" s="5" t="s">
        <v>217</v>
      </c>
      <c r="AE770" s="5" t="s">
        <v>218</v>
      </c>
    </row>
    <row r="771" spans="1:72" ht="13.5" customHeight="1">
      <c r="A771" s="9" t="str">
        <f>HYPERLINK("http://kyu.snu.ac.kr/sdhj/index.jsp?type=hj/GK14739_00IH_0001_0015a.jpg","1861_수현내면_0015a")</f>
        <v>1861_수현내면_0015a</v>
      </c>
      <c r="B771" s="4">
        <v>1861</v>
      </c>
      <c r="C771" s="4" t="s">
        <v>3927</v>
      </c>
      <c r="D771" s="4" t="s">
        <v>3928</v>
      </c>
      <c r="E771" s="4">
        <v>770</v>
      </c>
      <c r="F771" s="5">
        <v>3</v>
      </c>
      <c r="G771" s="5" t="s">
        <v>2607</v>
      </c>
      <c r="H771" s="5" t="s">
        <v>2608</v>
      </c>
      <c r="I771" s="5">
        <v>9</v>
      </c>
      <c r="J771" s="5" t="s">
        <v>3337</v>
      </c>
      <c r="K771" s="5" t="s">
        <v>3338</v>
      </c>
      <c r="L771" s="5">
        <v>1</v>
      </c>
      <c r="M771" s="4" t="s">
        <v>3339</v>
      </c>
      <c r="N771" s="4" t="s">
        <v>3340</v>
      </c>
      <c r="O771" s="5" t="s">
        <v>14</v>
      </c>
      <c r="P771" s="5" t="s">
        <v>15</v>
      </c>
      <c r="T771" s="5" t="s">
        <v>4549</v>
      </c>
      <c r="U771" s="5" t="s">
        <v>101</v>
      </c>
      <c r="V771" s="5" t="s">
        <v>102</v>
      </c>
      <c r="W771" s="5" t="s">
        <v>209</v>
      </c>
      <c r="X771" s="5" t="s">
        <v>210</v>
      </c>
      <c r="Y771" s="5" t="s">
        <v>3341</v>
      </c>
      <c r="Z771" s="5" t="s">
        <v>3342</v>
      </c>
      <c r="AC771" s="5">
        <v>40</v>
      </c>
      <c r="AD771" s="5" t="s">
        <v>651</v>
      </c>
      <c r="AE771" s="5" t="s">
        <v>652</v>
      </c>
      <c r="AJ771" s="5" t="s">
        <v>35</v>
      </c>
      <c r="AK771" s="5" t="s">
        <v>36</v>
      </c>
      <c r="AL771" s="5" t="s">
        <v>391</v>
      </c>
      <c r="AM771" s="5" t="s">
        <v>392</v>
      </c>
      <c r="AT771" s="5" t="s">
        <v>111</v>
      </c>
      <c r="AU771" s="5" t="s">
        <v>112</v>
      </c>
      <c r="AV771" s="5" t="s">
        <v>3343</v>
      </c>
      <c r="AW771" s="5" t="s">
        <v>2708</v>
      </c>
      <c r="BG771" s="5" t="s">
        <v>111</v>
      </c>
      <c r="BH771" s="5" t="s">
        <v>112</v>
      </c>
      <c r="BI771" s="5" t="s">
        <v>2906</v>
      </c>
      <c r="BJ771" s="5" t="s">
        <v>2907</v>
      </c>
      <c r="BK771" s="5" t="s">
        <v>111</v>
      </c>
      <c r="BL771" s="5" t="s">
        <v>112</v>
      </c>
      <c r="BM771" s="5" t="s">
        <v>2908</v>
      </c>
      <c r="BN771" s="5" t="s">
        <v>2909</v>
      </c>
      <c r="BO771" s="5" t="s">
        <v>111</v>
      </c>
      <c r="BP771" s="5" t="s">
        <v>112</v>
      </c>
      <c r="BQ771" s="5" t="s">
        <v>3344</v>
      </c>
      <c r="BR771" s="5" t="s">
        <v>3345</v>
      </c>
      <c r="BS771" s="5" t="s">
        <v>1384</v>
      </c>
      <c r="BT771" s="5" t="s">
        <v>1385</v>
      </c>
    </row>
    <row r="772" spans="1:72" ht="13.5" customHeight="1">
      <c r="A772" s="9" t="str">
        <f>HYPERLINK("http://kyu.snu.ac.kr/sdhj/index.jsp?type=hj/GK14739_00IH_0001_0015a.jpg","1861_수현내면_0015a")</f>
        <v>1861_수현내면_0015a</v>
      </c>
      <c r="B772" s="4">
        <v>1861</v>
      </c>
      <c r="C772" s="4" t="s">
        <v>3921</v>
      </c>
      <c r="D772" s="4" t="s">
        <v>3922</v>
      </c>
      <c r="E772" s="4">
        <v>771</v>
      </c>
      <c r="F772" s="5">
        <v>3</v>
      </c>
      <c r="G772" s="5" t="s">
        <v>2607</v>
      </c>
      <c r="H772" s="5" t="s">
        <v>2608</v>
      </c>
      <c r="I772" s="5">
        <v>9</v>
      </c>
      <c r="L772" s="5">
        <v>1</v>
      </c>
      <c r="M772" s="4" t="s">
        <v>3339</v>
      </c>
      <c r="N772" s="4" t="s">
        <v>3340</v>
      </c>
      <c r="S772" s="5" t="s">
        <v>123</v>
      </c>
      <c r="T772" s="5" t="s">
        <v>124</v>
      </c>
      <c r="W772" s="5" t="s">
        <v>752</v>
      </c>
      <c r="X772" s="5" t="s">
        <v>753</v>
      </c>
      <c r="Y772" s="5" t="s">
        <v>126</v>
      </c>
      <c r="Z772" s="5" t="s">
        <v>127</v>
      </c>
      <c r="AC772" s="5">
        <v>35</v>
      </c>
      <c r="AD772" s="5" t="s">
        <v>659</v>
      </c>
      <c r="AE772" s="5" t="s">
        <v>660</v>
      </c>
      <c r="AJ772" s="5" t="s">
        <v>84</v>
      </c>
      <c r="AK772" s="5" t="s">
        <v>85</v>
      </c>
      <c r="AL772" s="5" t="s">
        <v>187</v>
      </c>
      <c r="AM772" s="5" t="s">
        <v>188</v>
      </c>
      <c r="AT772" s="5" t="s">
        <v>111</v>
      </c>
      <c r="AU772" s="5" t="s">
        <v>112</v>
      </c>
      <c r="AV772" s="5" t="s">
        <v>3346</v>
      </c>
      <c r="AW772" s="5" t="s">
        <v>3347</v>
      </c>
      <c r="BG772" s="5" t="s">
        <v>111</v>
      </c>
      <c r="BH772" s="5" t="s">
        <v>112</v>
      </c>
      <c r="BI772" s="5" t="s">
        <v>2687</v>
      </c>
      <c r="BJ772" s="5" t="s">
        <v>2688</v>
      </c>
      <c r="BK772" s="5" t="s">
        <v>111</v>
      </c>
      <c r="BL772" s="5" t="s">
        <v>112</v>
      </c>
      <c r="BM772" s="5" t="s">
        <v>3348</v>
      </c>
      <c r="BN772" s="5" t="s">
        <v>3349</v>
      </c>
      <c r="BO772" s="5" t="s">
        <v>111</v>
      </c>
      <c r="BP772" s="5" t="s">
        <v>112</v>
      </c>
      <c r="BQ772" s="5" t="s">
        <v>3350</v>
      </c>
      <c r="BR772" s="5" t="s">
        <v>3351</v>
      </c>
      <c r="BS772" s="5" t="s">
        <v>2505</v>
      </c>
      <c r="BT772" s="5" t="s">
        <v>2506</v>
      </c>
    </row>
    <row r="773" spans="1:72" ht="13.5" customHeight="1">
      <c r="A773" s="9" t="str">
        <f>HYPERLINK("http://kyu.snu.ac.kr/sdhj/index.jsp?type=hj/GK14739_00IH_0001_0015a.jpg","1861_수현내면_0015a")</f>
        <v>1861_수현내면_0015a</v>
      </c>
      <c r="B773" s="4">
        <v>1861</v>
      </c>
      <c r="C773" s="4" t="s">
        <v>4110</v>
      </c>
      <c r="D773" s="4" t="s">
        <v>4111</v>
      </c>
      <c r="E773" s="4">
        <v>772</v>
      </c>
      <c r="F773" s="5">
        <v>3</v>
      </c>
      <c r="G773" s="5" t="s">
        <v>2607</v>
      </c>
      <c r="H773" s="5" t="s">
        <v>2608</v>
      </c>
      <c r="I773" s="5">
        <v>9</v>
      </c>
      <c r="L773" s="5">
        <v>1</v>
      </c>
      <c r="M773" s="4" t="s">
        <v>3339</v>
      </c>
      <c r="N773" s="4" t="s">
        <v>3340</v>
      </c>
      <c r="T773" s="5" t="s">
        <v>4550</v>
      </c>
      <c r="U773" s="5" t="s">
        <v>159</v>
      </c>
      <c r="V773" s="5" t="s">
        <v>160</v>
      </c>
      <c r="Y773" s="5" t="s">
        <v>3352</v>
      </c>
      <c r="Z773" s="5" t="s">
        <v>3353</v>
      </c>
      <c r="AD773" s="5" t="s">
        <v>497</v>
      </c>
      <c r="AE773" s="5" t="s">
        <v>498</v>
      </c>
    </row>
    <row r="774" spans="1:72" ht="13.5" customHeight="1">
      <c r="A774" s="9" t="str">
        <f>HYPERLINK("http://kyu.snu.ac.kr/sdhj/index.jsp?type=hj/GK14739_00IH_0001_0015a.jpg","1861_수현내면_0015a")</f>
        <v>1861_수현내면_0015a</v>
      </c>
      <c r="B774" s="4">
        <v>1861</v>
      </c>
      <c r="C774" s="4" t="s">
        <v>4531</v>
      </c>
      <c r="D774" s="4" t="s">
        <v>4532</v>
      </c>
      <c r="E774" s="4">
        <v>773</v>
      </c>
      <c r="F774" s="5">
        <v>3</v>
      </c>
      <c r="G774" s="5" t="s">
        <v>2607</v>
      </c>
      <c r="H774" s="5" t="s">
        <v>2608</v>
      </c>
      <c r="I774" s="5">
        <v>9</v>
      </c>
      <c r="L774" s="5">
        <v>2</v>
      </c>
      <c r="M774" s="4" t="s">
        <v>3354</v>
      </c>
      <c r="N774" s="4" t="s">
        <v>3355</v>
      </c>
      <c r="T774" s="5" t="s">
        <v>4302</v>
      </c>
      <c r="U774" s="5" t="s">
        <v>101</v>
      </c>
      <c r="V774" s="5" t="s">
        <v>102</v>
      </c>
      <c r="W774" s="5" t="s">
        <v>144</v>
      </c>
      <c r="X774" s="5" t="s">
        <v>4305</v>
      </c>
      <c r="Y774" s="5" t="s">
        <v>3356</v>
      </c>
      <c r="Z774" s="5" t="s">
        <v>3357</v>
      </c>
      <c r="AC774" s="5">
        <v>50</v>
      </c>
      <c r="AD774" s="5" t="s">
        <v>336</v>
      </c>
      <c r="AE774" s="5" t="s">
        <v>337</v>
      </c>
      <c r="AJ774" s="5" t="s">
        <v>35</v>
      </c>
      <c r="AK774" s="5" t="s">
        <v>36</v>
      </c>
      <c r="AL774" s="5" t="s">
        <v>86</v>
      </c>
      <c r="AM774" s="5" t="s">
        <v>87</v>
      </c>
      <c r="AT774" s="5" t="s">
        <v>111</v>
      </c>
      <c r="AU774" s="5" t="s">
        <v>112</v>
      </c>
      <c r="AV774" s="5" t="s">
        <v>3358</v>
      </c>
      <c r="AW774" s="5" t="s">
        <v>3359</v>
      </c>
      <c r="BG774" s="5" t="s">
        <v>111</v>
      </c>
      <c r="BH774" s="5" t="s">
        <v>112</v>
      </c>
      <c r="BI774" s="5" t="s">
        <v>2856</v>
      </c>
      <c r="BJ774" s="5" t="s">
        <v>2857</v>
      </c>
      <c r="BK774" s="5" t="s">
        <v>111</v>
      </c>
      <c r="BL774" s="5" t="s">
        <v>112</v>
      </c>
      <c r="BM774" s="5" t="s">
        <v>3360</v>
      </c>
      <c r="BN774" s="5" t="s">
        <v>3361</v>
      </c>
      <c r="BO774" s="5" t="s">
        <v>111</v>
      </c>
      <c r="BP774" s="5" t="s">
        <v>112</v>
      </c>
      <c r="BQ774" s="5" t="s">
        <v>3362</v>
      </c>
      <c r="BR774" s="5" t="s">
        <v>3363</v>
      </c>
      <c r="BS774" s="5" t="s">
        <v>3364</v>
      </c>
      <c r="BT774" s="5" t="s">
        <v>3365</v>
      </c>
    </row>
    <row r="775" spans="1:72" ht="13.5" customHeight="1">
      <c r="A775" s="9" t="str">
        <f>HYPERLINK("http://kyu.snu.ac.kr/sdhj/index.jsp?type=hj/GK14739_00IH_0001_0015a.jpg","1861_수현내면_0015a")</f>
        <v>1861_수현내면_0015a</v>
      </c>
      <c r="B775" s="4">
        <v>1861</v>
      </c>
      <c r="C775" s="4" t="s">
        <v>4551</v>
      </c>
      <c r="D775" s="4" t="s">
        <v>4552</v>
      </c>
      <c r="E775" s="4">
        <v>774</v>
      </c>
      <c r="F775" s="5">
        <v>3</v>
      </c>
      <c r="G775" s="5" t="s">
        <v>2607</v>
      </c>
      <c r="H775" s="5" t="s">
        <v>2608</v>
      </c>
      <c r="I775" s="5">
        <v>9</v>
      </c>
      <c r="L775" s="5">
        <v>2</v>
      </c>
      <c r="M775" s="4" t="s">
        <v>3354</v>
      </c>
      <c r="N775" s="4" t="s">
        <v>3355</v>
      </c>
      <c r="S775" s="5" t="s">
        <v>123</v>
      </c>
      <c r="T775" s="5" t="s">
        <v>124</v>
      </c>
      <c r="W775" s="5" t="s">
        <v>752</v>
      </c>
      <c r="X775" s="5" t="s">
        <v>753</v>
      </c>
      <c r="Y775" s="5" t="s">
        <v>126</v>
      </c>
      <c r="Z775" s="5" t="s">
        <v>127</v>
      </c>
      <c r="AC775" s="5">
        <v>48</v>
      </c>
      <c r="AD775" s="5" t="s">
        <v>497</v>
      </c>
      <c r="AE775" s="5" t="s">
        <v>498</v>
      </c>
      <c r="AJ775" s="5" t="s">
        <v>84</v>
      </c>
      <c r="AK775" s="5" t="s">
        <v>85</v>
      </c>
      <c r="AL775" s="5" t="s">
        <v>187</v>
      </c>
      <c r="AM775" s="5" t="s">
        <v>188</v>
      </c>
      <c r="AT775" s="5" t="s">
        <v>111</v>
      </c>
      <c r="AU775" s="5" t="s">
        <v>112</v>
      </c>
      <c r="AV775" s="5" t="s">
        <v>3346</v>
      </c>
      <c r="AW775" s="5" t="s">
        <v>3347</v>
      </c>
      <c r="BG775" s="5" t="s">
        <v>111</v>
      </c>
      <c r="BH775" s="5" t="s">
        <v>112</v>
      </c>
      <c r="BI775" s="5" t="s">
        <v>2687</v>
      </c>
      <c r="BJ775" s="5" t="s">
        <v>2688</v>
      </c>
      <c r="BK775" s="5" t="s">
        <v>111</v>
      </c>
      <c r="BL775" s="5" t="s">
        <v>112</v>
      </c>
      <c r="BM775" s="5" t="s">
        <v>3348</v>
      </c>
      <c r="BN775" s="5" t="s">
        <v>3349</v>
      </c>
      <c r="BO775" s="5" t="s">
        <v>111</v>
      </c>
      <c r="BP775" s="5" t="s">
        <v>112</v>
      </c>
      <c r="BQ775" s="5" t="s">
        <v>3366</v>
      </c>
      <c r="BR775" s="5" t="s">
        <v>4553</v>
      </c>
      <c r="BS775" s="5" t="s">
        <v>2505</v>
      </c>
      <c r="BT775" s="5" t="s">
        <v>2506</v>
      </c>
    </row>
    <row r="776" spans="1:72" ht="13.5" customHeight="1">
      <c r="A776" s="9" t="str">
        <f>HYPERLINK("http://kyu.snu.ac.kr/sdhj/index.jsp?type=hj/GK14739_00IH_0001_0015a.jpg","1861_수현내면_0015a")</f>
        <v>1861_수현내면_0015a</v>
      </c>
      <c r="B776" s="4">
        <v>1861</v>
      </c>
      <c r="C776" s="4" t="s">
        <v>4554</v>
      </c>
      <c r="D776" s="4" t="s">
        <v>4555</v>
      </c>
      <c r="E776" s="4">
        <v>775</v>
      </c>
      <c r="F776" s="5">
        <v>3</v>
      </c>
      <c r="G776" s="5" t="s">
        <v>2607</v>
      </c>
      <c r="H776" s="5" t="s">
        <v>2608</v>
      </c>
      <c r="I776" s="5">
        <v>9</v>
      </c>
      <c r="L776" s="5">
        <v>2</v>
      </c>
      <c r="M776" s="4" t="s">
        <v>3354</v>
      </c>
      <c r="N776" s="4" t="s">
        <v>3355</v>
      </c>
      <c r="S776" s="5" t="s">
        <v>147</v>
      </c>
      <c r="T776" s="5" t="s">
        <v>148</v>
      </c>
      <c r="Y776" s="5" t="s">
        <v>3367</v>
      </c>
      <c r="Z776" s="5" t="s">
        <v>3368</v>
      </c>
      <c r="AC776" s="5">
        <v>19</v>
      </c>
      <c r="AD776" s="5" t="s">
        <v>410</v>
      </c>
      <c r="AE776" s="5" t="s">
        <v>411</v>
      </c>
    </row>
    <row r="777" spans="1:72" ht="13.5" customHeight="1">
      <c r="A777" s="9" t="str">
        <f>HYPERLINK("http://kyu.snu.ac.kr/sdhj/index.jsp?type=hj/GK14739_00IH_0001_0015a.jpg","1861_수현내면_0015a")</f>
        <v>1861_수현내면_0015a</v>
      </c>
      <c r="B777" s="4">
        <v>1861</v>
      </c>
      <c r="C777" s="4" t="s">
        <v>3999</v>
      </c>
      <c r="D777" s="4" t="s">
        <v>4000</v>
      </c>
      <c r="E777" s="4">
        <v>776</v>
      </c>
      <c r="F777" s="5">
        <v>3</v>
      </c>
      <c r="G777" s="5" t="s">
        <v>2607</v>
      </c>
      <c r="H777" s="5" t="s">
        <v>2608</v>
      </c>
      <c r="I777" s="5">
        <v>9</v>
      </c>
      <c r="L777" s="5">
        <v>2</v>
      </c>
      <c r="M777" s="4" t="s">
        <v>3354</v>
      </c>
      <c r="N777" s="4" t="s">
        <v>3355</v>
      </c>
      <c r="S777" s="5" t="s">
        <v>153</v>
      </c>
      <c r="T777" s="5" t="s">
        <v>154</v>
      </c>
      <c r="W777" s="5" t="s">
        <v>1840</v>
      </c>
      <c r="X777" s="5" t="s">
        <v>1841</v>
      </c>
      <c r="Y777" s="5" t="s">
        <v>126</v>
      </c>
      <c r="Z777" s="5" t="s">
        <v>127</v>
      </c>
      <c r="AC777" s="5">
        <v>25</v>
      </c>
      <c r="AD777" s="5" t="s">
        <v>420</v>
      </c>
      <c r="AE777" s="5" t="s">
        <v>421</v>
      </c>
    </row>
    <row r="778" spans="1:72" ht="13.5" customHeight="1">
      <c r="A778" s="9" t="str">
        <f>HYPERLINK("http://kyu.snu.ac.kr/sdhj/index.jsp?type=hj/GK14739_00IH_0001_0015a.jpg","1861_수현내면_0015a")</f>
        <v>1861_수현내면_0015a</v>
      </c>
      <c r="B778" s="4">
        <v>1861</v>
      </c>
      <c r="C778" s="4" t="s">
        <v>3999</v>
      </c>
      <c r="D778" s="4" t="s">
        <v>4000</v>
      </c>
      <c r="E778" s="4">
        <v>777</v>
      </c>
      <c r="F778" s="5">
        <v>3</v>
      </c>
      <c r="G778" s="5" t="s">
        <v>2607</v>
      </c>
      <c r="H778" s="5" t="s">
        <v>2608</v>
      </c>
      <c r="I778" s="5">
        <v>9</v>
      </c>
      <c r="L778" s="5">
        <v>2</v>
      </c>
      <c r="M778" s="4" t="s">
        <v>3354</v>
      </c>
      <c r="N778" s="4" t="s">
        <v>3355</v>
      </c>
      <c r="T778" s="5" t="s">
        <v>4306</v>
      </c>
      <c r="U778" s="5" t="s">
        <v>159</v>
      </c>
      <c r="V778" s="5" t="s">
        <v>160</v>
      </c>
      <c r="Y778" s="5" t="s">
        <v>3369</v>
      </c>
      <c r="Z778" s="5" t="s">
        <v>3370</v>
      </c>
      <c r="AD778" s="5" t="s">
        <v>225</v>
      </c>
      <c r="AE778" s="5" t="s">
        <v>226</v>
      </c>
    </row>
    <row r="779" spans="1:72" ht="13.5" customHeight="1">
      <c r="A779" s="9" t="str">
        <f>HYPERLINK("http://kyu.snu.ac.kr/sdhj/index.jsp?type=hj/GK14739_00IH_0001_0015a.jpg","1861_수현내면_0015a")</f>
        <v>1861_수현내면_0015a</v>
      </c>
      <c r="B779" s="4">
        <v>1861</v>
      </c>
      <c r="C779" s="4" t="s">
        <v>4556</v>
      </c>
      <c r="D779" s="4" t="s">
        <v>4557</v>
      </c>
      <c r="E779" s="4">
        <v>778</v>
      </c>
      <c r="F779" s="5">
        <v>3</v>
      </c>
      <c r="G779" s="5" t="s">
        <v>2607</v>
      </c>
      <c r="H779" s="5" t="s">
        <v>2608</v>
      </c>
      <c r="I779" s="5">
        <v>9</v>
      </c>
      <c r="L779" s="5">
        <v>2</v>
      </c>
      <c r="M779" s="4" t="s">
        <v>3354</v>
      </c>
      <c r="N779" s="4" t="s">
        <v>3355</v>
      </c>
      <c r="T779" s="5" t="s">
        <v>4306</v>
      </c>
      <c r="U779" s="5" t="s">
        <v>159</v>
      </c>
      <c r="V779" s="5" t="s">
        <v>160</v>
      </c>
      <c r="Y779" s="5" t="s">
        <v>1098</v>
      </c>
      <c r="Z779" s="5" t="s">
        <v>1099</v>
      </c>
      <c r="AD779" s="5" t="s">
        <v>904</v>
      </c>
      <c r="AE779" s="5" t="s">
        <v>905</v>
      </c>
    </row>
    <row r="780" spans="1:72" ht="13.5" customHeight="1">
      <c r="A780" s="9" t="str">
        <f>HYPERLINK("http://kyu.snu.ac.kr/sdhj/index.jsp?type=hj/GK14739_00IH_0001_0015a.jpg","1861_수현내면_0015a")</f>
        <v>1861_수현내면_0015a</v>
      </c>
      <c r="B780" s="4">
        <v>1861</v>
      </c>
      <c r="C780" s="4" t="s">
        <v>3999</v>
      </c>
      <c r="D780" s="4" t="s">
        <v>4000</v>
      </c>
      <c r="E780" s="4">
        <v>779</v>
      </c>
      <c r="F780" s="5">
        <v>3</v>
      </c>
      <c r="G780" s="5" t="s">
        <v>2607</v>
      </c>
      <c r="H780" s="5" t="s">
        <v>2608</v>
      </c>
      <c r="I780" s="5">
        <v>9</v>
      </c>
      <c r="L780" s="5">
        <v>3</v>
      </c>
      <c r="M780" s="4" t="s">
        <v>2837</v>
      </c>
      <c r="N780" s="4" t="s">
        <v>2838</v>
      </c>
      <c r="T780" s="5" t="s">
        <v>3891</v>
      </c>
      <c r="U780" s="5" t="s">
        <v>504</v>
      </c>
      <c r="V780" s="5" t="s">
        <v>505</v>
      </c>
      <c r="W780" s="5" t="s">
        <v>125</v>
      </c>
      <c r="X780" s="5" t="s">
        <v>3918</v>
      </c>
      <c r="Y780" s="5" t="s">
        <v>126</v>
      </c>
      <c r="Z780" s="5" t="s">
        <v>127</v>
      </c>
      <c r="AC780" s="5">
        <v>113</v>
      </c>
      <c r="AD780" s="5" t="s">
        <v>523</v>
      </c>
      <c r="AE780" s="5" t="s">
        <v>524</v>
      </c>
      <c r="AJ780" s="5" t="s">
        <v>84</v>
      </c>
      <c r="AK780" s="5" t="s">
        <v>85</v>
      </c>
      <c r="AL780" s="5" t="s">
        <v>234</v>
      </c>
      <c r="AM780" s="5" t="s">
        <v>3919</v>
      </c>
      <c r="AT780" s="5" t="s">
        <v>111</v>
      </c>
      <c r="AU780" s="5" t="s">
        <v>112</v>
      </c>
      <c r="AV780" s="5" t="s">
        <v>4558</v>
      </c>
      <c r="AW780" s="5" t="s">
        <v>93</v>
      </c>
      <c r="BG780" s="5" t="s">
        <v>111</v>
      </c>
      <c r="BH780" s="5" t="s">
        <v>112</v>
      </c>
      <c r="BI780" s="5" t="s">
        <v>1219</v>
      </c>
      <c r="BJ780" s="5" t="s">
        <v>1220</v>
      </c>
      <c r="BK780" s="5" t="s">
        <v>111</v>
      </c>
      <c r="BL780" s="5" t="s">
        <v>112</v>
      </c>
      <c r="BM780" s="5" t="s">
        <v>1349</v>
      </c>
      <c r="BN780" s="5" t="s">
        <v>1350</v>
      </c>
      <c r="BO780" s="5" t="s">
        <v>111</v>
      </c>
      <c r="BP780" s="5" t="s">
        <v>112</v>
      </c>
      <c r="BQ780" s="5" t="s">
        <v>3371</v>
      </c>
      <c r="BR780" s="5" t="s">
        <v>3372</v>
      </c>
      <c r="BS780" s="5" t="s">
        <v>86</v>
      </c>
      <c r="BT780" s="5" t="s">
        <v>87</v>
      </c>
    </row>
    <row r="781" spans="1:72" ht="13.5" customHeight="1">
      <c r="A781" s="9" t="str">
        <f>HYPERLINK("http://kyu.snu.ac.kr/sdhj/index.jsp?type=hj/GK14739_00IH_0001_0015a.jpg","1861_수현내면_0015a")</f>
        <v>1861_수현내면_0015a</v>
      </c>
      <c r="B781" s="4">
        <v>1861</v>
      </c>
      <c r="C781" s="4" t="s">
        <v>4055</v>
      </c>
      <c r="D781" s="4" t="s">
        <v>4056</v>
      </c>
      <c r="E781" s="4">
        <v>780</v>
      </c>
      <c r="F781" s="5">
        <v>3</v>
      </c>
      <c r="G781" s="5" t="s">
        <v>2607</v>
      </c>
      <c r="H781" s="5" t="s">
        <v>2608</v>
      </c>
      <c r="I781" s="5">
        <v>9</v>
      </c>
      <c r="L781" s="5">
        <v>3</v>
      </c>
      <c r="M781" s="4" t="s">
        <v>2837</v>
      </c>
      <c r="N781" s="4" t="s">
        <v>2838</v>
      </c>
      <c r="S781" s="5" t="s">
        <v>147</v>
      </c>
      <c r="T781" s="5" t="s">
        <v>148</v>
      </c>
      <c r="Y781" s="5" t="s">
        <v>1147</v>
      </c>
      <c r="Z781" s="5" t="s">
        <v>1148</v>
      </c>
      <c r="AC781" s="5">
        <v>31</v>
      </c>
      <c r="AD781" s="5" t="s">
        <v>438</v>
      </c>
      <c r="AE781" s="5" t="s">
        <v>439</v>
      </c>
    </row>
    <row r="782" spans="1:72" ht="13.5" customHeight="1">
      <c r="A782" s="9" t="str">
        <f>HYPERLINK("http://kyu.snu.ac.kr/sdhj/index.jsp?type=hj/GK14739_00IH_0001_0015a.jpg","1861_수현내면_0015a")</f>
        <v>1861_수현내면_0015a</v>
      </c>
      <c r="B782" s="4">
        <v>1861</v>
      </c>
      <c r="C782" s="4" t="s">
        <v>3899</v>
      </c>
      <c r="D782" s="4" t="s">
        <v>3900</v>
      </c>
      <c r="E782" s="4">
        <v>781</v>
      </c>
      <c r="F782" s="5">
        <v>3</v>
      </c>
      <c r="G782" s="5" t="s">
        <v>2607</v>
      </c>
      <c r="H782" s="5" t="s">
        <v>2608</v>
      </c>
      <c r="I782" s="5">
        <v>9</v>
      </c>
      <c r="L782" s="5">
        <v>3</v>
      </c>
      <c r="M782" s="4" t="s">
        <v>2837</v>
      </c>
      <c r="N782" s="4" t="s">
        <v>2838</v>
      </c>
      <c r="S782" s="5" t="s">
        <v>153</v>
      </c>
      <c r="T782" s="5" t="s">
        <v>154</v>
      </c>
      <c r="W782" s="5" t="s">
        <v>125</v>
      </c>
      <c r="X782" s="5" t="s">
        <v>3918</v>
      </c>
      <c r="Y782" s="5" t="s">
        <v>126</v>
      </c>
      <c r="Z782" s="5" t="s">
        <v>127</v>
      </c>
      <c r="AC782" s="5">
        <v>29</v>
      </c>
      <c r="AD782" s="5" t="s">
        <v>163</v>
      </c>
      <c r="AE782" s="5" t="s">
        <v>164</v>
      </c>
    </row>
    <row r="783" spans="1:72" ht="13.5" customHeight="1">
      <c r="A783" s="9" t="str">
        <f>HYPERLINK("http://kyu.snu.ac.kr/sdhj/index.jsp?type=hj/GK14739_00IH_0001_0015a.jpg","1861_수현내면_0015a")</f>
        <v>1861_수현내면_0015a</v>
      </c>
      <c r="B783" s="4">
        <v>1861</v>
      </c>
      <c r="C783" s="4" t="s">
        <v>3899</v>
      </c>
      <c r="D783" s="4" t="s">
        <v>3900</v>
      </c>
      <c r="E783" s="4">
        <v>782</v>
      </c>
      <c r="F783" s="5">
        <v>3</v>
      </c>
      <c r="G783" s="5" t="s">
        <v>2607</v>
      </c>
      <c r="H783" s="5" t="s">
        <v>2608</v>
      </c>
      <c r="I783" s="5">
        <v>9</v>
      </c>
      <c r="L783" s="5">
        <v>3</v>
      </c>
      <c r="M783" s="4" t="s">
        <v>2837</v>
      </c>
      <c r="N783" s="4" t="s">
        <v>2838</v>
      </c>
      <c r="T783" s="5" t="s">
        <v>3901</v>
      </c>
      <c r="U783" s="5" t="s">
        <v>159</v>
      </c>
      <c r="V783" s="5" t="s">
        <v>160</v>
      </c>
      <c r="Y783" s="5" t="s">
        <v>3373</v>
      </c>
      <c r="Z783" s="5" t="s">
        <v>3374</v>
      </c>
      <c r="AD783" s="5" t="s">
        <v>410</v>
      </c>
      <c r="AE783" s="5" t="s">
        <v>411</v>
      </c>
    </row>
    <row r="784" spans="1:72" ht="13.5" customHeight="1">
      <c r="A784" s="9" t="str">
        <f>HYPERLINK("http://kyu.snu.ac.kr/sdhj/index.jsp?type=hj/GK14739_00IH_0001_0015a.jpg","1861_수현내면_0015a")</f>
        <v>1861_수현내면_0015a</v>
      </c>
      <c r="B784" s="4">
        <v>1861</v>
      </c>
      <c r="C784" s="4" t="s">
        <v>3899</v>
      </c>
      <c r="D784" s="4" t="s">
        <v>3900</v>
      </c>
      <c r="E784" s="4">
        <v>783</v>
      </c>
      <c r="F784" s="5">
        <v>3</v>
      </c>
      <c r="G784" s="5" t="s">
        <v>2607</v>
      </c>
      <c r="H784" s="5" t="s">
        <v>2608</v>
      </c>
      <c r="I784" s="5">
        <v>9</v>
      </c>
      <c r="L784" s="5">
        <v>4</v>
      </c>
      <c r="M784" s="4" t="s">
        <v>3375</v>
      </c>
      <c r="N784" s="4" t="s">
        <v>3376</v>
      </c>
      <c r="T784" s="5" t="s">
        <v>4559</v>
      </c>
      <c r="U784" s="5" t="s">
        <v>101</v>
      </c>
      <c r="V784" s="5" t="s">
        <v>102</v>
      </c>
      <c r="W784" s="5" t="s">
        <v>144</v>
      </c>
      <c r="X784" s="5" t="s">
        <v>4560</v>
      </c>
      <c r="Y784" s="5" t="s">
        <v>3377</v>
      </c>
      <c r="Z784" s="5" t="s">
        <v>3378</v>
      </c>
      <c r="AC784" s="5">
        <v>45</v>
      </c>
      <c r="AD784" s="5" t="s">
        <v>506</v>
      </c>
      <c r="AE784" s="5" t="s">
        <v>507</v>
      </c>
      <c r="AJ784" s="5" t="s">
        <v>35</v>
      </c>
      <c r="AK784" s="5" t="s">
        <v>36</v>
      </c>
      <c r="AL784" s="5" t="s">
        <v>86</v>
      </c>
      <c r="AM784" s="5" t="s">
        <v>87</v>
      </c>
      <c r="AT784" s="5" t="s">
        <v>111</v>
      </c>
      <c r="AU784" s="5" t="s">
        <v>112</v>
      </c>
      <c r="AV784" s="5" t="s">
        <v>3379</v>
      </c>
      <c r="AW784" s="5" t="s">
        <v>3380</v>
      </c>
      <c r="BG784" s="5" t="s">
        <v>111</v>
      </c>
      <c r="BH784" s="5" t="s">
        <v>112</v>
      </c>
      <c r="BI784" s="5" t="s">
        <v>3381</v>
      </c>
      <c r="BJ784" s="5" t="s">
        <v>3382</v>
      </c>
      <c r="BK784" s="5" t="s">
        <v>111</v>
      </c>
      <c r="BL784" s="5" t="s">
        <v>112</v>
      </c>
      <c r="BM784" s="5" t="s">
        <v>3383</v>
      </c>
      <c r="BN784" s="5" t="s">
        <v>3384</v>
      </c>
      <c r="BO784" s="5" t="s">
        <v>111</v>
      </c>
      <c r="BP784" s="5" t="s">
        <v>112</v>
      </c>
      <c r="BQ784" s="5" t="s">
        <v>3385</v>
      </c>
      <c r="BR784" s="5" t="s">
        <v>3386</v>
      </c>
      <c r="BS784" s="5" t="s">
        <v>3001</v>
      </c>
      <c r="BT784" s="5" t="s">
        <v>3002</v>
      </c>
    </row>
    <row r="785" spans="1:72" ht="13.5" customHeight="1">
      <c r="A785" s="9" t="str">
        <f>HYPERLINK("http://kyu.snu.ac.kr/sdhj/index.jsp?type=hj/GK14739_00IH_0001_0015a.jpg","1861_수현내면_0015a")</f>
        <v>1861_수현내면_0015a</v>
      </c>
      <c r="B785" s="4">
        <v>1861</v>
      </c>
      <c r="C785" s="4" t="s">
        <v>4001</v>
      </c>
      <c r="D785" s="4" t="s">
        <v>4002</v>
      </c>
      <c r="E785" s="4">
        <v>784</v>
      </c>
      <c r="F785" s="5">
        <v>3</v>
      </c>
      <c r="G785" s="5" t="s">
        <v>2607</v>
      </c>
      <c r="H785" s="5" t="s">
        <v>2608</v>
      </c>
      <c r="I785" s="5">
        <v>9</v>
      </c>
      <c r="L785" s="5">
        <v>4</v>
      </c>
      <c r="M785" s="4" t="s">
        <v>3375</v>
      </c>
      <c r="N785" s="4" t="s">
        <v>3376</v>
      </c>
      <c r="S785" s="5" t="s">
        <v>123</v>
      </c>
      <c r="T785" s="5" t="s">
        <v>124</v>
      </c>
      <c r="W785" s="5" t="s">
        <v>78</v>
      </c>
      <c r="X785" s="5" t="s">
        <v>79</v>
      </c>
      <c r="Y785" s="5" t="s">
        <v>126</v>
      </c>
      <c r="Z785" s="5" t="s">
        <v>127</v>
      </c>
      <c r="AC785" s="5">
        <v>32</v>
      </c>
      <c r="AD785" s="5" t="s">
        <v>806</v>
      </c>
      <c r="AE785" s="5" t="s">
        <v>807</v>
      </c>
      <c r="AJ785" s="5" t="s">
        <v>84</v>
      </c>
      <c r="AK785" s="5" t="s">
        <v>85</v>
      </c>
      <c r="AL785" s="5" t="s">
        <v>86</v>
      </c>
      <c r="AM785" s="5" t="s">
        <v>87</v>
      </c>
      <c r="AT785" s="5" t="s">
        <v>111</v>
      </c>
      <c r="AU785" s="5" t="s">
        <v>112</v>
      </c>
      <c r="AV785" s="5" t="s">
        <v>3387</v>
      </c>
      <c r="AW785" s="5" t="s">
        <v>1009</v>
      </c>
      <c r="BG785" s="5" t="s">
        <v>111</v>
      </c>
      <c r="BH785" s="5" t="s">
        <v>112</v>
      </c>
      <c r="BI785" s="5" t="s">
        <v>3388</v>
      </c>
      <c r="BJ785" s="5" t="s">
        <v>3389</v>
      </c>
      <c r="BK785" s="5" t="s">
        <v>111</v>
      </c>
      <c r="BL785" s="5" t="s">
        <v>112</v>
      </c>
      <c r="BM785" s="5" t="s">
        <v>3390</v>
      </c>
      <c r="BN785" s="5" t="s">
        <v>3391</v>
      </c>
      <c r="BO785" s="5" t="s">
        <v>111</v>
      </c>
      <c r="BP785" s="5" t="s">
        <v>112</v>
      </c>
      <c r="BQ785" s="5" t="s">
        <v>3392</v>
      </c>
      <c r="BR785" s="5" t="s">
        <v>3393</v>
      </c>
      <c r="BS785" s="5" t="s">
        <v>86</v>
      </c>
      <c r="BT785" s="5" t="s">
        <v>87</v>
      </c>
    </row>
    <row r="786" spans="1:72" ht="13.5" customHeight="1">
      <c r="A786" s="9" t="str">
        <f>HYPERLINK("http://kyu.snu.ac.kr/sdhj/index.jsp?type=hj/GK14739_00IH_0001_0015b.jpg","1861_수현내면_0015b")</f>
        <v>1861_수현내면_0015b</v>
      </c>
      <c r="B786" s="4">
        <v>1861</v>
      </c>
      <c r="C786" s="4" t="s">
        <v>4288</v>
      </c>
      <c r="D786" s="4" t="s">
        <v>4289</v>
      </c>
      <c r="E786" s="4">
        <v>785</v>
      </c>
      <c r="F786" s="5">
        <v>3</v>
      </c>
      <c r="G786" s="5" t="s">
        <v>2607</v>
      </c>
      <c r="H786" s="5" t="s">
        <v>2608</v>
      </c>
      <c r="I786" s="5">
        <v>9</v>
      </c>
      <c r="L786" s="5">
        <v>4</v>
      </c>
      <c r="M786" s="4" t="s">
        <v>3375</v>
      </c>
      <c r="N786" s="4" t="s">
        <v>3376</v>
      </c>
      <c r="T786" s="5" t="s">
        <v>4561</v>
      </c>
      <c r="U786" s="5" t="s">
        <v>159</v>
      </c>
      <c r="V786" s="5" t="s">
        <v>160</v>
      </c>
      <c r="Y786" s="5" t="s">
        <v>3394</v>
      </c>
      <c r="Z786" s="5" t="s">
        <v>3395</v>
      </c>
      <c r="AD786" s="5" t="s">
        <v>782</v>
      </c>
      <c r="AE786" s="5" t="s">
        <v>783</v>
      </c>
    </row>
    <row r="787" spans="1:72" ht="13.5" customHeight="1">
      <c r="A787" s="9" t="str">
        <f>HYPERLINK("http://kyu.snu.ac.kr/sdhj/index.jsp?type=hj/GK14739_00IH_0001_0015b.jpg","1861_수현내면_0015b")</f>
        <v>1861_수현내면_0015b</v>
      </c>
      <c r="B787" s="4">
        <v>1861</v>
      </c>
      <c r="C787" s="4" t="s">
        <v>4357</v>
      </c>
      <c r="D787" s="4" t="s">
        <v>4358</v>
      </c>
      <c r="E787" s="4">
        <v>786</v>
      </c>
      <c r="F787" s="5">
        <v>3</v>
      </c>
      <c r="G787" s="5" t="s">
        <v>2607</v>
      </c>
      <c r="H787" s="5" t="s">
        <v>2608</v>
      </c>
      <c r="I787" s="5">
        <v>9</v>
      </c>
      <c r="L787" s="5">
        <v>5</v>
      </c>
      <c r="M787" s="4" t="s">
        <v>3396</v>
      </c>
      <c r="N787" s="4" t="s">
        <v>3397</v>
      </c>
      <c r="T787" s="5" t="s">
        <v>3960</v>
      </c>
      <c r="U787" s="5" t="s">
        <v>101</v>
      </c>
      <c r="V787" s="5" t="s">
        <v>102</v>
      </c>
      <c r="W787" s="5" t="s">
        <v>889</v>
      </c>
      <c r="X787" s="5" t="s">
        <v>890</v>
      </c>
      <c r="Y787" s="5" t="s">
        <v>3398</v>
      </c>
      <c r="Z787" s="5" t="s">
        <v>3399</v>
      </c>
      <c r="AC787" s="5">
        <v>35</v>
      </c>
      <c r="AD787" s="5" t="s">
        <v>659</v>
      </c>
      <c r="AE787" s="5" t="s">
        <v>660</v>
      </c>
      <c r="AJ787" s="5" t="s">
        <v>35</v>
      </c>
      <c r="AK787" s="5" t="s">
        <v>36</v>
      </c>
      <c r="AL787" s="5" t="s">
        <v>1169</v>
      </c>
      <c r="AM787" s="5" t="s">
        <v>1170</v>
      </c>
      <c r="AT787" s="5" t="s">
        <v>111</v>
      </c>
      <c r="AU787" s="5" t="s">
        <v>112</v>
      </c>
      <c r="AV787" s="5" t="s">
        <v>2886</v>
      </c>
      <c r="AW787" s="5" t="s">
        <v>2887</v>
      </c>
      <c r="BG787" s="5" t="s">
        <v>111</v>
      </c>
      <c r="BH787" s="5" t="s">
        <v>112</v>
      </c>
      <c r="BI787" s="5" t="s">
        <v>2888</v>
      </c>
      <c r="BJ787" s="5" t="s">
        <v>2889</v>
      </c>
      <c r="BK787" s="5" t="s">
        <v>111</v>
      </c>
      <c r="BL787" s="5" t="s">
        <v>112</v>
      </c>
      <c r="BM787" s="5" t="s">
        <v>2890</v>
      </c>
      <c r="BN787" s="5" t="s">
        <v>2891</v>
      </c>
      <c r="BO787" s="5" t="s">
        <v>111</v>
      </c>
      <c r="BP787" s="5" t="s">
        <v>112</v>
      </c>
      <c r="BQ787" s="5" t="s">
        <v>3400</v>
      </c>
      <c r="BR787" s="5" t="s">
        <v>2893</v>
      </c>
      <c r="BS787" s="5" t="s">
        <v>3401</v>
      </c>
      <c r="BT787" s="5" t="s">
        <v>4457</v>
      </c>
    </row>
    <row r="788" spans="1:72" ht="13.5" customHeight="1">
      <c r="A788" s="9" t="str">
        <f>HYPERLINK("http://kyu.snu.ac.kr/sdhj/index.jsp?type=hj/GK14739_00IH_0001_0015b.jpg","1861_수현내면_0015b")</f>
        <v>1861_수현내면_0015b</v>
      </c>
      <c r="B788" s="4">
        <v>1861</v>
      </c>
      <c r="C788" s="4" t="s">
        <v>4458</v>
      </c>
      <c r="D788" s="4" t="s">
        <v>4459</v>
      </c>
      <c r="E788" s="4">
        <v>787</v>
      </c>
      <c r="F788" s="5">
        <v>3</v>
      </c>
      <c r="G788" s="5" t="s">
        <v>2607</v>
      </c>
      <c r="H788" s="5" t="s">
        <v>2608</v>
      </c>
      <c r="I788" s="5">
        <v>9</v>
      </c>
      <c r="L788" s="5">
        <v>5</v>
      </c>
      <c r="M788" s="4" t="s">
        <v>3396</v>
      </c>
      <c r="N788" s="4" t="s">
        <v>3397</v>
      </c>
      <c r="S788" s="5" t="s">
        <v>123</v>
      </c>
      <c r="T788" s="5" t="s">
        <v>124</v>
      </c>
      <c r="W788" s="5" t="s">
        <v>3402</v>
      </c>
      <c r="X788" s="5" t="s">
        <v>3403</v>
      </c>
      <c r="Y788" s="5" t="s">
        <v>126</v>
      </c>
      <c r="Z788" s="5" t="s">
        <v>127</v>
      </c>
      <c r="AC788" s="5">
        <v>39</v>
      </c>
      <c r="AD788" s="5" t="s">
        <v>336</v>
      </c>
      <c r="AE788" s="5" t="s">
        <v>337</v>
      </c>
      <c r="AJ788" s="5" t="s">
        <v>84</v>
      </c>
      <c r="AK788" s="5" t="s">
        <v>85</v>
      </c>
      <c r="AL788" s="5" t="s">
        <v>3401</v>
      </c>
      <c r="AM788" s="5" t="s">
        <v>3404</v>
      </c>
      <c r="AT788" s="5" t="s">
        <v>111</v>
      </c>
      <c r="AU788" s="5" t="s">
        <v>112</v>
      </c>
      <c r="AV788" s="5" t="s">
        <v>3405</v>
      </c>
      <c r="AW788" s="5" t="s">
        <v>2305</v>
      </c>
      <c r="BG788" s="5" t="s">
        <v>111</v>
      </c>
      <c r="BH788" s="5" t="s">
        <v>112</v>
      </c>
      <c r="BI788" s="5" t="s">
        <v>3406</v>
      </c>
      <c r="BJ788" s="5" t="s">
        <v>3407</v>
      </c>
      <c r="BK788" s="5" t="s">
        <v>111</v>
      </c>
      <c r="BL788" s="5" t="s">
        <v>112</v>
      </c>
      <c r="BM788" s="5" t="s">
        <v>3408</v>
      </c>
      <c r="BN788" s="5" t="s">
        <v>3409</v>
      </c>
      <c r="BO788" s="5" t="s">
        <v>111</v>
      </c>
      <c r="BP788" s="5" t="s">
        <v>112</v>
      </c>
      <c r="BQ788" s="5" t="s">
        <v>3410</v>
      </c>
      <c r="BR788" s="5" t="s">
        <v>3411</v>
      </c>
      <c r="BS788" s="5" t="s">
        <v>1232</v>
      </c>
      <c r="BT788" s="5" t="s">
        <v>1233</v>
      </c>
    </row>
    <row r="789" spans="1:72" ht="13.5" customHeight="1">
      <c r="A789" s="9" t="str">
        <f>HYPERLINK("http://kyu.snu.ac.kr/sdhj/index.jsp?type=hj/GK14739_00IH_0001_0015b.jpg","1861_수현내면_0015b")</f>
        <v>1861_수현내면_0015b</v>
      </c>
      <c r="B789" s="4">
        <v>1861</v>
      </c>
      <c r="C789" s="4" t="s">
        <v>4293</v>
      </c>
      <c r="D789" s="4" t="s">
        <v>4294</v>
      </c>
      <c r="E789" s="4">
        <v>788</v>
      </c>
      <c r="F789" s="5">
        <v>3</v>
      </c>
      <c r="G789" s="5" t="s">
        <v>2607</v>
      </c>
      <c r="H789" s="5" t="s">
        <v>2608</v>
      </c>
      <c r="I789" s="5">
        <v>9</v>
      </c>
      <c r="L789" s="5">
        <v>5</v>
      </c>
      <c r="M789" s="4" t="s">
        <v>3396</v>
      </c>
      <c r="N789" s="4" t="s">
        <v>3397</v>
      </c>
      <c r="S789" s="5" t="s">
        <v>142</v>
      </c>
      <c r="T789" s="5" t="s">
        <v>143</v>
      </c>
      <c r="W789" s="5" t="s">
        <v>3402</v>
      </c>
      <c r="X789" s="5" t="s">
        <v>3403</v>
      </c>
      <c r="Y789" s="5" t="s">
        <v>126</v>
      </c>
      <c r="Z789" s="5" t="s">
        <v>127</v>
      </c>
      <c r="AC789" s="5">
        <v>68</v>
      </c>
      <c r="AD789" s="5" t="s">
        <v>432</v>
      </c>
      <c r="AE789" s="5" t="s">
        <v>433</v>
      </c>
    </row>
    <row r="790" spans="1:72" ht="13.5" customHeight="1">
      <c r="A790" s="9" t="str">
        <f>HYPERLINK("http://kyu.snu.ac.kr/sdhj/index.jsp?type=hj/GK14739_00IH_0001_0015b.jpg","1861_수현내면_0015b")</f>
        <v>1861_수현내면_0015b</v>
      </c>
      <c r="B790" s="4">
        <v>1861</v>
      </c>
      <c r="C790" s="4" t="s">
        <v>3894</v>
      </c>
      <c r="D790" s="4" t="s">
        <v>3895</v>
      </c>
      <c r="E790" s="4">
        <v>789</v>
      </c>
      <c r="F790" s="5">
        <v>3</v>
      </c>
      <c r="G790" s="5" t="s">
        <v>2607</v>
      </c>
      <c r="H790" s="5" t="s">
        <v>2608</v>
      </c>
      <c r="I790" s="5">
        <v>9</v>
      </c>
      <c r="L790" s="5">
        <v>5</v>
      </c>
      <c r="M790" s="4" t="s">
        <v>3396</v>
      </c>
      <c r="N790" s="4" t="s">
        <v>3397</v>
      </c>
      <c r="T790" s="5" t="s">
        <v>3966</v>
      </c>
      <c r="U790" s="5" t="s">
        <v>159</v>
      </c>
      <c r="V790" s="5" t="s">
        <v>160</v>
      </c>
      <c r="Y790" s="5" t="s">
        <v>3412</v>
      </c>
      <c r="Z790" s="5" t="s">
        <v>3413</v>
      </c>
      <c r="AD790" s="5" t="s">
        <v>406</v>
      </c>
      <c r="AE790" s="5" t="s">
        <v>407</v>
      </c>
    </row>
    <row r="791" spans="1:72" ht="13.5" customHeight="1">
      <c r="A791" s="9" t="str">
        <f>HYPERLINK("http://kyu.snu.ac.kr/sdhj/index.jsp?type=hj/GK14739_00IH_0001_0015b.jpg","1861_수현내면_0015b")</f>
        <v>1861_수현내면_0015b</v>
      </c>
      <c r="B791" s="4">
        <v>1861</v>
      </c>
      <c r="C791" s="4" t="s">
        <v>3894</v>
      </c>
      <c r="D791" s="4" t="s">
        <v>3895</v>
      </c>
      <c r="E791" s="4">
        <v>790</v>
      </c>
      <c r="F791" s="5">
        <v>3</v>
      </c>
      <c r="G791" s="5" t="s">
        <v>2607</v>
      </c>
      <c r="H791" s="5" t="s">
        <v>2608</v>
      </c>
      <c r="I791" s="5">
        <v>10</v>
      </c>
      <c r="J791" s="5" t="s">
        <v>3414</v>
      </c>
      <c r="K791" s="5" t="s">
        <v>3415</v>
      </c>
      <c r="L791" s="5">
        <v>1</v>
      </c>
      <c r="M791" s="4" t="s">
        <v>2827</v>
      </c>
      <c r="N791" s="4" t="s">
        <v>2828</v>
      </c>
      <c r="T791" s="5" t="s">
        <v>3862</v>
      </c>
      <c r="U791" s="5" t="s">
        <v>504</v>
      </c>
      <c r="V791" s="5" t="s">
        <v>505</v>
      </c>
      <c r="W791" s="5" t="s">
        <v>2697</v>
      </c>
      <c r="X791" s="5" t="s">
        <v>2698</v>
      </c>
      <c r="Y791" s="5" t="s">
        <v>126</v>
      </c>
      <c r="Z791" s="5" t="s">
        <v>127</v>
      </c>
      <c r="AC791" s="5">
        <v>70</v>
      </c>
      <c r="AD791" s="5" t="s">
        <v>1286</v>
      </c>
      <c r="AE791" s="5" t="s">
        <v>1287</v>
      </c>
      <c r="AJ791" s="5" t="s">
        <v>84</v>
      </c>
      <c r="AK791" s="5" t="s">
        <v>85</v>
      </c>
      <c r="AL791" s="5" t="s">
        <v>2701</v>
      </c>
      <c r="AM791" s="5" t="s">
        <v>2702</v>
      </c>
      <c r="AT791" s="5" t="s">
        <v>111</v>
      </c>
      <c r="AU791" s="5" t="s">
        <v>112</v>
      </c>
      <c r="AV791" s="5" t="s">
        <v>4562</v>
      </c>
      <c r="AW791" s="5" t="s">
        <v>3416</v>
      </c>
      <c r="BG791" s="5" t="s">
        <v>111</v>
      </c>
      <c r="BH791" s="5" t="s">
        <v>112</v>
      </c>
      <c r="BI791" s="5" t="s">
        <v>3417</v>
      </c>
      <c r="BJ791" s="5" t="s">
        <v>3418</v>
      </c>
      <c r="BK791" s="5" t="s">
        <v>111</v>
      </c>
      <c r="BL791" s="5" t="s">
        <v>112</v>
      </c>
      <c r="BM791" s="5" t="s">
        <v>3419</v>
      </c>
      <c r="BN791" s="5" t="s">
        <v>4563</v>
      </c>
      <c r="BO791" s="5" t="s">
        <v>111</v>
      </c>
      <c r="BP791" s="5" t="s">
        <v>112</v>
      </c>
      <c r="BQ791" s="5" t="s">
        <v>3420</v>
      </c>
      <c r="BR791" s="5" t="s">
        <v>3421</v>
      </c>
      <c r="BS791" s="5" t="s">
        <v>97</v>
      </c>
      <c r="BT791" s="5" t="s">
        <v>98</v>
      </c>
    </row>
    <row r="792" spans="1:72" ht="13.5" customHeight="1">
      <c r="A792" s="9" t="str">
        <f>HYPERLINK("http://kyu.snu.ac.kr/sdhj/index.jsp?type=hj/GK14739_00IH_0001_0015b.jpg","1861_수현내면_0015b")</f>
        <v>1861_수현내면_0015b</v>
      </c>
      <c r="B792" s="4">
        <v>1861</v>
      </c>
      <c r="C792" s="4" t="s">
        <v>4498</v>
      </c>
      <c r="D792" s="4" t="s">
        <v>4499</v>
      </c>
      <c r="E792" s="4">
        <v>791</v>
      </c>
      <c r="F792" s="5">
        <v>3</v>
      </c>
      <c r="G792" s="5" t="s">
        <v>2607</v>
      </c>
      <c r="H792" s="5" t="s">
        <v>2608</v>
      </c>
      <c r="I792" s="5">
        <v>10</v>
      </c>
      <c r="L792" s="5">
        <v>1</v>
      </c>
      <c r="M792" s="4" t="s">
        <v>2827</v>
      </c>
      <c r="N792" s="4" t="s">
        <v>2828</v>
      </c>
      <c r="S792" s="5" t="s">
        <v>147</v>
      </c>
      <c r="T792" s="5" t="s">
        <v>148</v>
      </c>
      <c r="Y792" s="5" t="s">
        <v>3422</v>
      </c>
      <c r="Z792" s="5" t="s">
        <v>3423</v>
      </c>
      <c r="AC792" s="5">
        <v>17</v>
      </c>
      <c r="AD792" s="5" t="s">
        <v>217</v>
      </c>
      <c r="AE792" s="5" t="s">
        <v>218</v>
      </c>
    </row>
    <row r="793" spans="1:72" ht="13.5" customHeight="1">
      <c r="A793" s="9" t="str">
        <f>HYPERLINK("http://kyu.snu.ac.kr/sdhj/index.jsp?type=hj/GK14739_00IH_0001_0015b.jpg","1861_수현내면_0015b")</f>
        <v>1861_수현내면_0015b</v>
      </c>
      <c r="B793" s="4">
        <v>1861</v>
      </c>
      <c r="C793" s="4" t="s">
        <v>3899</v>
      </c>
      <c r="D793" s="4" t="s">
        <v>3900</v>
      </c>
      <c r="E793" s="4">
        <v>792</v>
      </c>
      <c r="F793" s="5">
        <v>3</v>
      </c>
      <c r="G793" s="5" t="s">
        <v>2607</v>
      </c>
      <c r="H793" s="5" t="s">
        <v>2608</v>
      </c>
      <c r="I793" s="5">
        <v>10</v>
      </c>
      <c r="L793" s="5">
        <v>1</v>
      </c>
      <c r="M793" s="4" t="s">
        <v>2827</v>
      </c>
      <c r="N793" s="4" t="s">
        <v>2828</v>
      </c>
      <c r="T793" s="5" t="s">
        <v>3901</v>
      </c>
      <c r="U793" s="5" t="s">
        <v>159</v>
      </c>
      <c r="V793" s="5" t="s">
        <v>160</v>
      </c>
      <c r="Y793" s="5" t="s">
        <v>3424</v>
      </c>
      <c r="Z793" s="5" t="s">
        <v>3425</v>
      </c>
      <c r="AD793" s="5" t="s">
        <v>414</v>
      </c>
      <c r="AE793" s="5" t="s">
        <v>415</v>
      </c>
    </row>
    <row r="794" spans="1:72" ht="13.5" customHeight="1">
      <c r="A794" s="9" t="str">
        <f>HYPERLINK("http://kyu.snu.ac.kr/sdhj/index.jsp?type=hj/GK14739_00IH_0001_0015b.jpg","1861_수현내면_0015b")</f>
        <v>1861_수현내면_0015b</v>
      </c>
      <c r="B794" s="4">
        <v>1861</v>
      </c>
      <c r="C794" s="4" t="s">
        <v>3899</v>
      </c>
      <c r="D794" s="4" t="s">
        <v>3900</v>
      </c>
      <c r="E794" s="4">
        <v>793</v>
      </c>
      <c r="F794" s="5">
        <v>3</v>
      </c>
      <c r="G794" s="5" t="s">
        <v>2607</v>
      </c>
      <c r="H794" s="5" t="s">
        <v>2608</v>
      </c>
      <c r="I794" s="5">
        <v>10</v>
      </c>
      <c r="L794" s="5">
        <v>2</v>
      </c>
      <c r="M794" s="4" t="s">
        <v>3426</v>
      </c>
      <c r="N794" s="4" t="s">
        <v>3427</v>
      </c>
      <c r="T794" s="5" t="s">
        <v>4162</v>
      </c>
      <c r="U794" s="5" t="s">
        <v>1122</v>
      </c>
      <c r="V794" s="5" t="s">
        <v>1123</v>
      </c>
      <c r="W794" s="5" t="s">
        <v>78</v>
      </c>
      <c r="X794" s="5" t="s">
        <v>79</v>
      </c>
      <c r="Y794" s="5" t="s">
        <v>3428</v>
      </c>
      <c r="Z794" s="5" t="s">
        <v>3429</v>
      </c>
      <c r="AC794" s="5">
        <v>55</v>
      </c>
      <c r="AD794" s="5" t="s">
        <v>82</v>
      </c>
      <c r="AE794" s="5" t="s">
        <v>83</v>
      </c>
      <c r="AJ794" s="5" t="s">
        <v>35</v>
      </c>
      <c r="AK794" s="5" t="s">
        <v>36</v>
      </c>
      <c r="AL794" s="5" t="s">
        <v>86</v>
      </c>
      <c r="AM794" s="5" t="s">
        <v>87</v>
      </c>
      <c r="AT794" s="5" t="s">
        <v>1122</v>
      </c>
      <c r="AU794" s="5" t="s">
        <v>1123</v>
      </c>
      <c r="AV794" s="5" t="s">
        <v>1901</v>
      </c>
      <c r="AW794" s="5" t="s">
        <v>1902</v>
      </c>
      <c r="BG794" s="5" t="s">
        <v>1122</v>
      </c>
      <c r="BH794" s="5" t="s">
        <v>1123</v>
      </c>
      <c r="BI794" s="5" t="s">
        <v>3430</v>
      </c>
      <c r="BJ794" s="5" t="s">
        <v>3431</v>
      </c>
      <c r="BK794" s="5" t="s">
        <v>111</v>
      </c>
      <c r="BL794" s="5" t="s">
        <v>112</v>
      </c>
      <c r="BM794" s="5" t="s">
        <v>3432</v>
      </c>
      <c r="BN794" s="5" t="s">
        <v>3433</v>
      </c>
      <c r="BO794" s="5" t="s">
        <v>1122</v>
      </c>
      <c r="BP794" s="5" t="s">
        <v>1123</v>
      </c>
      <c r="BQ794" s="5" t="s">
        <v>3434</v>
      </c>
      <c r="BR794" s="5" t="s">
        <v>3435</v>
      </c>
      <c r="BS794" s="5" t="s">
        <v>3401</v>
      </c>
      <c r="BT794" s="5" t="s">
        <v>4140</v>
      </c>
    </row>
    <row r="795" spans="1:72" ht="13.5" customHeight="1">
      <c r="A795" s="9" t="str">
        <f>HYPERLINK("http://kyu.snu.ac.kr/sdhj/index.jsp?type=hj/GK14739_00IH_0001_0015b.jpg","1861_수현내면_0015b")</f>
        <v>1861_수현내면_0015b</v>
      </c>
      <c r="B795" s="4">
        <v>1861</v>
      </c>
      <c r="C795" s="4" t="s">
        <v>3861</v>
      </c>
      <c r="D795" s="4" t="s">
        <v>3925</v>
      </c>
      <c r="E795" s="4">
        <v>794</v>
      </c>
      <c r="F795" s="5">
        <v>3</v>
      </c>
      <c r="G795" s="5" t="s">
        <v>2607</v>
      </c>
      <c r="H795" s="5" t="s">
        <v>2608</v>
      </c>
      <c r="I795" s="5">
        <v>10</v>
      </c>
      <c r="L795" s="5">
        <v>2</v>
      </c>
      <c r="M795" s="4" t="s">
        <v>3426</v>
      </c>
      <c r="N795" s="4" t="s">
        <v>3427</v>
      </c>
      <c r="S795" s="5" t="s">
        <v>123</v>
      </c>
      <c r="T795" s="5" t="s">
        <v>124</v>
      </c>
      <c r="W795" s="5" t="s">
        <v>3436</v>
      </c>
      <c r="X795" s="5" t="s">
        <v>3437</v>
      </c>
      <c r="Y795" s="5" t="s">
        <v>22</v>
      </c>
      <c r="Z795" s="5" t="s">
        <v>23</v>
      </c>
      <c r="AC795" s="5">
        <v>54</v>
      </c>
      <c r="AD795" s="5" t="s">
        <v>82</v>
      </c>
      <c r="AE795" s="5" t="s">
        <v>83</v>
      </c>
      <c r="AJ795" s="5" t="s">
        <v>84</v>
      </c>
      <c r="AK795" s="5" t="s">
        <v>85</v>
      </c>
      <c r="AL795" s="5" t="s">
        <v>540</v>
      </c>
      <c r="AM795" s="5" t="s">
        <v>541</v>
      </c>
      <c r="AT795" s="5" t="s">
        <v>2267</v>
      </c>
      <c r="AU795" s="5" t="s">
        <v>2268</v>
      </c>
      <c r="AV795" s="5" t="s">
        <v>3438</v>
      </c>
      <c r="AW795" s="5" t="s">
        <v>3439</v>
      </c>
      <c r="BG795" s="5" t="s">
        <v>2267</v>
      </c>
      <c r="BH795" s="5" t="s">
        <v>2268</v>
      </c>
      <c r="BI795" s="5" t="s">
        <v>3440</v>
      </c>
      <c r="BJ795" s="5" t="s">
        <v>3441</v>
      </c>
      <c r="BK795" s="5" t="s">
        <v>2267</v>
      </c>
      <c r="BL795" s="5" t="s">
        <v>2268</v>
      </c>
      <c r="BM795" s="5" t="s">
        <v>3442</v>
      </c>
      <c r="BN795" s="5" t="s">
        <v>3443</v>
      </c>
      <c r="BO795" s="5" t="s">
        <v>2267</v>
      </c>
      <c r="BP795" s="5" t="s">
        <v>2268</v>
      </c>
      <c r="BQ795" s="5" t="s">
        <v>3444</v>
      </c>
      <c r="BR795" s="5" t="s">
        <v>3445</v>
      </c>
      <c r="BS795" s="5" t="s">
        <v>3446</v>
      </c>
      <c r="BT795" s="5" t="s">
        <v>2216</v>
      </c>
    </row>
    <row r="796" spans="1:72" ht="13.5" customHeight="1">
      <c r="A796" s="9" t="str">
        <f>HYPERLINK("http://kyu.snu.ac.kr/sdhj/index.jsp?type=hj/GK14739_00IH_0001_0015b.jpg","1861_수현내면_0015b")</f>
        <v>1861_수현내면_0015b</v>
      </c>
      <c r="B796" s="4">
        <v>1861</v>
      </c>
      <c r="C796" s="4" t="s">
        <v>4564</v>
      </c>
      <c r="D796" s="4" t="s">
        <v>4565</v>
      </c>
      <c r="E796" s="4">
        <v>795</v>
      </c>
      <c r="F796" s="5">
        <v>3</v>
      </c>
      <c r="G796" s="5" t="s">
        <v>2607</v>
      </c>
      <c r="H796" s="5" t="s">
        <v>2608</v>
      </c>
      <c r="I796" s="5">
        <v>10</v>
      </c>
      <c r="L796" s="5">
        <v>2</v>
      </c>
      <c r="M796" s="4" t="s">
        <v>3426</v>
      </c>
      <c r="N796" s="4" t="s">
        <v>3427</v>
      </c>
      <c r="S796" s="5" t="s">
        <v>147</v>
      </c>
      <c r="T796" s="5" t="s">
        <v>148</v>
      </c>
      <c r="Y796" s="5" t="s">
        <v>3447</v>
      </c>
      <c r="Z796" s="5" t="s">
        <v>3448</v>
      </c>
      <c r="AC796" s="5">
        <v>33</v>
      </c>
      <c r="AD796" s="5" t="s">
        <v>659</v>
      </c>
      <c r="AE796" s="5" t="s">
        <v>660</v>
      </c>
    </row>
    <row r="797" spans="1:72" ht="13.5" customHeight="1">
      <c r="A797" s="9" t="str">
        <f>HYPERLINK("http://kyu.snu.ac.kr/sdhj/index.jsp?type=hj/GK14739_00IH_0001_0015b.jpg","1861_수현내면_0015b")</f>
        <v>1861_수현내면_0015b</v>
      </c>
      <c r="B797" s="4">
        <v>1861</v>
      </c>
      <c r="C797" s="4" t="s">
        <v>4168</v>
      </c>
      <c r="D797" s="4" t="s">
        <v>4169</v>
      </c>
      <c r="E797" s="4">
        <v>796</v>
      </c>
      <c r="F797" s="5">
        <v>3</v>
      </c>
      <c r="G797" s="5" t="s">
        <v>2607</v>
      </c>
      <c r="H797" s="5" t="s">
        <v>2608</v>
      </c>
      <c r="I797" s="5">
        <v>10</v>
      </c>
      <c r="L797" s="5">
        <v>2</v>
      </c>
      <c r="M797" s="4" t="s">
        <v>3426</v>
      </c>
      <c r="N797" s="4" t="s">
        <v>3427</v>
      </c>
      <c r="T797" s="5" t="s">
        <v>4566</v>
      </c>
      <c r="U797" s="5" t="s">
        <v>159</v>
      </c>
      <c r="V797" s="5" t="s">
        <v>160</v>
      </c>
      <c r="Y797" s="5" t="s">
        <v>3449</v>
      </c>
      <c r="Z797" s="5" t="s">
        <v>719</v>
      </c>
      <c r="AD797" s="5" t="s">
        <v>432</v>
      </c>
      <c r="AE797" s="5" t="s">
        <v>433</v>
      </c>
    </row>
    <row r="798" spans="1:72" ht="13.5" customHeight="1">
      <c r="A798" s="9" t="str">
        <f>HYPERLINK("http://kyu.snu.ac.kr/sdhj/index.jsp?type=hj/GK14739_00IH_0001_0015b.jpg","1861_수현내면_0015b")</f>
        <v>1861_수현내면_0015b</v>
      </c>
      <c r="B798" s="4">
        <v>1861</v>
      </c>
      <c r="C798" s="4" t="s">
        <v>4168</v>
      </c>
      <c r="D798" s="4" t="s">
        <v>4169</v>
      </c>
      <c r="E798" s="4">
        <v>797</v>
      </c>
      <c r="F798" s="5">
        <v>3</v>
      </c>
      <c r="G798" s="5" t="s">
        <v>2607</v>
      </c>
      <c r="H798" s="5" t="s">
        <v>2608</v>
      </c>
      <c r="I798" s="5">
        <v>10</v>
      </c>
      <c r="L798" s="5">
        <v>3</v>
      </c>
      <c r="M798" s="4" t="s">
        <v>3450</v>
      </c>
      <c r="N798" s="4" t="s">
        <v>3451</v>
      </c>
      <c r="T798" s="5" t="s">
        <v>4567</v>
      </c>
      <c r="U798" s="5" t="s">
        <v>101</v>
      </c>
      <c r="V798" s="5" t="s">
        <v>102</v>
      </c>
      <c r="W798" s="5" t="s">
        <v>3436</v>
      </c>
      <c r="X798" s="5" t="s">
        <v>3437</v>
      </c>
      <c r="Y798" s="5" t="s">
        <v>3452</v>
      </c>
      <c r="Z798" s="5" t="s">
        <v>3453</v>
      </c>
      <c r="AC798" s="5">
        <v>70</v>
      </c>
      <c r="AD798" s="5" t="s">
        <v>1286</v>
      </c>
      <c r="AE798" s="5" t="s">
        <v>1287</v>
      </c>
      <c r="AJ798" s="5" t="s">
        <v>35</v>
      </c>
      <c r="AK798" s="5" t="s">
        <v>36</v>
      </c>
      <c r="AL798" s="5" t="s">
        <v>400</v>
      </c>
      <c r="AM798" s="5" t="s">
        <v>401</v>
      </c>
      <c r="AT798" s="5" t="s">
        <v>111</v>
      </c>
      <c r="AU798" s="5" t="s">
        <v>112</v>
      </c>
      <c r="AV798" s="5" t="s">
        <v>3454</v>
      </c>
      <c r="AW798" s="5" t="s">
        <v>3455</v>
      </c>
      <c r="BG798" s="5" t="s">
        <v>111</v>
      </c>
      <c r="BH798" s="5" t="s">
        <v>112</v>
      </c>
      <c r="BI798" s="5" t="s">
        <v>3456</v>
      </c>
      <c r="BJ798" s="5" t="s">
        <v>3457</v>
      </c>
      <c r="BK798" s="5" t="s">
        <v>111</v>
      </c>
      <c r="BL798" s="5" t="s">
        <v>112</v>
      </c>
      <c r="BM798" s="5" t="s">
        <v>4568</v>
      </c>
      <c r="BN798" s="5" t="s">
        <v>4569</v>
      </c>
      <c r="BO798" s="5" t="s">
        <v>111</v>
      </c>
      <c r="BP798" s="5" t="s">
        <v>112</v>
      </c>
      <c r="BQ798" s="5" t="s">
        <v>3458</v>
      </c>
      <c r="BR798" s="5" t="s">
        <v>3459</v>
      </c>
      <c r="BS798" s="5" t="s">
        <v>447</v>
      </c>
      <c r="BT798" s="5" t="s">
        <v>448</v>
      </c>
    </row>
    <row r="799" spans="1:72" ht="13.5" customHeight="1">
      <c r="A799" s="9" t="str">
        <f>HYPERLINK("http://kyu.snu.ac.kr/sdhj/index.jsp?type=hj/GK14739_00IH_0001_0015b.jpg","1861_수현내면_0015b")</f>
        <v>1861_수현내면_0015b</v>
      </c>
      <c r="B799" s="4">
        <v>1861</v>
      </c>
      <c r="C799" s="4" t="s">
        <v>3936</v>
      </c>
      <c r="D799" s="4" t="s">
        <v>3937</v>
      </c>
      <c r="E799" s="4">
        <v>798</v>
      </c>
      <c r="F799" s="5">
        <v>3</v>
      </c>
      <c r="G799" s="5" t="s">
        <v>2607</v>
      </c>
      <c r="H799" s="5" t="s">
        <v>2608</v>
      </c>
      <c r="I799" s="5">
        <v>10</v>
      </c>
      <c r="L799" s="5">
        <v>3</v>
      </c>
      <c r="M799" s="4" t="s">
        <v>3450</v>
      </c>
      <c r="N799" s="4" t="s">
        <v>3451</v>
      </c>
      <c r="S799" s="5" t="s">
        <v>123</v>
      </c>
      <c r="T799" s="5" t="s">
        <v>124</v>
      </c>
      <c r="W799" s="5" t="s">
        <v>3402</v>
      </c>
      <c r="X799" s="5" t="s">
        <v>3403</v>
      </c>
      <c r="Y799" s="5" t="s">
        <v>126</v>
      </c>
      <c r="Z799" s="5" t="s">
        <v>127</v>
      </c>
      <c r="AC799" s="5">
        <v>69</v>
      </c>
      <c r="AD799" s="5" t="s">
        <v>268</v>
      </c>
      <c r="AE799" s="5" t="s">
        <v>269</v>
      </c>
      <c r="AJ799" s="5" t="s">
        <v>84</v>
      </c>
      <c r="AK799" s="5" t="s">
        <v>85</v>
      </c>
      <c r="AL799" s="5" t="s">
        <v>3401</v>
      </c>
      <c r="AM799" s="5" t="s">
        <v>3404</v>
      </c>
      <c r="AT799" s="5" t="s">
        <v>111</v>
      </c>
      <c r="AU799" s="5" t="s">
        <v>112</v>
      </c>
      <c r="AV799" s="5" t="s">
        <v>3460</v>
      </c>
      <c r="AW799" s="5" t="s">
        <v>3461</v>
      </c>
      <c r="BG799" s="5" t="s">
        <v>111</v>
      </c>
      <c r="BH799" s="5" t="s">
        <v>112</v>
      </c>
      <c r="BI799" s="5" t="s">
        <v>3462</v>
      </c>
      <c r="BJ799" s="5" t="s">
        <v>3463</v>
      </c>
      <c r="BK799" s="5" t="s">
        <v>111</v>
      </c>
      <c r="BL799" s="5" t="s">
        <v>112</v>
      </c>
      <c r="BM799" s="5" t="s">
        <v>3464</v>
      </c>
      <c r="BN799" s="5" t="s">
        <v>3465</v>
      </c>
      <c r="BO799" s="5" t="s">
        <v>111</v>
      </c>
      <c r="BP799" s="5" t="s">
        <v>112</v>
      </c>
      <c r="BQ799" s="5" t="s">
        <v>3466</v>
      </c>
      <c r="BR799" s="5" t="s">
        <v>3467</v>
      </c>
      <c r="BS799" s="5" t="s">
        <v>1169</v>
      </c>
      <c r="BT799" s="5" t="s">
        <v>1170</v>
      </c>
    </row>
    <row r="800" spans="1:72" ht="13.5" customHeight="1">
      <c r="A800" s="9" t="str">
        <f>HYPERLINK("http://kyu.snu.ac.kr/sdhj/index.jsp?type=hj/GK14739_00IH_0001_0015b.jpg","1861_수현내면_0015b")</f>
        <v>1861_수현내면_0015b</v>
      </c>
      <c r="B800" s="4">
        <v>1861</v>
      </c>
      <c r="C800" s="4" t="s">
        <v>4382</v>
      </c>
      <c r="D800" s="4" t="s">
        <v>4383</v>
      </c>
      <c r="E800" s="4">
        <v>799</v>
      </c>
      <c r="F800" s="5">
        <v>3</v>
      </c>
      <c r="G800" s="5" t="s">
        <v>2607</v>
      </c>
      <c r="H800" s="5" t="s">
        <v>2608</v>
      </c>
      <c r="I800" s="5">
        <v>10</v>
      </c>
      <c r="L800" s="5">
        <v>3</v>
      </c>
      <c r="M800" s="4" t="s">
        <v>3450</v>
      </c>
      <c r="N800" s="4" t="s">
        <v>3451</v>
      </c>
      <c r="T800" s="5" t="s">
        <v>4570</v>
      </c>
      <c r="U800" s="5" t="s">
        <v>159</v>
      </c>
      <c r="V800" s="5" t="s">
        <v>160</v>
      </c>
      <c r="Y800" s="5" t="s">
        <v>1716</v>
      </c>
      <c r="Z800" s="5" t="s">
        <v>1717</v>
      </c>
      <c r="AD800" s="5" t="s">
        <v>506</v>
      </c>
      <c r="AE800" s="5" t="s">
        <v>507</v>
      </c>
    </row>
    <row r="801" spans="1:72" ht="13.5" customHeight="1">
      <c r="A801" s="9" t="str">
        <f>HYPERLINK("http://kyu.snu.ac.kr/sdhj/index.jsp?type=hj/GK14739_00IH_0001_0015b.jpg","1861_수현내면_0015b")</f>
        <v>1861_수현내면_0015b</v>
      </c>
      <c r="B801" s="4">
        <v>1861</v>
      </c>
      <c r="C801" s="4" t="s">
        <v>4293</v>
      </c>
      <c r="D801" s="4" t="s">
        <v>4294</v>
      </c>
      <c r="E801" s="4">
        <v>800</v>
      </c>
      <c r="F801" s="5">
        <v>3</v>
      </c>
      <c r="G801" s="5" t="s">
        <v>2607</v>
      </c>
      <c r="H801" s="5" t="s">
        <v>2608</v>
      </c>
      <c r="I801" s="5">
        <v>10</v>
      </c>
      <c r="L801" s="5">
        <v>4</v>
      </c>
      <c r="M801" s="4" t="s">
        <v>3468</v>
      </c>
      <c r="N801" s="4" t="s">
        <v>3469</v>
      </c>
      <c r="T801" s="5" t="s">
        <v>4297</v>
      </c>
      <c r="U801" s="5" t="s">
        <v>101</v>
      </c>
      <c r="V801" s="5" t="s">
        <v>102</v>
      </c>
      <c r="W801" s="5" t="s">
        <v>3402</v>
      </c>
      <c r="X801" s="5" t="s">
        <v>3403</v>
      </c>
      <c r="Y801" s="5" t="s">
        <v>3470</v>
      </c>
      <c r="Z801" s="5" t="s">
        <v>3471</v>
      </c>
      <c r="AC801" s="5">
        <v>48</v>
      </c>
      <c r="AD801" s="5" t="s">
        <v>497</v>
      </c>
      <c r="AE801" s="5" t="s">
        <v>498</v>
      </c>
      <c r="AJ801" s="5" t="s">
        <v>35</v>
      </c>
      <c r="AK801" s="5" t="s">
        <v>36</v>
      </c>
      <c r="AL801" s="5" t="s">
        <v>3401</v>
      </c>
      <c r="AM801" s="5" t="s">
        <v>3404</v>
      </c>
      <c r="AT801" s="5" t="s">
        <v>111</v>
      </c>
      <c r="AU801" s="5" t="s">
        <v>112</v>
      </c>
      <c r="AV801" s="5" t="s">
        <v>2969</v>
      </c>
      <c r="AW801" s="5" t="s">
        <v>2970</v>
      </c>
      <c r="BG801" s="5" t="s">
        <v>111</v>
      </c>
      <c r="BH801" s="5" t="s">
        <v>112</v>
      </c>
      <c r="BI801" s="5" t="s">
        <v>3472</v>
      </c>
      <c r="BJ801" s="5" t="s">
        <v>2972</v>
      </c>
      <c r="BK801" s="5" t="s">
        <v>111</v>
      </c>
      <c r="BL801" s="5" t="s">
        <v>112</v>
      </c>
      <c r="BM801" s="5" t="s">
        <v>2769</v>
      </c>
      <c r="BN801" s="5" t="s">
        <v>2770</v>
      </c>
      <c r="BO801" s="5" t="s">
        <v>111</v>
      </c>
      <c r="BP801" s="5" t="s">
        <v>112</v>
      </c>
      <c r="BQ801" s="5" t="s">
        <v>3473</v>
      </c>
      <c r="BR801" s="5" t="s">
        <v>3474</v>
      </c>
      <c r="BS801" s="5" t="s">
        <v>891</v>
      </c>
      <c r="BT801" s="5" t="s">
        <v>460</v>
      </c>
    </row>
    <row r="802" spans="1:72" ht="13.5" customHeight="1">
      <c r="A802" s="9" t="str">
        <f>HYPERLINK("http://kyu.snu.ac.kr/sdhj/index.jsp?type=hj/GK14739_00IH_0001_0015b.jpg","1861_수현내면_0015b")</f>
        <v>1861_수현내면_0015b</v>
      </c>
      <c r="B802" s="4">
        <v>1861</v>
      </c>
      <c r="C802" s="4" t="s">
        <v>4478</v>
      </c>
      <c r="D802" s="4" t="s">
        <v>4479</v>
      </c>
      <c r="E802" s="4">
        <v>801</v>
      </c>
      <c r="F802" s="5">
        <v>3</v>
      </c>
      <c r="G802" s="5" t="s">
        <v>2607</v>
      </c>
      <c r="H802" s="5" t="s">
        <v>2608</v>
      </c>
      <c r="I802" s="5">
        <v>10</v>
      </c>
      <c r="L802" s="5">
        <v>4</v>
      </c>
      <c r="M802" s="4" t="s">
        <v>3468</v>
      </c>
      <c r="N802" s="4" t="s">
        <v>3469</v>
      </c>
      <c r="S802" s="5" t="s">
        <v>142</v>
      </c>
      <c r="T802" s="5" t="s">
        <v>143</v>
      </c>
      <c r="W802" s="5" t="s">
        <v>3402</v>
      </c>
      <c r="X802" s="5" t="s">
        <v>3403</v>
      </c>
      <c r="Y802" s="5" t="s">
        <v>126</v>
      </c>
      <c r="Z802" s="5" t="s">
        <v>127</v>
      </c>
      <c r="AC802" s="5">
        <v>75</v>
      </c>
      <c r="AD802" s="5" t="s">
        <v>506</v>
      </c>
      <c r="AE802" s="5" t="s">
        <v>507</v>
      </c>
    </row>
    <row r="803" spans="1:72" ht="13.5" customHeight="1">
      <c r="A803" s="9" t="str">
        <f>HYPERLINK("http://kyu.snu.ac.kr/sdhj/index.jsp?type=hj/GK14739_00IH_0001_0015b.jpg","1861_수현내면_0015b")</f>
        <v>1861_수현내면_0015b</v>
      </c>
      <c r="B803" s="4">
        <v>1861</v>
      </c>
      <c r="C803" s="4" t="s">
        <v>3993</v>
      </c>
      <c r="D803" s="4" t="s">
        <v>3994</v>
      </c>
      <c r="E803" s="4">
        <v>802</v>
      </c>
      <c r="F803" s="5">
        <v>3</v>
      </c>
      <c r="G803" s="5" t="s">
        <v>2607</v>
      </c>
      <c r="H803" s="5" t="s">
        <v>2608</v>
      </c>
      <c r="I803" s="5">
        <v>10</v>
      </c>
      <c r="L803" s="5">
        <v>5</v>
      </c>
      <c r="M803" s="4" t="s">
        <v>3231</v>
      </c>
      <c r="N803" s="4" t="s">
        <v>3232</v>
      </c>
      <c r="O803" s="5" t="s">
        <v>14</v>
      </c>
      <c r="P803" s="5" t="s">
        <v>15</v>
      </c>
      <c r="T803" s="5" t="s">
        <v>4529</v>
      </c>
      <c r="U803" s="5" t="s">
        <v>101</v>
      </c>
      <c r="V803" s="5" t="s">
        <v>102</v>
      </c>
      <c r="W803" s="5" t="s">
        <v>78</v>
      </c>
      <c r="X803" s="5" t="s">
        <v>79</v>
      </c>
      <c r="Y803" s="5" t="s">
        <v>3475</v>
      </c>
      <c r="Z803" s="5" t="s">
        <v>3476</v>
      </c>
      <c r="AC803" s="5">
        <v>43</v>
      </c>
      <c r="AD803" s="5" t="s">
        <v>346</v>
      </c>
      <c r="AE803" s="5" t="s">
        <v>347</v>
      </c>
      <c r="AJ803" s="5" t="s">
        <v>35</v>
      </c>
      <c r="AK803" s="5" t="s">
        <v>36</v>
      </c>
      <c r="AL803" s="5" t="s">
        <v>86</v>
      </c>
      <c r="AM803" s="5" t="s">
        <v>87</v>
      </c>
      <c r="AT803" s="5" t="s">
        <v>101</v>
      </c>
      <c r="AU803" s="5" t="s">
        <v>102</v>
      </c>
      <c r="AV803" s="5" t="s">
        <v>3477</v>
      </c>
      <c r="AW803" s="5" t="s">
        <v>3478</v>
      </c>
      <c r="BG803" s="5" t="s">
        <v>111</v>
      </c>
      <c r="BH803" s="5" t="s">
        <v>112</v>
      </c>
      <c r="BI803" s="5" t="s">
        <v>4571</v>
      </c>
      <c r="BJ803" s="5" t="s">
        <v>3479</v>
      </c>
      <c r="BK803" s="5" t="s">
        <v>111</v>
      </c>
      <c r="BL803" s="5" t="s">
        <v>112</v>
      </c>
      <c r="BM803" s="5" t="s">
        <v>1388</v>
      </c>
      <c r="BN803" s="5" t="s">
        <v>556</v>
      </c>
      <c r="BO803" s="5" t="s">
        <v>111</v>
      </c>
      <c r="BP803" s="5" t="s">
        <v>112</v>
      </c>
      <c r="BQ803" s="5" t="s">
        <v>3480</v>
      </c>
      <c r="BR803" s="5" t="s">
        <v>3481</v>
      </c>
      <c r="BS803" s="5" t="s">
        <v>189</v>
      </c>
      <c r="BT803" s="5" t="s">
        <v>190</v>
      </c>
    </row>
    <row r="804" spans="1:72" ht="13.5" customHeight="1">
      <c r="A804" s="9" t="str">
        <f>HYPERLINK("http://kyu.snu.ac.kr/sdhj/index.jsp?type=hj/GK14739_00IH_0001_0015b.jpg","1861_수현내면_0015b")</f>
        <v>1861_수현내면_0015b</v>
      </c>
      <c r="B804" s="4">
        <v>1861</v>
      </c>
      <c r="C804" s="4" t="s">
        <v>4398</v>
      </c>
      <c r="D804" s="4" t="s">
        <v>4399</v>
      </c>
      <c r="E804" s="4">
        <v>803</v>
      </c>
      <c r="F804" s="5">
        <v>3</v>
      </c>
      <c r="G804" s="5" t="s">
        <v>2607</v>
      </c>
      <c r="H804" s="5" t="s">
        <v>2608</v>
      </c>
      <c r="I804" s="5">
        <v>10</v>
      </c>
      <c r="L804" s="5">
        <v>5</v>
      </c>
      <c r="M804" s="4" t="s">
        <v>3231</v>
      </c>
      <c r="N804" s="4" t="s">
        <v>3232</v>
      </c>
      <c r="S804" s="5" t="s">
        <v>123</v>
      </c>
      <c r="T804" s="5" t="s">
        <v>124</v>
      </c>
      <c r="W804" s="5" t="s">
        <v>376</v>
      </c>
      <c r="X804" s="5" t="s">
        <v>377</v>
      </c>
      <c r="Y804" s="5" t="s">
        <v>126</v>
      </c>
      <c r="Z804" s="5" t="s">
        <v>127</v>
      </c>
      <c r="AC804" s="5">
        <v>33</v>
      </c>
      <c r="AD804" s="5" t="s">
        <v>406</v>
      </c>
      <c r="AE804" s="5" t="s">
        <v>407</v>
      </c>
      <c r="AJ804" s="5" t="s">
        <v>84</v>
      </c>
      <c r="AK804" s="5" t="s">
        <v>85</v>
      </c>
      <c r="AL804" s="5" t="s">
        <v>97</v>
      </c>
      <c r="AM804" s="5" t="s">
        <v>98</v>
      </c>
      <c r="AT804" s="5" t="s">
        <v>101</v>
      </c>
      <c r="AU804" s="5" t="s">
        <v>102</v>
      </c>
      <c r="AV804" s="5" t="s">
        <v>3482</v>
      </c>
      <c r="AW804" s="5" t="s">
        <v>3483</v>
      </c>
      <c r="BG804" s="5" t="s">
        <v>111</v>
      </c>
      <c r="BH804" s="5" t="s">
        <v>112</v>
      </c>
      <c r="BI804" s="5" t="s">
        <v>3484</v>
      </c>
      <c r="BJ804" s="5" t="s">
        <v>4572</v>
      </c>
      <c r="BK804" s="5" t="s">
        <v>111</v>
      </c>
      <c r="BL804" s="5" t="s">
        <v>112</v>
      </c>
      <c r="BM804" s="5" t="s">
        <v>3485</v>
      </c>
      <c r="BN804" s="5" t="s">
        <v>3486</v>
      </c>
      <c r="BO804" s="5" t="s">
        <v>111</v>
      </c>
      <c r="BP804" s="5" t="s">
        <v>112</v>
      </c>
      <c r="BQ804" s="5" t="s">
        <v>3487</v>
      </c>
      <c r="BR804" s="5" t="s">
        <v>3488</v>
      </c>
      <c r="BS804" s="5" t="s">
        <v>3489</v>
      </c>
      <c r="BT804" s="5" t="s">
        <v>3490</v>
      </c>
    </row>
    <row r="805" spans="1:72" ht="13.5" customHeight="1">
      <c r="A805" s="9" t="str">
        <f>HYPERLINK("http://kyu.snu.ac.kr/sdhj/index.jsp?type=hj/GK14739_00IH_0001_0016a.jpg","1861_수현내면_0016a")</f>
        <v>1861_수현내면_0016a</v>
      </c>
      <c r="B805" s="4">
        <v>1861</v>
      </c>
      <c r="C805" s="4" t="s">
        <v>3996</v>
      </c>
      <c r="D805" s="4" t="s">
        <v>3997</v>
      </c>
      <c r="E805" s="4">
        <v>804</v>
      </c>
      <c r="F805" s="5">
        <v>3</v>
      </c>
      <c r="G805" s="5" t="s">
        <v>2607</v>
      </c>
      <c r="H805" s="5" t="s">
        <v>2608</v>
      </c>
      <c r="I805" s="5">
        <v>10</v>
      </c>
      <c r="L805" s="5">
        <v>5</v>
      </c>
      <c r="M805" s="4" t="s">
        <v>3231</v>
      </c>
      <c r="N805" s="4" t="s">
        <v>3232</v>
      </c>
      <c r="T805" s="5" t="s">
        <v>4573</v>
      </c>
      <c r="U805" s="5" t="s">
        <v>159</v>
      </c>
      <c r="V805" s="5" t="s">
        <v>160</v>
      </c>
      <c r="Y805" s="5" t="s">
        <v>3491</v>
      </c>
      <c r="Z805" s="5" t="s">
        <v>3492</v>
      </c>
      <c r="AD805" s="5" t="s">
        <v>410</v>
      </c>
      <c r="AE805" s="5" t="s">
        <v>411</v>
      </c>
    </row>
    <row r="806" spans="1:72" ht="13.5" customHeight="1">
      <c r="A806" s="9" t="str">
        <f>HYPERLINK("http://kyu.snu.ac.kr/sdhj/index.jsp?type=hj/GK14739_00IH_0001_0016a.jpg","1861_수현내면_0016a")</f>
        <v>1861_수현내면_0016a</v>
      </c>
      <c r="B806" s="4">
        <v>1861</v>
      </c>
      <c r="C806" s="4" t="s">
        <v>3879</v>
      </c>
      <c r="D806" s="4" t="s">
        <v>3880</v>
      </c>
      <c r="E806" s="4">
        <v>805</v>
      </c>
      <c r="F806" s="5">
        <v>3</v>
      </c>
      <c r="G806" s="5" t="s">
        <v>2607</v>
      </c>
      <c r="H806" s="5" t="s">
        <v>2608</v>
      </c>
      <c r="I806" s="5">
        <v>11</v>
      </c>
      <c r="J806" s="5" t="s">
        <v>3493</v>
      </c>
      <c r="K806" s="5" t="s">
        <v>3494</v>
      </c>
      <c r="L806" s="5">
        <v>1</v>
      </c>
      <c r="M806" s="5" t="s">
        <v>4574</v>
      </c>
      <c r="N806" s="5" t="s">
        <v>4575</v>
      </c>
      <c r="T806" s="5" t="s">
        <v>4406</v>
      </c>
      <c r="U806" s="5" t="s">
        <v>101</v>
      </c>
      <c r="V806" s="5" t="s">
        <v>102</v>
      </c>
      <c r="W806" s="5" t="s">
        <v>2697</v>
      </c>
      <c r="X806" s="5" t="s">
        <v>2698</v>
      </c>
      <c r="Y806" s="5" t="s">
        <v>3495</v>
      </c>
      <c r="Z806" s="5" t="s">
        <v>3093</v>
      </c>
      <c r="AA806" s="5" t="s">
        <v>3496</v>
      </c>
      <c r="AB806" s="5" t="s">
        <v>3497</v>
      </c>
      <c r="AC806" s="5">
        <v>54</v>
      </c>
      <c r="AJ806" s="5" t="s">
        <v>35</v>
      </c>
      <c r="AK806" s="5" t="s">
        <v>36</v>
      </c>
      <c r="AL806" s="5" t="s">
        <v>2701</v>
      </c>
      <c r="AM806" s="5" t="s">
        <v>2702</v>
      </c>
      <c r="AT806" s="5" t="s">
        <v>111</v>
      </c>
      <c r="AU806" s="5" t="s">
        <v>112</v>
      </c>
      <c r="AV806" s="5" t="s">
        <v>3498</v>
      </c>
      <c r="AW806" s="5" t="s">
        <v>3238</v>
      </c>
      <c r="BG806" s="5" t="s">
        <v>111</v>
      </c>
      <c r="BH806" s="5" t="s">
        <v>112</v>
      </c>
      <c r="BI806" s="5" t="s">
        <v>2750</v>
      </c>
      <c r="BJ806" s="5" t="s">
        <v>2751</v>
      </c>
      <c r="BK806" s="5" t="s">
        <v>111</v>
      </c>
      <c r="BL806" s="5" t="s">
        <v>112</v>
      </c>
      <c r="BM806" s="5" t="s">
        <v>2752</v>
      </c>
      <c r="BN806" s="5" t="s">
        <v>2753</v>
      </c>
      <c r="BO806" s="5" t="s">
        <v>111</v>
      </c>
      <c r="BP806" s="5" t="s">
        <v>112</v>
      </c>
      <c r="BQ806" s="5" t="s">
        <v>3063</v>
      </c>
      <c r="BR806" s="5" t="s">
        <v>3064</v>
      </c>
      <c r="BS806" s="5" t="s">
        <v>234</v>
      </c>
      <c r="BT806" s="5" t="s">
        <v>4576</v>
      </c>
    </row>
    <row r="807" spans="1:72" ht="13.5" customHeight="1">
      <c r="A807" s="9" t="str">
        <f>HYPERLINK("http://kyu.snu.ac.kr/sdhj/index.jsp?type=hj/GK14739_00IH_0001_0016a.jpg","1861_수현내면_0016a")</f>
        <v>1861_수현내면_0016a</v>
      </c>
      <c r="B807" s="4">
        <v>1861</v>
      </c>
      <c r="C807" s="4" t="s">
        <v>4500</v>
      </c>
      <c r="D807" s="4" t="s">
        <v>3860</v>
      </c>
      <c r="E807" s="4">
        <v>806</v>
      </c>
      <c r="F807" s="5">
        <v>3</v>
      </c>
      <c r="G807" s="5" t="s">
        <v>2607</v>
      </c>
      <c r="H807" s="5" t="s">
        <v>2608</v>
      </c>
      <c r="I807" s="5">
        <v>11</v>
      </c>
      <c r="L807" s="5">
        <v>1</v>
      </c>
      <c r="M807" s="4" t="s">
        <v>3499</v>
      </c>
      <c r="N807" s="4" t="s">
        <v>3500</v>
      </c>
      <c r="S807" s="5" t="s">
        <v>123</v>
      </c>
      <c r="T807" s="5" t="s">
        <v>124</v>
      </c>
      <c r="W807" s="5" t="s">
        <v>3501</v>
      </c>
      <c r="X807" s="5" t="s">
        <v>257</v>
      </c>
      <c r="Y807" s="5" t="s">
        <v>126</v>
      </c>
      <c r="Z807" s="5" t="s">
        <v>127</v>
      </c>
      <c r="AC807" s="5">
        <v>60</v>
      </c>
      <c r="AD807" s="5" t="s">
        <v>461</v>
      </c>
      <c r="AE807" s="5" t="s">
        <v>462</v>
      </c>
      <c r="AJ807" s="5" t="s">
        <v>84</v>
      </c>
      <c r="AK807" s="5" t="s">
        <v>85</v>
      </c>
      <c r="AL807" s="5" t="s">
        <v>400</v>
      </c>
      <c r="AM807" s="5" t="s">
        <v>401</v>
      </c>
      <c r="AT807" s="5" t="s">
        <v>111</v>
      </c>
      <c r="AU807" s="5" t="s">
        <v>112</v>
      </c>
      <c r="AV807" s="5" t="s">
        <v>3048</v>
      </c>
      <c r="AW807" s="5" t="s">
        <v>4577</v>
      </c>
      <c r="BG807" s="5" t="s">
        <v>111</v>
      </c>
      <c r="BH807" s="5" t="s">
        <v>112</v>
      </c>
      <c r="BI807" s="5" t="s">
        <v>3502</v>
      </c>
      <c r="BJ807" s="5" t="s">
        <v>2805</v>
      </c>
      <c r="BK807" s="5" t="s">
        <v>111</v>
      </c>
      <c r="BL807" s="5" t="s">
        <v>112</v>
      </c>
      <c r="BM807" s="5" t="s">
        <v>3503</v>
      </c>
      <c r="BN807" s="5" t="s">
        <v>3504</v>
      </c>
      <c r="BO807" s="5" t="s">
        <v>111</v>
      </c>
      <c r="BP807" s="5" t="s">
        <v>112</v>
      </c>
      <c r="BQ807" s="5" t="s">
        <v>3505</v>
      </c>
      <c r="BR807" s="5" t="s">
        <v>3506</v>
      </c>
      <c r="BS807" s="5" t="s">
        <v>1363</v>
      </c>
      <c r="BT807" s="5" t="s">
        <v>1364</v>
      </c>
    </row>
    <row r="808" spans="1:72" ht="13.5" customHeight="1">
      <c r="A808" s="9" t="str">
        <f>HYPERLINK("http://kyu.snu.ac.kr/sdhj/index.jsp?type=hj/GK14739_00IH_0001_0016a.jpg","1861_수현내면_0016a")</f>
        <v>1861_수현내면_0016a</v>
      </c>
      <c r="B808" s="4">
        <v>1861</v>
      </c>
      <c r="C808" s="4" t="s">
        <v>3850</v>
      </c>
      <c r="D808" s="4" t="s">
        <v>4197</v>
      </c>
      <c r="E808" s="4">
        <v>807</v>
      </c>
      <c r="F808" s="5">
        <v>3</v>
      </c>
      <c r="G808" s="5" t="s">
        <v>2607</v>
      </c>
      <c r="H808" s="5" t="s">
        <v>2608</v>
      </c>
      <c r="I808" s="5">
        <v>11</v>
      </c>
      <c r="L808" s="5">
        <v>1</v>
      </c>
      <c r="M808" s="4" t="s">
        <v>3499</v>
      </c>
      <c r="N808" s="4" t="s">
        <v>3500</v>
      </c>
      <c r="S808" s="5" t="s">
        <v>147</v>
      </c>
      <c r="T808" s="5" t="s">
        <v>148</v>
      </c>
      <c r="Y808" s="5" t="s">
        <v>3507</v>
      </c>
      <c r="Z808" s="5" t="s">
        <v>3508</v>
      </c>
      <c r="AC808" s="5">
        <v>20</v>
      </c>
      <c r="AD808" s="5" t="s">
        <v>264</v>
      </c>
      <c r="AE808" s="5" t="s">
        <v>265</v>
      </c>
    </row>
    <row r="809" spans="1:72" ht="13.5" customHeight="1">
      <c r="A809" s="9" t="str">
        <f>HYPERLINK("http://kyu.snu.ac.kr/sdhj/index.jsp?type=hj/GK14739_00IH_0001_0016a.jpg","1861_수현내면_0016a")</f>
        <v>1861_수현내면_0016a</v>
      </c>
      <c r="B809" s="4">
        <v>1861</v>
      </c>
      <c r="C809" s="4" t="s">
        <v>4034</v>
      </c>
      <c r="D809" s="4" t="s">
        <v>4035</v>
      </c>
      <c r="E809" s="4">
        <v>808</v>
      </c>
      <c r="F809" s="5">
        <v>3</v>
      </c>
      <c r="G809" s="5" t="s">
        <v>2607</v>
      </c>
      <c r="H809" s="5" t="s">
        <v>2608</v>
      </c>
      <c r="I809" s="5">
        <v>11</v>
      </c>
      <c r="L809" s="5">
        <v>1</v>
      </c>
      <c r="M809" s="4" t="s">
        <v>3499</v>
      </c>
      <c r="N809" s="4" t="s">
        <v>3500</v>
      </c>
      <c r="T809" s="5" t="s">
        <v>4213</v>
      </c>
      <c r="U809" s="5" t="s">
        <v>159</v>
      </c>
      <c r="V809" s="5" t="s">
        <v>160</v>
      </c>
      <c r="Y809" s="5" t="s">
        <v>3509</v>
      </c>
      <c r="Z809" s="5" t="s">
        <v>2764</v>
      </c>
      <c r="AD809" s="5" t="s">
        <v>272</v>
      </c>
      <c r="AE809" s="5" t="s">
        <v>273</v>
      </c>
    </row>
    <row r="810" spans="1:72" ht="13.5" customHeight="1">
      <c r="A810" s="9" t="str">
        <f>HYPERLINK("http://kyu.snu.ac.kr/sdhj/index.jsp?type=hj/GK14739_00IH_0001_0016a.jpg","1861_수현내면_0016a")</f>
        <v>1861_수현내면_0016a</v>
      </c>
      <c r="B810" s="4">
        <v>1861</v>
      </c>
      <c r="C810" s="4" t="s">
        <v>4034</v>
      </c>
      <c r="D810" s="4" t="s">
        <v>4035</v>
      </c>
      <c r="E810" s="4">
        <v>809</v>
      </c>
      <c r="F810" s="5">
        <v>3</v>
      </c>
      <c r="G810" s="5" t="s">
        <v>2607</v>
      </c>
      <c r="H810" s="5" t="s">
        <v>2608</v>
      </c>
      <c r="I810" s="5">
        <v>11</v>
      </c>
      <c r="L810" s="5">
        <v>2</v>
      </c>
      <c r="M810" s="4" t="s">
        <v>3510</v>
      </c>
      <c r="N810" s="4" t="s">
        <v>3511</v>
      </c>
      <c r="T810" s="5" t="s">
        <v>4578</v>
      </c>
      <c r="U810" s="5" t="s">
        <v>1060</v>
      </c>
      <c r="V810" s="5" t="s">
        <v>1061</v>
      </c>
      <c r="W810" s="5" t="s">
        <v>2697</v>
      </c>
      <c r="X810" s="5" t="s">
        <v>2698</v>
      </c>
      <c r="Y810" s="5" t="s">
        <v>2748</v>
      </c>
      <c r="Z810" s="5" t="s">
        <v>2749</v>
      </c>
      <c r="AC810" s="5">
        <v>87</v>
      </c>
      <c r="AD810" s="5" t="s">
        <v>491</v>
      </c>
      <c r="AE810" s="5" t="s">
        <v>492</v>
      </c>
      <c r="AJ810" s="5" t="s">
        <v>35</v>
      </c>
      <c r="AK810" s="5" t="s">
        <v>36</v>
      </c>
      <c r="AL810" s="5" t="s">
        <v>2701</v>
      </c>
      <c r="AM810" s="5" t="s">
        <v>2702</v>
      </c>
      <c r="AT810" s="5" t="s">
        <v>111</v>
      </c>
      <c r="AU810" s="5" t="s">
        <v>112</v>
      </c>
      <c r="AV810" s="5" t="s">
        <v>2750</v>
      </c>
      <c r="AW810" s="5" t="s">
        <v>2751</v>
      </c>
      <c r="BG810" s="5" t="s">
        <v>111</v>
      </c>
      <c r="BH810" s="5" t="s">
        <v>112</v>
      </c>
      <c r="BI810" s="5" t="s">
        <v>2752</v>
      </c>
      <c r="BJ810" s="5" t="s">
        <v>2753</v>
      </c>
      <c r="BK810" s="5" t="s">
        <v>111</v>
      </c>
      <c r="BL810" s="5" t="s">
        <v>112</v>
      </c>
      <c r="BM810" s="5" t="s">
        <v>3512</v>
      </c>
      <c r="BN810" s="5" t="s">
        <v>3513</v>
      </c>
      <c r="BO810" s="5" t="s">
        <v>111</v>
      </c>
      <c r="BP810" s="5" t="s">
        <v>112</v>
      </c>
      <c r="BQ810" s="5" t="s">
        <v>3514</v>
      </c>
      <c r="BR810" s="5" t="s">
        <v>3515</v>
      </c>
      <c r="BS810" s="5" t="s">
        <v>234</v>
      </c>
      <c r="BT810" s="5" t="s">
        <v>4350</v>
      </c>
    </row>
    <row r="811" spans="1:72" ht="13.5" customHeight="1">
      <c r="A811" s="9" t="str">
        <f>HYPERLINK("http://kyu.snu.ac.kr/sdhj/index.jsp?type=hj/GK14739_00IH_0001_0016a.jpg","1861_수현내면_0016a")</f>
        <v>1861_수현내면_0016a</v>
      </c>
      <c r="B811" s="4">
        <v>1861</v>
      </c>
      <c r="C811" s="4" t="s">
        <v>3854</v>
      </c>
      <c r="D811" s="4" t="s">
        <v>3945</v>
      </c>
      <c r="E811" s="4">
        <v>810</v>
      </c>
      <c r="F811" s="5">
        <v>3</v>
      </c>
      <c r="G811" s="5" t="s">
        <v>2607</v>
      </c>
      <c r="H811" s="5" t="s">
        <v>2608</v>
      </c>
      <c r="I811" s="5">
        <v>11</v>
      </c>
      <c r="L811" s="5">
        <v>2</v>
      </c>
      <c r="M811" s="4" t="s">
        <v>3510</v>
      </c>
      <c r="N811" s="4" t="s">
        <v>3511</v>
      </c>
      <c r="S811" s="5" t="s">
        <v>153</v>
      </c>
      <c r="T811" s="5" t="s">
        <v>154</v>
      </c>
      <c r="W811" s="5" t="s">
        <v>78</v>
      </c>
      <c r="X811" s="5" t="s">
        <v>79</v>
      </c>
      <c r="Y811" s="5" t="s">
        <v>126</v>
      </c>
      <c r="Z811" s="5" t="s">
        <v>127</v>
      </c>
      <c r="AC811" s="5">
        <v>64</v>
      </c>
      <c r="AD811" s="5" t="s">
        <v>145</v>
      </c>
      <c r="AE811" s="5" t="s">
        <v>146</v>
      </c>
    </row>
    <row r="812" spans="1:72" ht="13.5" customHeight="1">
      <c r="A812" s="9" t="str">
        <f>HYPERLINK("http://kyu.snu.ac.kr/sdhj/index.jsp?type=hj/GK14739_00IH_0001_0016a.jpg","1861_수현내면_0016a")</f>
        <v>1861_수현내면_0016a</v>
      </c>
      <c r="B812" s="4">
        <v>1861</v>
      </c>
      <c r="C812" s="4" t="s">
        <v>3964</v>
      </c>
      <c r="D812" s="4" t="s">
        <v>3965</v>
      </c>
      <c r="E812" s="4">
        <v>811</v>
      </c>
      <c r="F812" s="5">
        <v>3</v>
      </c>
      <c r="G812" s="5" t="s">
        <v>2607</v>
      </c>
      <c r="H812" s="5" t="s">
        <v>2608</v>
      </c>
      <c r="I812" s="5">
        <v>11</v>
      </c>
      <c r="L812" s="5">
        <v>2</v>
      </c>
      <c r="M812" s="4" t="s">
        <v>3510</v>
      </c>
      <c r="N812" s="4" t="s">
        <v>3511</v>
      </c>
      <c r="S812" s="5" t="s">
        <v>2350</v>
      </c>
      <c r="T812" s="5" t="s">
        <v>2351</v>
      </c>
      <c r="Y812" s="5" t="s">
        <v>3516</v>
      </c>
      <c r="Z812" s="5" t="s">
        <v>3517</v>
      </c>
      <c r="AC812" s="5">
        <v>30</v>
      </c>
      <c r="AD812" s="5" t="s">
        <v>438</v>
      </c>
      <c r="AE812" s="5" t="s">
        <v>439</v>
      </c>
    </row>
    <row r="813" spans="1:72" ht="13.5" customHeight="1">
      <c r="A813" s="9" t="str">
        <f>HYPERLINK("http://kyu.snu.ac.kr/sdhj/index.jsp?type=hj/GK14739_00IH_0001_0016a.jpg","1861_수현내면_0016a")</f>
        <v>1861_수현내면_0016a</v>
      </c>
      <c r="B813" s="4">
        <v>1861</v>
      </c>
      <c r="C813" s="4" t="s">
        <v>3964</v>
      </c>
      <c r="D813" s="4" t="s">
        <v>3965</v>
      </c>
      <c r="E813" s="4">
        <v>812</v>
      </c>
      <c r="F813" s="5">
        <v>3</v>
      </c>
      <c r="G813" s="5" t="s">
        <v>2607</v>
      </c>
      <c r="H813" s="5" t="s">
        <v>2608</v>
      </c>
      <c r="I813" s="5">
        <v>11</v>
      </c>
      <c r="L813" s="5">
        <v>2</v>
      </c>
      <c r="M813" s="4" t="s">
        <v>3510</v>
      </c>
      <c r="N813" s="4" t="s">
        <v>3511</v>
      </c>
      <c r="S813" s="5" t="s">
        <v>3518</v>
      </c>
      <c r="T813" s="5" t="s">
        <v>3519</v>
      </c>
      <c r="W813" s="5" t="s">
        <v>3520</v>
      </c>
      <c r="X813" s="5" t="s">
        <v>3521</v>
      </c>
      <c r="Y813" s="5" t="s">
        <v>126</v>
      </c>
      <c r="Z813" s="5" t="s">
        <v>127</v>
      </c>
      <c r="AC813" s="5">
        <v>30</v>
      </c>
      <c r="AD813" s="5" t="s">
        <v>438</v>
      </c>
      <c r="AE813" s="5" t="s">
        <v>439</v>
      </c>
    </row>
    <row r="814" spans="1:72" ht="13.5" customHeight="1">
      <c r="A814" s="9" t="str">
        <f>HYPERLINK("http://kyu.snu.ac.kr/sdhj/index.jsp?type=hj/GK14739_00IH_0001_0016a.jpg","1861_수현내면_0016a")</f>
        <v>1861_수현내면_0016a</v>
      </c>
      <c r="B814" s="4">
        <v>1861</v>
      </c>
      <c r="C814" s="4" t="s">
        <v>3964</v>
      </c>
      <c r="D814" s="4" t="s">
        <v>3965</v>
      </c>
      <c r="E814" s="4">
        <v>813</v>
      </c>
      <c r="F814" s="5">
        <v>3</v>
      </c>
      <c r="G814" s="5" t="s">
        <v>2607</v>
      </c>
      <c r="H814" s="5" t="s">
        <v>2608</v>
      </c>
      <c r="I814" s="5">
        <v>11</v>
      </c>
      <c r="L814" s="5">
        <v>2</v>
      </c>
      <c r="M814" s="4" t="s">
        <v>3510</v>
      </c>
      <c r="N814" s="4" t="s">
        <v>3511</v>
      </c>
      <c r="T814" s="5" t="s">
        <v>4579</v>
      </c>
      <c r="U814" s="5" t="s">
        <v>159</v>
      </c>
      <c r="V814" s="5" t="s">
        <v>160</v>
      </c>
      <c r="Y814" s="5" t="s">
        <v>3522</v>
      </c>
      <c r="Z814" s="5" t="s">
        <v>3523</v>
      </c>
      <c r="AD814" s="5" t="s">
        <v>225</v>
      </c>
      <c r="AE814" s="5" t="s">
        <v>226</v>
      </c>
    </row>
    <row r="815" spans="1:72" ht="13.5" customHeight="1">
      <c r="A815" s="9" t="str">
        <f>HYPERLINK("http://kyu.snu.ac.kr/sdhj/index.jsp?type=hj/GK14739_00IH_0001_0016a.jpg","1861_수현내면_0016a")</f>
        <v>1861_수현내면_0016a</v>
      </c>
      <c r="B815" s="4">
        <v>1861</v>
      </c>
      <c r="C815" s="4" t="s">
        <v>3964</v>
      </c>
      <c r="D815" s="4" t="s">
        <v>3965</v>
      </c>
      <c r="E815" s="4">
        <v>814</v>
      </c>
      <c r="F815" s="5">
        <v>3</v>
      </c>
      <c r="G815" s="5" t="s">
        <v>2607</v>
      </c>
      <c r="H815" s="5" t="s">
        <v>2608</v>
      </c>
      <c r="I815" s="5">
        <v>11</v>
      </c>
      <c r="L815" s="5">
        <v>3</v>
      </c>
      <c r="M815" s="4" t="s">
        <v>3524</v>
      </c>
      <c r="N815" s="4" t="s">
        <v>3525</v>
      </c>
      <c r="T815" s="5" t="s">
        <v>4125</v>
      </c>
      <c r="U815" s="5" t="s">
        <v>101</v>
      </c>
      <c r="V815" s="5" t="s">
        <v>102</v>
      </c>
      <c r="W815" s="5" t="s">
        <v>125</v>
      </c>
      <c r="X815" s="5" t="s">
        <v>4580</v>
      </c>
      <c r="Y815" s="5" t="s">
        <v>3526</v>
      </c>
      <c r="Z815" s="5" t="s">
        <v>3527</v>
      </c>
      <c r="AC815" s="5">
        <v>41</v>
      </c>
      <c r="AD815" s="5" t="s">
        <v>258</v>
      </c>
      <c r="AE815" s="5" t="s">
        <v>259</v>
      </c>
      <c r="AJ815" s="5" t="s">
        <v>35</v>
      </c>
      <c r="AK815" s="5" t="s">
        <v>36</v>
      </c>
      <c r="AL815" s="5" t="s">
        <v>234</v>
      </c>
      <c r="AM815" s="5" t="s">
        <v>4581</v>
      </c>
      <c r="AT815" s="5" t="s">
        <v>111</v>
      </c>
      <c r="AU815" s="5" t="s">
        <v>112</v>
      </c>
      <c r="AV815" s="5" t="s">
        <v>3528</v>
      </c>
      <c r="AW815" s="5" t="s">
        <v>3529</v>
      </c>
      <c r="BG815" s="5" t="s">
        <v>111</v>
      </c>
      <c r="BH815" s="5" t="s">
        <v>112</v>
      </c>
      <c r="BI815" s="5" t="s">
        <v>3083</v>
      </c>
      <c r="BJ815" s="5" t="s">
        <v>3084</v>
      </c>
      <c r="BK815" s="5" t="s">
        <v>512</v>
      </c>
      <c r="BL815" s="5" t="s">
        <v>513</v>
      </c>
      <c r="BM815" s="5" t="s">
        <v>2729</v>
      </c>
      <c r="BN815" s="5" t="s">
        <v>2730</v>
      </c>
      <c r="BO815" s="5" t="s">
        <v>111</v>
      </c>
      <c r="BP815" s="5" t="s">
        <v>112</v>
      </c>
      <c r="BQ815" s="5" t="s">
        <v>3530</v>
      </c>
      <c r="BR815" s="5" t="s">
        <v>3531</v>
      </c>
      <c r="BS815" s="5" t="s">
        <v>86</v>
      </c>
      <c r="BT815" s="5" t="s">
        <v>87</v>
      </c>
    </row>
    <row r="816" spans="1:72" ht="13.5" customHeight="1">
      <c r="A816" s="9" t="str">
        <f>HYPERLINK("http://kyu.snu.ac.kr/sdhj/index.jsp?type=hj/GK14739_00IH_0001_0016a.jpg","1861_수현내면_0016a")</f>
        <v>1861_수현내면_0016a</v>
      </c>
      <c r="B816" s="4">
        <v>1861</v>
      </c>
      <c r="C816" s="4" t="s">
        <v>4498</v>
      </c>
      <c r="D816" s="4" t="s">
        <v>4499</v>
      </c>
      <c r="E816" s="4">
        <v>815</v>
      </c>
      <c r="F816" s="5">
        <v>3</v>
      </c>
      <c r="G816" s="5" t="s">
        <v>2607</v>
      </c>
      <c r="H816" s="5" t="s">
        <v>2608</v>
      </c>
      <c r="I816" s="5">
        <v>11</v>
      </c>
      <c r="L816" s="5">
        <v>3</v>
      </c>
      <c r="M816" s="4" t="s">
        <v>3524</v>
      </c>
      <c r="N816" s="4" t="s">
        <v>3525</v>
      </c>
      <c r="S816" s="5" t="s">
        <v>123</v>
      </c>
      <c r="T816" s="5" t="s">
        <v>124</v>
      </c>
      <c r="W816" s="5" t="s">
        <v>376</v>
      </c>
      <c r="X816" s="5" t="s">
        <v>377</v>
      </c>
      <c r="Y816" s="5" t="s">
        <v>126</v>
      </c>
      <c r="Z816" s="5" t="s">
        <v>127</v>
      </c>
      <c r="AC816" s="5">
        <v>41</v>
      </c>
      <c r="AD816" s="5" t="s">
        <v>258</v>
      </c>
      <c r="AE816" s="5" t="s">
        <v>259</v>
      </c>
      <c r="AJ816" s="5" t="s">
        <v>84</v>
      </c>
      <c r="AK816" s="5" t="s">
        <v>85</v>
      </c>
      <c r="AL816" s="5" t="s">
        <v>97</v>
      </c>
      <c r="AM816" s="5" t="s">
        <v>98</v>
      </c>
      <c r="AT816" s="5" t="s">
        <v>111</v>
      </c>
      <c r="AU816" s="5" t="s">
        <v>112</v>
      </c>
      <c r="AV816" s="5" t="s">
        <v>2156</v>
      </c>
      <c r="AW816" s="5" t="s">
        <v>1214</v>
      </c>
      <c r="BG816" s="5" t="s">
        <v>111</v>
      </c>
      <c r="BH816" s="5" t="s">
        <v>112</v>
      </c>
      <c r="BI816" s="5" t="s">
        <v>3532</v>
      </c>
      <c r="BJ816" s="5" t="s">
        <v>3533</v>
      </c>
      <c r="BK816" s="5" t="s">
        <v>111</v>
      </c>
      <c r="BL816" s="5" t="s">
        <v>112</v>
      </c>
      <c r="BM816" s="5" t="s">
        <v>3534</v>
      </c>
      <c r="BN816" s="5" t="s">
        <v>3535</v>
      </c>
      <c r="BO816" s="5" t="s">
        <v>111</v>
      </c>
      <c r="BP816" s="5" t="s">
        <v>112</v>
      </c>
      <c r="BQ816" s="5" t="s">
        <v>3536</v>
      </c>
      <c r="BR816" s="5" t="s">
        <v>3537</v>
      </c>
      <c r="BS816" s="5" t="s">
        <v>540</v>
      </c>
      <c r="BT816" s="5" t="s">
        <v>541</v>
      </c>
    </row>
    <row r="817" spans="1:72" ht="13.5" customHeight="1">
      <c r="A817" s="9" t="str">
        <f>HYPERLINK("http://kyu.snu.ac.kr/sdhj/index.jsp?type=hj/GK14739_00IH_0001_0016a.jpg","1861_수현내면_0016a")</f>
        <v>1861_수현내면_0016a</v>
      </c>
      <c r="B817" s="4">
        <v>1861</v>
      </c>
      <c r="C817" s="4" t="s">
        <v>4582</v>
      </c>
      <c r="D817" s="4" t="s">
        <v>4583</v>
      </c>
      <c r="E817" s="4">
        <v>816</v>
      </c>
      <c r="F817" s="5">
        <v>3</v>
      </c>
      <c r="G817" s="5" t="s">
        <v>2607</v>
      </c>
      <c r="H817" s="5" t="s">
        <v>2608</v>
      </c>
      <c r="I817" s="5">
        <v>11</v>
      </c>
      <c r="L817" s="5">
        <v>3</v>
      </c>
      <c r="M817" s="4" t="s">
        <v>3524</v>
      </c>
      <c r="N817" s="4" t="s">
        <v>3525</v>
      </c>
      <c r="S817" s="5" t="s">
        <v>147</v>
      </c>
      <c r="T817" s="5" t="s">
        <v>148</v>
      </c>
      <c r="Y817" s="5" t="s">
        <v>3538</v>
      </c>
      <c r="Z817" s="5" t="s">
        <v>4584</v>
      </c>
      <c r="AC817" s="5">
        <v>15</v>
      </c>
      <c r="AD817" s="5" t="s">
        <v>1092</v>
      </c>
      <c r="AE817" s="5" t="s">
        <v>1093</v>
      </c>
    </row>
    <row r="818" spans="1:72" ht="13.5" customHeight="1">
      <c r="A818" s="9" t="str">
        <f>HYPERLINK("http://kyu.snu.ac.kr/sdhj/index.jsp?type=hj/GK14739_00IH_0001_0016a.jpg","1861_수현내면_0016a")</f>
        <v>1861_수현내면_0016a</v>
      </c>
      <c r="B818" s="4">
        <v>1861</v>
      </c>
      <c r="C818" s="4" t="s">
        <v>4129</v>
      </c>
      <c r="D818" s="4" t="s">
        <v>4130</v>
      </c>
      <c r="E818" s="4">
        <v>817</v>
      </c>
      <c r="F818" s="5">
        <v>3</v>
      </c>
      <c r="G818" s="5" t="s">
        <v>2607</v>
      </c>
      <c r="H818" s="5" t="s">
        <v>2608</v>
      </c>
      <c r="I818" s="5">
        <v>11</v>
      </c>
      <c r="L818" s="5">
        <v>3</v>
      </c>
      <c r="M818" s="4" t="s">
        <v>3524</v>
      </c>
      <c r="N818" s="4" t="s">
        <v>3525</v>
      </c>
      <c r="T818" s="5" t="s">
        <v>4128</v>
      </c>
      <c r="U818" s="5" t="s">
        <v>159</v>
      </c>
      <c r="V818" s="5" t="s">
        <v>160</v>
      </c>
      <c r="Y818" s="5" t="s">
        <v>3539</v>
      </c>
      <c r="Z818" s="5" t="s">
        <v>3540</v>
      </c>
      <c r="AD818" s="5" t="s">
        <v>272</v>
      </c>
      <c r="AE818" s="5" t="s">
        <v>273</v>
      </c>
    </row>
    <row r="819" spans="1:72" ht="13.5" customHeight="1">
      <c r="A819" s="9" t="str">
        <f>HYPERLINK("http://kyu.snu.ac.kr/sdhj/index.jsp?type=hj/GK14739_00IH_0001_0016a.jpg","1861_수현내면_0016a")</f>
        <v>1861_수현내면_0016a</v>
      </c>
      <c r="B819" s="4">
        <v>1861</v>
      </c>
      <c r="C819" s="4" t="s">
        <v>4129</v>
      </c>
      <c r="D819" s="4" t="s">
        <v>4130</v>
      </c>
      <c r="E819" s="4">
        <v>818</v>
      </c>
      <c r="F819" s="5">
        <v>3</v>
      </c>
      <c r="G819" s="5" t="s">
        <v>2607</v>
      </c>
      <c r="H819" s="5" t="s">
        <v>2608</v>
      </c>
      <c r="I819" s="5">
        <v>11</v>
      </c>
      <c r="L819" s="5">
        <v>4</v>
      </c>
      <c r="M819" s="4" t="s">
        <v>3541</v>
      </c>
      <c r="N819" s="4" t="s">
        <v>3542</v>
      </c>
      <c r="T819" s="5" t="s">
        <v>4443</v>
      </c>
      <c r="U819" s="5" t="s">
        <v>101</v>
      </c>
      <c r="V819" s="5" t="s">
        <v>102</v>
      </c>
      <c r="W819" s="5" t="s">
        <v>2697</v>
      </c>
      <c r="X819" s="5" t="s">
        <v>2698</v>
      </c>
      <c r="Y819" s="5" t="s">
        <v>3543</v>
      </c>
      <c r="Z819" s="5" t="s">
        <v>3544</v>
      </c>
      <c r="AC819" s="5">
        <v>43</v>
      </c>
      <c r="AD819" s="5" t="s">
        <v>651</v>
      </c>
      <c r="AE819" s="5" t="s">
        <v>652</v>
      </c>
      <c r="AJ819" s="5" t="s">
        <v>35</v>
      </c>
      <c r="AK819" s="5" t="s">
        <v>36</v>
      </c>
      <c r="AL819" s="5" t="s">
        <v>2701</v>
      </c>
      <c r="AM819" s="5" t="s">
        <v>2702</v>
      </c>
      <c r="AT819" s="5" t="s">
        <v>111</v>
      </c>
      <c r="AU819" s="5" t="s">
        <v>112</v>
      </c>
      <c r="AV819" s="5" t="s">
        <v>3545</v>
      </c>
      <c r="AW819" s="5" t="s">
        <v>3546</v>
      </c>
      <c r="BG819" s="5" t="s">
        <v>111</v>
      </c>
      <c r="BH819" s="5" t="s">
        <v>112</v>
      </c>
      <c r="BI819" s="5" t="s">
        <v>3547</v>
      </c>
      <c r="BJ819" s="5" t="s">
        <v>3548</v>
      </c>
      <c r="BK819" s="5" t="s">
        <v>111</v>
      </c>
      <c r="BL819" s="5" t="s">
        <v>112</v>
      </c>
      <c r="BM819" s="5" t="s">
        <v>3549</v>
      </c>
      <c r="BN819" s="5" t="s">
        <v>3550</v>
      </c>
      <c r="BO819" s="5" t="s">
        <v>111</v>
      </c>
      <c r="BP819" s="5" t="s">
        <v>112</v>
      </c>
      <c r="BQ819" s="5" t="s">
        <v>3551</v>
      </c>
      <c r="BR819" s="5" t="s">
        <v>3552</v>
      </c>
      <c r="BS819" s="5" t="s">
        <v>234</v>
      </c>
      <c r="BT819" s="5" t="s">
        <v>4457</v>
      </c>
    </row>
    <row r="820" spans="1:72" ht="13.5" customHeight="1">
      <c r="A820" s="9" t="str">
        <f>HYPERLINK("http://kyu.snu.ac.kr/sdhj/index.jsp?type=hj/GK14739_00IH_0001_0016a.jpg","1861_수현내면_0016a")</f>
        <v>1861_수현내면_0016a</v>
      </c>
      <c r="B820" s="4">
        <v>1861</v>
      </c>
      <c r="C820" s="4" t="s">
        <v>4458</v>
      </c>
      <c r="D820" s="4" t="s">
        <v>4459</v>
      </c>
      <c r="E820" s="4">
        <v>819</v>
      </c>
      <c r="F820" s="5">
        <v>3</v>
      </c>
      <c r="G820" s="5" t="s">
        <v>2607</v>
      </c>
      <c r="H820" s="5" t="s">
        <v>2608</v>
      </c>
      <c r="I820" s="5">
        <v>11</v>
      </c>
      <c r="L820" s="5">
        <v>4</v>
      </c>
      <c r="M820" s="4" t="s">
        <v>3541</v>
      </c>
      <c r="N820" s="4" t="s">
        <v>3542</v>
      </c>
      <c r="S820" s="5" t="s">
        <v>123</v>
      </c>
      <c r="T820" s="5" t="s">
        <v>124</v>
      </c>
      <c r="W820" s="5" t="s">
        <v>3553</v>
      </c>
      <c r="X820" s="5" t="s">
        <v>3554</v>
      </c>
      <c r="Y820" s="5" t="s">
        <v>126</v>
      </c>
      <c r="Z820" s="5" t="s">
        <v>127</v>
      </c>
      <c r="AC820" s="5">
        <v>40</v>
      </c>
      <c r="AD820" s="5" t="s">
        <v>651</v>
      </c>
      <c r="AE820" s="5" t="s">
        <v>652</v>
      </c>
      <c r="AJ820" s="5" t="s">
        <v>84</v>
      </c>
      <c r="AK820" s="5" t="s">
        <v>85</v>
      </c>
      <c r="AL820" s="5" t="s">
        <v>3555</v>
      </c>
      <c r="AM820" s="5" t="s">
        <v>3556</v>
      </c>
      <c r="AT820" s="5" t="s">
        <v>111</v>
      </c>
      <c r="AU820" s="5" t="s">
        <v>112</v>
      </c>
      <c r="AV820" s="5" t="s">
        <v>3557</v>
      </c>
      <c r="AW820" s="5" t="s">
        <v>3558</v>
      </c>
      <c r="BG820" s="5" t="s">
        <v>111</v>
      </c>
      <c r="BH820" s="5" t="s">
        <v>112</v>
      </c>
      <c r="BI820" s="5" t="s">
        <v>3559</v>
      </c>
      <c r="BJ820" s="5" t="s">
        <v>3560</v>
      </c>
      <c r="BK820" s="5" t="s">
        <v>111</v>
      </c>
      <c r="BL820" s="5" t="s">
        <v>112</v>
      </c>
      <c r="BM820" s="5" t="s">
        <v>3561</v>
      </c>
      <c r="BN820" s="5" t="s">
        <v>3562</v>
      </c>
      <c r="BO820" s="5" t="s">
        <v>111</v>
      </c>
      <c r="BP820" s="5" t="s">
        <v>112</v>
      </c>
      <c r="BQ820" s="5" t="s">
        <v>3563</v>
      </c>
      <c r="BR820" s="5" t="s">
        <v>3564</v>
      </c>
      <c r="BS820" s="5" t="s">
        <v>3565</v>
      </c>
      <c r="BT820" s="5" t="s">
        <v>3566</v>
      </c>
    </row>
    <row r="821" spans="1:72" ht="13.5" customHeight="1">
      <c r="A821" s="9" t="str">
        <f>HYPERLINK("http://kyu.snu.ac.kr/sdhj/index.jsp?type=hj/GK14739_00IH_0001_0016a.jpg","1861_수현내면_0016a")</f>
        <v>1861_수현내면_0016a</v>
      </c>
      <c r="B821" s="4">
        <v>1861</v>
      </c>
      <c r="C821" s="4" t="s">
        <v>3861</v>
      </c>
      <c r="D821" s="4" t="s">
        <v>3925</v>
      </c>
      <c r="E821" s="4">
        <v>820</v>
      </c>
      <c r="F821" s="5">
        <v>3</v>
      </c>
      <c r="G821" s="5" t="s">
        <v>2607</v>
      </c>
      <c r="H821" s="5" t="s">
        <v>2608</v>
      </c>
      <c r="I821" s="5">
        <v>11</v>
      </c>
      <c r="L821" s="5">
        <v>4</v>
      </c>
      <c r="M821" s="4" t="s">
        <v>3541</v>
      </c>
      <c r="N821" s="4" t="s">
        <v>3542</v>
      </c>
      <c r="T821" s="5" t="s">
        <v>4447</v>
      </c>
      <c r="U821" s="5" t="s">
        <v>159</v>
      </c>
      <c r="V821" s="5" t="s">
        <v>160</v>
      </c>
      <c r="Y821" s="5" t="s">
        <v>3567</v>
      </c>
      <c r="Z821" s="5" t="s">
        <v>3568</v>
      </c>
      <c r="AD821" s="5" t="s">
        <v>264</v>
      </c>
      <c r="AE821" s="5" t="s">
        <v>265</v>
      </c>
    </row>
    <row r="822" spans="1:72" ht="13.5" customHeight="1">
      <c r="A822" s="9" t="str">
        <f>HYPERLINK("http://kyu.snu.ac.kr/sdhj/index.jsp?type=hj/GK14739_00IH_0001_0016a.jpg","1861_수현내면_0016a")</f>
        <v>1861_수현내면_0016a</v>
      </c>
      <c r="B822" s="4">
        <v>1861</v>
      </c>
      <c r="C822" s="4" t="s">
        <v>4066</v>
      </c>
      <c r="D822" s="4" t="s">
        <v>4067</v>
      </c>
      <c r="E822" s="4">
        <v>821</v>
      </c>
      <c r="F822" s="5">
        <v>3</v>
      </c>
      <c r="G822" s="5" t="s">
        <v>2607</v>
      </c>
      <c r="H822" s="5" t="s">
        <v>2608</v>
      </c>
      <c r="I822" s="5">
        <v>11</v>
      </c>
      <c r="L822" s="5">
        <v>5</v>
      </c>
      <c r="M822" s="4" t="s">
        <v>4585</v>
      </c>
      <c r="N822" s="4" t="s">
        <v>3569</v>
      </c>
      <c r="T822" s="5" t="s">
        <v>4586</v>
      </c>
      <c r="U822" s="5" t="s">
        <v>101</v>
      </c>
      <c r="V822" s="5" t="s">
        <v>102</v>
      </c>
      <c r="W822" s="5" t="s">
        <v>2697</v>
      </c>
      <c r="X822" s="5" t="s">
        <v>2698</v>
      </c>
      <c r="Y822" s="5" t="s">
        <v>3833</v>
      </c>
      <c r="Z822" s="5" t="s">
        <v>3570</v>
      </c>
      <c r="AC822" s="5">
        <v>55</v>
      </c>
      <c r="AD822" s="5" t="s">
        <v>851</v>
      </c>
      <c r="AE822" s="5" t="s">
        <v>852</v>
      </c>
      <c r="AJ822" s="5" t="s">
        <v>35</v>
      </c>
      <c r="AK822" s="5" t="s">
        <v>36</v>
      </c>
      <c r="AL822" s="5" t="s">
        <v>2701</v>
      </c>
      <c r="AM822" s="5" t="s">
        <v>2702</v>
      </c>
      <c r="AT822" s="5" t="s">
        <v>111</v>
      </c>
      <c r="AU822" s="5" t="s">
        <v>112</v>
      </c>
      <c r="AV822" s="5" t="s">
        <v>2839</v>
      </c>
      <c r="AW822" s="5" t="s">
        <v>4587</v>
      </c>
      <c r="BG822" s="5" t="s">
        <v>111</v>
      </c>
      <c r="BH822" s="5" t="s">
        <v>112</v>
      </c>
      <c r="BI822" s="5" t="s">
        <v>2840</v>
      </c>
      <c r="BJ822" s="5" t="s">
        <v>2841</v>
      </c>
      <c r="BK822" s="5" t="s">
        <v>111</v>
      </c>
      <c r="BL822" s="5" t="s">
        <v>112</v>
      </c>
      <c r="BM822" s="5" t="s">
        <v>3571</v>
      </c>
      <c r="BN822" s="5" t="s">
        <v>2386</v>
      </c>
      <c r="BO822" s="5" t="s">
        <v>111</v>
      </c>
      <c r="BP822" s="5" t="s">
        <v>112</v>
      </c>
      <c r="BQ822" s="5" t="s">
        <v>2842</v>
      </c>
      <c r="BR822" s="5" t="s">
        <v>2843</v>
      </c>
      <c r="BS822" s="5" t="s">
        <v>508</v>
      </c>
      <c r="BT822" s="5" t="s">
        <v>509</v>
      </c>
    </row>
    <row r="823" spans="1:72" ht="13.5" customHeight="1">
      <c r="A823" s="9" t="str">
        <f>HYPERLINK("http://kyu.snu.ac.kr/sdhj/index.jsp?type=hj/GK14739_00IH_0001_0016a.jpg","1861_수현내면_0016a")</f>
        <v>1861_수현내면_0016a</v>
      </c>
      <c r="B823" s="4">
        <v>1861</v>
      </c>
      <c r="C823" s="4" t="s">
        <v>4452</v>
      </c>
      <c r="D823" s="4" t="s">
        <v>3848</v>
      </c>
      <c r="E823" s="4">
        <v>822</v>
      </c>
      <c r="F823" s="5">
        <v>3</v>
      </c>
      <c r="G823" s="5" t="s">
        <v>2607</v>
      </c>
      <c r="H823" s="5" t="s">
        <v>2608</v>
      </c>
      <c r="I823" s="5">
        <v>11</v>
      </c>
      <c r="L823" s="5">
        <v>5</v>
      </c>
      <c r="M823" s="4" t="s">
        <v>4585</v>
      </c>
      <c r="N823" s="4" t="s">
        <v>3569</v>
      </c>
      <c r="S823" s="5" t="s">
        <v>123</v>
      </c>
      <c r="T823" s="5" t="s">
        <v>124</v>
      </c>
      <c r="W823" s="5" t="s">
        <v>376</v>
      </c>
      <c r="X823" s="5" t="s">
        <v>377</v>
      </c>
      <c r="Y823" s="5" t="s">
        <v>126</v>
      </c>
      <c r="Z823" s="5" t="s">
        <v>127</v>
      </c>
      <c r="AC823" s="5">
        <v>42</v>
      </c>
      <c r="AD823" s="5" t="s">
        <v>258</v>
      </c>
      <c r="AE823" s="5" t="s">
        <v>259</v>
      </c>
      <c r="AJ823" s="5" t="s">
        <v>84</v>
      </c>
      <c r="AK823" s="5" t="s">
        <v>85</v>
      </c>
      <c r="AL823" s="5" t="s">
        <v>97</v>
      </c>
      <c r="AM823" s="5" t="s">
        <v>98</v>
      </c>
      <c r="AT823" s="5" t="s">
        <v>111</v>
      </c>
      <c r="AU823" s="5" t="s">
        <v>112</v>
      </c>
      <c r="AV823" s="5" t="s">
        <v>3572</v>
      </c>
      <c r="AW823" s="5" t="s">
        <v>3573</v>
      </c>
      <c r="BG823" s="5" t="s">
        <v>111</v>
      </c>
      <c r="BH823" s="5" t="s">
        <v>112</v>
      </c>
      <c r="BI823" s="5" t="s">
        <v>3574</v>
      </c>
      <c r="BJ823" s="5" t="s">
        <v>1394</v>
      </c>
      <c r="BK823" s="5" t="s">
        <v>3575</v>
      </c>
      <c r="BL823" s="5" t="s">
        <v>3576</v>
      </c>
      <c r="BM823" s="5" t="s">
        <v>3577</v>
      </c>
      <c r="BN823" s="5" t="s">
        <v>3578</v>
      </c>
      <c r="BO823" s="5" t="s">
        <v>111</v>
      </c>
      <c r="BP823" s="5" t="s">
        <v>112</v>
      </c>
      <c r="BQ823" s="5" t="s">
        <v>3579</v>
      </c>
      <c r="BR823" s="5" t="s">
        <v>4588</v>
      </c>
      <c r="BS823" s="5" t="s">
        <v>447</v>
      </c>
      <c r="BT823" s="5" t="s">
        <v>448</v>
      </c>
    </row>
    <row r="824" spans="1:72" ht="13.5" customHeight="1">
      <c r="A824" s="9" t="str">
        <f>HYPERLINK("http://kyu.snu.ac.kr/sdhj/index.jsp?type=hj/GK14739_00IH_0001_0016a.jpg","1861_수현내면_0016a")</f>
        <v>1861_수현내면_0016a</v>
      </c>
      <c r="B824" s="4">
        <v>1861</v>
      </c>
      <c r="C824" s="4" t="s">
        <v>4589</v>
      </c>
      <c r="D824" s="4" t="s">
        <v>4590</v>
      </c>
      <c r="E824" s="4">
        <v>823</v>
      </c>
      <c r="F824" s="5">
        <v>3</v>
      </c>
      <c r="G824" s="5" t="s">
        <v>2607</v>
      </c>
      <c r="H824" s="5" t="s">
        <v>2608</v>
      </c>
      <c r="I824" s="5">
        <v>11</v>
      </c>
      <c r="L824" s="5">
        <v>5</v>
      </c>
      <c r="M824" s="4" t="s">
        <v>4585</v>
      </c>
      <c r="N824" s="4" t="s">
        <v>3569</v>
      </c>
      <c r="T824" s="5" t="s">
        <v>4591</v>
      </c>
      <c r="U824" s="5" t="s">
        <v>159</v>
      </c>
      <c r="V824" s="5" t="s">
        <v>160</v>
      </c>
      <c r="Y824" s="5" t="s">
        <v>3580</v>
      </c>
      <c r="Z824" s="5" t="s">
        <v>3581</v>
      </c>
      <c r="AD824" s="5" t="s">
        <v>264</v>
      </c>
      <c r="AE824" s="5" t="s">
        <v>265</v>
      </c>
    </row>
    <row r="825" spans="1:72" ht="13.5" customHeight="1">
      <c r="A825" s="9" t="str">
        <f>HYPERLINK("http://kyu.snu.ac.kr/sdhj/index.jsp?type=hj/GK14739_00IH_0001_0016b.jpg","1861_수현내면_0016b")</f>
        <v>1861_수현내면_0016b</v>
      </c>
      <c r="B825" s="4">
        <v>1861</v>
      </c>
      <c r="C825" s="4" t="s">
        <v>3961</v>
      </c>
      <c r="D825" s="4" t="s">
        <v>3962</v>
      </c>
      <c r="E825" s="4">
        <v>824</v>
      </c>
      <c r="F825" s="5">
        <v>3</v>
      </c>
      <c r="G825" s="5" t="s">
        <v>2607</v>
      </c>
      <c r="H825" s="5" t="s">
        <v>2608</v>
      </c>
      <c r="I825" s="5">
        <v>12</v>
      </c>
      <c r="J825" s="5" t="s">
        <v>3582</v>
      </c>
      <c r="K825" s="5" t="s">
        <v>3583</v>
      </c>
      <c r="L825" s="5">
        <v>1</v>
      </c>
      <c r="M825" s="4" t="s">
        <v>3493</v>
      </c>
      <c r="N825" s="4" t="s">
        <v>3494</v>
      </c>
      <c r="T825" s="5" t="s">
        <v>4406</v>
      </c>
      <c r="U825" s="5" t="s">
        <v>101</v>
      </c>
      <c r="V825" s="5" t="s">
        <v>102</v>
      </c>
      <c r="W825" s="5" t="s">
        <v>209</v>
      </c>
      <c r="X825" s="5" t="s">
        <v>210</v>
      </c>
      <c r="Y825" s="5" t="s">
        <v>3584</v>
      </c>
      <c r="Z825" s="5" t="s">
        <v>3585</v>
      </c>
      <c r="AC825" s="5">
        <v>55</v>
      </c>
      <c r="AD825" s="5" t="s">
        <v>173</v>
      </c>
      <c r="AE825" s="5" t="s">
        <v>174</v>
      </c>
      <c r="AJ825" s="5" t="s">
        <v>35</v>
      </c>
      <c r="AK825" s="5" t="s">
        <v>36</v>
      </c>
      <c r="AL825" s="5" t="s">
        <v>391</v>
      </c>
      <c r="AM825" s="5" t="s">
        <v>392</v>
      </c>
      <c r="AT825" s="5" t="s">
        <v>111</v>
      </c>
      <c r="AU825" s="5" t="s">
        <v>112</v>
      </c>
      <c r="AV825" s="5" t="s">
        <v>3343</v>
      </c>
      <c r="AW825" s="5" t="s">
        <v>2708</v>
      </c>
      <c r="BG825" s="5" t="s">
        <v>512</v>
      </c>
      <c r="BH825" s="5" t="s">
        <v>513</v>
      </c>
      <c r="BI825" s="5" t="s">
        <v>2906</v>
      </c>
      <c r="BJ825" s="5" t="s">
        <v>2907</v>
      </c>
      <c r="BK825" s="5" t="s">
        <v>111</v>
      </c>
      <c r="BL825" s="5" t="s">
        <v>112</v>
      </c>
      <c r="BM825" s="5" t="s">
        <v>2908</v>
      </c>
      <c r="BN825" s="5" t="s">
        <v>2909</v>
      </c>
      <c r="BO825" s="5" t="s">
        <v>111</v>
      </c>
      <c r="BP825" s="5" t="s">
        <v>112</v>
      </c>
      <c r="BQ825" s="5" t="s">
        <v>3344</v>
      </c>
      <c r="BR825" s="5" t="s">
        <v>3345</v>
      </c>
      <c r="BS825" s="5" t="s">
        <v>1384</v>
      </c>
      <c r="BT825" s="5" t="s">
        <v>1385</v>
      </c>
    </row>
    <row r="826" spans="1:72" ht="13.5" customHeight="1">
      <c r="A826" s="9" t="str">
        <f>HYPERLINK("http://kyu.snu.ac.kr/sdhj/index.jsp?type=hj/GK14739_00IH_0001_0016b.jpg","1861_수현내면_0016b")</f>
        <v>1861_수현내면_0016b</v>
      </c>
      <c r="B826" s="4">
        <v>1861</v>
      </c>
      <c r="C826" s="4" t="s">
        <v>3921</v>
      </c>
      <c r="D826" s="4" t="s">
        <v>3922</v>
      </c>
      <c r="E826" s="4">
        <v>825</v>
      </c>
      <c r="F826" s="5">
        <v>3</v>
      </c>
      <c r="G826" s="5" t="s">
        <v>2607</v>
      </c>
      <c r="H826" s="5" t="s">
        <v>2608</v>
      </c>
      <c r="I826" s="5">
        <v>12</v>
      </c>
      <c r="L826" s="5">
        <v>1</v>
      </c>
      <c r="M826" s="4" t="s">
        <v>3493</v>
      </c>
      <c r="N826" s="4" t="s">
        <v>3494</v>
      </c>
      <c r="S826" s="5" t="s">
        <v>123</v>
      </c>
      <c r="T826" s="5" t="s">
        <v>124</v>
      </c>
      <c r="W826" s="5" t="s">
        <v>1844</v>
      </c>
      <c r="X826" s="5" t="s">
        <v>4592</v>
      </c>
      <c r="Y826" s="5" t="s">
        <v>126</v>
      </c>
      <c r="Z826" s="5" t="s">
        <v>127</v>
      </c>
      <c r="AC826" s="5">
        <v>48</v>
      </c>
      <c r="AD826" s="5" t="s">
        <v>173</v>
      </c>
      <c r="AE826" s="5" t="s">
        <v>174</v>
      </c>
      <c r="AJ826" s="5" t="s">
        <v>84</v>
      </c>
      <c r="AK826" s="5" t="s">
        <v>85</v>
      </c>
      <c r="AL826" s="5" t="s">
        <v>1189</v>
      </c>
      <c r="AM826" s="5" t="s">
        <v>4417</v>
      </c>
      <c r="AT826" s="5" t="s">
        <v>111</v>
      </c>
      <c r="AU826" s="5" t="s">
        <v>112</v>
      </c>
      <c r="AV826" s="5" t="s">
        <v>3586</v>
      </c>
      <c r="AW826" s="5" t="s">
        <v>3587</v>
      </c>
      <c r="BG826" s="5" t="s">
        <v>111</v>
      </c>
      <c r="BH826" s="5" t="s">
        <v>112</v>
      </c>
      <c r="BI826" s="5" t="s">
        <v>2685</v>
      </c>
      <c r="BJ826" s="5" t="s">
        <v>2686</v>
      </c>
      <c r="BK826" s="5" t="s">
        <v>111</v>
      </c>
      <c r="BL826" s="5" t="s">
        <v>112</v>
      </c>
      <c r="BM826" s="5" t="s">
        <v>3588</v>
      </c>
      <c r="BN826" s="5" t="s">
        <v>2749</v>
      </c>
      <c r="BO826" s="5" t="s">
        <v>111</v>
      </c>
      <c r="BP826" s="5" t="s">
        <v>112</v>
      </c>
      <c r="BQ826" s="5" t="s">
        <v>3589</v>
      </c>
      <c r="BR826" s="5" t="s">
        <v>3590</v>
      </c>
      <c r="BS826" s="5" t="s">
        <v>553</v>
      </c>
      <c r="BT826" s="5" t="s">
        <v>554</v>
      </c>
    </row>
    <row r="827" spans="1:72" ht="13.5" customHeight="1">
      <c r="A827" s="9" t="str">
        <f>HYPERLINK("http://kyu.snu.ac.kr/sdhj/index.jsp?type=hj/GK14739_00IH_0001_0016b.jpg","1861_수현내면_0016b")</f>
        <v>1861_수현내면_0016b</v>
      </c>
      <c r="B827" s="4">
        <v>1861</v>
      </c>
      <c r="C827" s="4" t="s">
        <v>4506</v>
      </c>
      <c r="D827" s="4" t="s">
        <v>3853</v>
      </c>
      <c r="E827" s="4">
        <v>826</v>
      </c>
      <c r="F827" s="5">
        <v>3</v>
      </c>
      <c r="G827" s="5" t="s">
        <v>2607</v>
      </c>
      <c r="H827" s="5" t="s">
        <v>2608</v>
      </c>
      <c r="I827" s="5">
        <v>12</v>
      </c>
      <c r="L827" s="5">
        <v>1</v>
      </c>
      <c r="M827" s="4" t="s">
        <v>3493</v>
      </c>
      <c r="N827" s="4" t="s">
        <v>3494</v>
      </c>
      <c r="S827" s="5" t="s">
        <v>1143</v>
      </c>
      <c r="T827" s="5" t="s">
        <v>1144</v>
      </c>
      <c r="AC827" s="5">
        <v>18</v>
      </c>
      <c r="AD827" s="5" t="s">
        <v>217</v>
      </c>
      <c r="AE827" s="5" t="s">
        <v>218</v>
      </c>
    </row>
    <row r="828" spans="1:72" ht="13.5" customHeight="1">
      <c r="A828" s="9" t="str">
        <f>HYPERLINK("http://kyu.snu.ac.kr/sdhj/index.jsp?type=hj/GK14739_00IH_0001_0016b.jpg","1861_수현내면_0016b")</f>
        <v>1861_수현내면_0016b</v>
      </c>
      <c r="B828" s="4">
        <v>1861</v>
      </c>
      <c r="C828" s="4" t="s">
        <v>4330</v>
      </c>
      <c r="D828" s="4" t="s">
        <v>4331</v>
      </c>
      <c r="E828" s="4">
        <v>827</v>
      </c>
      <c r="F828" s="5">
        <v>3</v>
      </c>
      <c r="G828" s="5" t="s">
        <v>2607</v>
      </c>
      <c r="H828" s="5" t="s">
        <v>2608</v>
      </c>
      <c r="I828" s="5">
        <v>12</v>
      </c>
      <c r="L828" s="5">
        <v>1</v>
      </c>
      <c r="M828" s="4" t="s">
        <v>3493</v>
      </c>
      <c r="N828" s="4" t="s">
        <v>3494</v>
      </c>
      <c r="T828" s="5" t="s">
        <v>4411</v>
      </c>
      <c r="U828" s="5" t="s">
        <v>159</v>
      </c>
      <c r="V828" s="5" t="s">
        <v>160</v>
      </c>
      <c r="Y828" s="5" t="s">
        <v>3591</v>
      </c>
      <c r="Z828" s="5" t="s">
        <v>3592</v>
      </c>
      <c r="AD828" s="5" t="s">
        <v>647</v>
      </c>
      <c r="AE828" s="5" t="s">
        <v>648</v>
      </c>
    </row>
    <row r="829" spans="1:72" ht="13.5" customHeight="1">
      <c r="A829" s="9" t="str">
        <f>HYPERLINK("http://kyu.snu.ac.kr/sdhj/index.jsp?type=hj/GK14739_00IH_0001_0016b.jpg","1861_수현내면_0016b")</f>
        <v>1861_수현내면_0016b</v>
      </c>
      <c r="B829" s="4">
        <v>1861</v>
      </c>
      <c r="C829" s="4" t="s">
        <v>4330</v>
      </c>
      <c r="D829" s="4" t="s">
        <v>4331</v>
      </c>
      <c r="E829" s="4">
        <v>828</v>
      </c>
      <c r="F829" s="5">
        <v>3</v>
      </c>
      <c r="G829" s="5" t="s">
        <v>2607</v>
      </c>
      <c r="H829" s="5" t="s">
        <v>2608</v>
      </c>
      <c r="I829" s="5">
        <v>12</v>
      </c>
      <c r="L829" s="5">
        <v>2</v>
      </c>
      <c r="M829" s="4" t="s">
        <v>3582</v>
      </c>
      <c r="N829" s="4" t="s">
        <v>3583</v>
      </c>
      <c r="T829" s="5" t="s">
        <v>3845</v>
      </c>
      <c r="U829" s="5" t="s">
        <v>101</v>
      </c>
      <c r="V829" s="5" t="s">
        <v>102</v>
      </c>
      <c r="W829" s="5" t="s">
        <v>2697</v>
      </c>
      <c r="X829" s="5" t="s">
        <v>2698</v>
      </c>
      <c r="Y829" s="5" t="s">
        <v>3593</v>
      </c>
      <c r="Z829" s="5" t="s">
        <v>3594</v>
      </c>
      <c r="AC829" s="5">
        <v>42</v>
      </c>
      <c r="AD829" s="5" t="s">
        <v>276</v>
      </c>
      <c r="AE829" s="5" t="s">
        <v>277</v>
      </c>
      <c r="AJ829" s="5" t="s">
        <v>35</v>
      </c>
      <c r="AK829" s="5" t="s">
        <v>36</v>
      </c>
      <c r="AL829" s="5" t="s">
        <v>2701</v>
      </c>
      <c r="AM829" s="5" t="s">
        <v>2702</v>
      </c>
      <c r="AT829" s="5" t="s">
        <v>111</v>
      </c>
      <c r="AU829" s="5" t="s">
        <v>112</v>
      </c>
      <c r="AV829" s="5" t="s">
        <v>3595</v>
      </c>
      <c r="AW829" s="5" t="s">
        <v>3596</v>
      </c>
      <c r="BG829" s="5" t="s">
        <v>111</v>
      </c>
      <c r="BH829" s="5" t="s">
        <v>112</v>
      </c>
      <c r="BI829" s="5" t="s">
        <v>3597</v>
      </c>
      <c r="BJ829" s="5" t="s">
        <v>3598</v>
      </c>
      <c r="BK829" s="5" t="s">
        <v>111</v>
      </c>
      <c r="BL829" s="5" t="s">
        <v>112</v>
      </c>
      <c r="BM829" s="5" t="s">
        <v>2833</v>
      </c>
      <c r="BN829" s="5" t="s">
        <v>2834</v>
      </c>
      <c r="BO829" s="5" t="s">
        <v>111</v>
      </c>
      <c r="BP829" s="5" t="s">
        <v>112</v>
      </c>
      <c r="BQ829" s="5" t="s">
        <v>3599</v>
      </c>
      <c r="BR829" s="5" t="s">
        <v>3600</v>
      </c>
      <c r="BS829" s="5" t="s">
        <v>1232</v>
      </c>
      <c r="BT829" s="5" t="s">
        <v>1233</v>
      </c>
    </row>
    <row r="830" spans="1:72" ht="13.5" customHeight="1">
      <c r="A830" s="9" t="str">
        <f>HYPERLINK("http://kyu.snu.ac.kr/sdhj/index.jsp?type=hj/GK14739_00IH_0001_0016b.jpg","1861_수현내면_0016b")</f>
        <v>1861_수현내면_0016b</v>
      </c>
      <c r="B830" s="4">
        <v>1861</v>
      </c>
      <c r="C830" s="4" t="s">
        <v>4221</v>
      </c>
      <c r="D830" s="4" t="s">
        <v>4222</v>
      </c>
      <c r="E830" s="4">
        <v>829</v>
      </c>
      <c r="F830" s="5">
        <v>3</v>
      </c>
      <c r="G830" s="5" t="s">
        <v>2607</v>
      </c>
      <c r="H830" s="5" t="s">
        <v>2608</v>
      </c>
      <c r="I830" s="5">
        <v>12</v>
      </c>
      <c r="L830" s="5">
        <v>2</v>
      </c>
      <c r="M830" s="4" t="s">
        <v>3582</v>
      </c>
      <c r="N830" s="4" t="s">
        <v>3583</v>
      </c>
      <c r="S830" s="5" t="s">
        <v>123</v>
      </c>
      <c r="T830" s="5" t="s">
        <v>124</v>
      </c>
      <c r="W830" s="5" t="s">
        <v>804</v>
      </c>
      <c r="X830" s="5" t="s">
        <v>805</v>
      </c>
      <c r="Y830" s="5" t="s">
        <v>126</v>
      </c>
      <c r="Z830" s="5" t="s">
        <v>127</v>
      </c>
      <c r="AC830" s="5">
        <v>42</v>
      </c>
      <c r="AD830" s="5" t="s">
        <v>276</v>
      </c>
      <c r="AE830" s="5" t="s">
        <v>277</v>
      </c>
      <c r="AJ830" s="5" t="s">
        <v>84</v>
      </c>
      <c r="AK830" s="5" t="s">
        <v>85</v>
      </c>
      <c r="AL830" s="5" t="s">
        <v>307</v>
      </c>
      <c r="AM830" s="5" t="s">
        <v>308</v>
      </c>
      <c r="AT830" s="5" t="s">
        <v>111</v>
      </c>
      <c r="AU830" s="5" t="s">
        <v>112</v>
      </c>
      <c r="AV830" s="5" t="s">
        <v>3601</v>
      </c>
      <c r="AW830" s="5" t="s">
        <v>3602</v>
      </c>
      <c r="BG830" s="5" t="s">
        <v>111</v>
      </c>
      <c r="BH830" s="5" t="s">
        <v>112</v>
      </c>
      <c r="BI830" s="5" t="s">
        <v>3603</v>
      </c>
      <c r="BJ830" s="5" t="s">
        <v>305</v>
      </c>
      <c r="BK830" s="5" t="s">
        <v>111</v>
      </c>
      <c r="BL830" s="5" t="s">
        <v>112</v>
      </c>
      <c r="BM830" s="5" t="s">
        <v>3604</v>
      </c>
      <c r="BN830" s="5" t="s">
        <v>3605</v>
      </c>
      <c r="BO830" s="5" t="s">
        <v>111</v>
      </c>
      <c r="BP830" s="5" t="s">
        <v>112</v>
      </c>
      <c r="BQ830" s="5" t="s">
        <v>3606</v>
      </c>
      <c r="BR830" s="5" t="s">
        <v>3607</v>
      </c>
      <c r="BS830" s="5" t="s">
        <v>447</v>
      </c>
      <c r="BT830" s="5" t="s">
        <v>448</v>
      </c>
    </row>
    <row r="831" spans="1:72" ht="13.5" customHeight="1">
      <c r="A831" s="9" t="str">
        <f>HYPERLINK("http://kyu.snu.ac.kr/sdhj/index.jsp?type=hj/GK14739_00IH_0001_0016b.jpg","1861_수현내면_0016b")</f>
        <v>1861_수현내면_0016b</v>
      </c>
      <c r="B831" s="4">
        <v>1861</v>
      </c>
      <c r="C831" s="4" t="s">
        <v>4330</v>
      </c>
      <c r="D831" s="4" t="s">
        <v>4331</v>
      </c>
      <c r="E831" s="4">
        <v>830</v>
      </c>
      <c r="F831" s="5">
        <v>3</v>
      </c>
      <c r="G831" s="5" t="s">
        <v>2607</v>
      </c>
      <c r="H831" s="5" t="s">
        <v>2608</v>
      </c>
      <c r="I831" s="5">
        <v>12</v>
      </c>
      <c r="L831" s="5">
        <v>2</v>
      </c>
      <c r="M831" s="4" t="s">
        <v>3582</v>
      </c>
      <c r="N831" s="4" t="s">
        <v>3583</v>
      </c>
      <c r="S831" s="5" t="s">
        <v>147</v>
      </c>
      <c r="T831" s="5" t="s">
        <v>148</v>
      </c>
      <c r="Y831" s="5" t="s">
        <v>3608</v>
      </c>
      <c r="Z831" s="5" t="s">
        <v>3609</v>
      </c>
      <c r="AC831" s="5">
        <v>22</v>
      </c>
      <c r="AD831" s="5" t="s">
        <v>205</v>
      </c>
      <c r="AE831" s="5" t="s">
        <v>206</v>
      </c>
    </row>
    <row r="832" spans="1:72" ht="13.5" customHeight="1">
      <c r="A832" s="9" t="str">
        <f>HYPERLINK("http://kyu.snu.ac.kr/sdhj/index.jsp?type=hj/GK14739_00IH_0001_0016b.jpg","1861_수현내면_0016b")</f>
        <v>1861_수현내면_0016b</v>
      </c>
      <c r="B832" s="4">
        <v>1861</v>
      </c>
      <c r="C832" s="4" t="s">
        <v>4330</v>
      </c>
      <c r="D832" s="4" t="s">
        <v>4331</v>
      </c>
      <c r="E832" s="4">
        <v>831</v>
      </c>
      <c r="F832" s="5">
        <v>3</v>
      </c>
      <c r="G832" s="5" t="s">
        <v>2607</v>
      </c>
      <c r="H832" s="5" t="s">
        <v>2608</v>
      </c>
      <c r="I832" s="5">
        <v>12</v>
      </c>
      <c r="L832" s="5">
        <v>2</v>
      </c>
      <c r="M832" s="4" t="s">
        <v>3582</v>
      </c>
      <c r="N832" s="4" t="s">
        <v>3583</v>
      </c>
      <c r="S832" s="5" t="s">
        <v>153</v>
      </c>
      <c r="T832" s="5" t="s">
        <v>154</v>
      </c>
      <c r="W832" s="5" t="s">
        <v>449</v>
      </c>
      <c r="X832" s="5" t="s">
        <v>450</v>
      </c>
      <c r="Y832" s="5" t="s">
        <v>126</v>
      </c>
      <c r="Z832" s="5" t="s">
        <v>127</v>
      </c>
      <c r="AC832" s="5">
        <v>23</v>
      </c>
      <c r="AD832" s="5" t="s">
        <v>151</v>
      </c>
      <c r="AE832" s="5" t="s">
        <v>152</v>
      </c>
    </row>
    <row r="833" spans="1:72" ht="13.5" customHeight="1">
      <c r="A833" s="9" t="str">
        <f>HYPERLINK("http://kyu.snu.ac.kr/sdhj/index.jsp?type=hj/GK14739_00IH_0001_0016b.jpg","1861_수현내면_0016b")</f>
        <v>1861_수현내면_0016b</v>
      </c>
      <c r="B833" s="4">
        <v>1861</v>
      </c>
      <c r="C833" s="4" t="s">
        <v>4330</v>
      </c>
      <c r="D833" s="4" t="s">
        <v>4331</v>
      </c>
      <c r="E833" s="4">
        <v>832</v>
      </c>
      <c r="F833" s="5">
        <v>3</v>
      </c>
      <c r="G833" s="5" t="s">
        <v>2607</v>
      </c>
      <c r="H833" s="5" t="s">
        <v>2608</v>
      </c>
      <c r="I833" s="5">
        <v>12</v>
      </c>
      <c r="L833" s="5">
        <v>2</v>
      </c>
      <c r="M833" s="4" t="s">
        <v>3582</v>
      </c>
      <c r="N833" s="4" t="s">
        <v>3583</v>
      </c>
      <c r="T833" s="5" t="s">
        <v>4411</v>
      </c>
      <c r="U833" s="5" t="s">
        <v>159</v>
      </c>
      <c r="V833" s="5" t="s">
        <v>160</v>
      </c>
      <c r="Y833" s="5" t="s">
        <v>3610</v>
      </c>
      <c r="Z833" s="5" t="s">
        <v>3611</v>
      </c>
      <c r="AD833" s="5" t="s">
        <v>647</v>
      </c>
      <c r="AE833" s="5" t="s">
        <v>648</v>
      </c>
    </row>
    <row r="834" spans="1:72" ht="13.5" customHeight="1">
      <c r="A834" s="9" t="str">
        <f>HYPERLINK("http://kyu.snu.ac.kr/sdhj/index.jsp?type=hj/GK14739_00IH_0001_0016b.jpg","1861_수현내면_0016b")</f>
        <v>1861_수현내면_0016b</v>
      </c>
      <c r="B834" s="4">
        <v>1861</v>
      </c>
      <c r="C834" s="4" t="s">
        <v>4330</v>
      </c>
      <c r="D834" s="4" t="s">
        <v>4331</v>
      </c>
      <c r="E834" s="4">
        <v>833</v>
      </c>
      <c r="F834" s="5">
        <v>3</v>
      </c>
      <c r="G834" s="5" t="s">
        <v>2607</v>
      </c>
      <c r="H834" s="5" t="s">
        <v>2608</v>
      </c>
      <c r="I834" s="5">
        <v>12</v>
      </c>
      <c r="L834" s="5">
        <v>3</v>
      </c>
      <c r="M834" s="4" t="s">
        <v>296</v>
      </c>
      <c r="N834" s="4" t="s">
        <v>297</v>
      </c>
      <c r="T834" s="5" t="s">
        <v>3891</v>
      </c>
      <c r="U834" s="5" t="s">
        <v>504</v>
      </c>
      <c r="V834" s="5" t="s">
        <v>505</v>
      </c>
      <c r="W834" s="5" t="s">
        <v>144</v>
      </c>
      <c r="X834" s="5" t="s">
        <v>3896</v>
      </c>
      <c r="Y834" s="5" t="s">
        <v>126</v>
      </c>
      <c r="Z834" s="5" t="s">
        <v>127</v>
      </c>
      <c r="AC834" s="5">
        <v>47</v>
      </c>
      <c r="AD834" s="5" t="s">
        <v>432</v>
      </c>
      <c r="AE834" s="5" t="s">
        <v>433</v>
      </c>
      <c r="AJ834" s="5" t="s">
        <v>84</v>
      </c>
      <c r="AK834" s="5" t="s">
        <v>85</v>
      </c>
      <c r="AL834" s="5" t="s">
        <v>86</v>
      </c>
      <c r="AM834" s="5" t="s">
        <v>87</v>
      </c>
      <c r="AT834" s="5" t="s">
        <v>111</v>
      </c>
      <c r="AU834" s="5" t="s">
        <v>112</v>
      </c>
      <c r="AV834" s="5" t="s">
        <v>3612</v>
      </c>
      <c r="AW834" s="5" t="s">
        <v>3613</v>
      </c>
      <c r="BG834" s="5" t="s">
        <v>111</v>
      </c>
      <c r="BH834" s="5" t="s">
        <v>112</v>
      </c>
      <c r="BI834" s="5" t="s">
        <v>3614</v>
      </c>
      <c r="BJ834" s="5" t="s">
        <v>3615</v>
      </c>
      <c r="BK834" s="5" t="s">
        <v>111</v>
      </c>
      <c r="BL834" s="5" t="s">
        <v>112</v>
      </c>
      <c r="BM834" s="5" t="s">
        <v>3616</v>
      </c>
      <c r="BN834" s="5" t="s">
        <v>3617</v>
      </c>
      <c r="BO834" s="5" t="s">
        <v>111</v>
      </c>
      <c r="BP834" s="5" t="s">
        <v>112</v>
      </c>
      <c r="BQ834" s="5" t="s">
        <v>3618</v>
      </c>
      <c r="BR834" s="5" t="s">
        <v>3619</v>
      </c>
      <c r="BS834" s="5" t="s">
        <v>97</v>
      </c>
      <c r="BT834" s="5" t="s">
        <v>98</v>
      </c>
    </row>
    <row r="835" spans="1:72" ht="13.5" customHeight="1">
      <c r="A835" s="9" t="str">
        <f>HYPERLINK("http://kyu.snu.ac.kr/sdhj/index.jsp?type=hj/GK14739_00IH_0001_0016b.jpg","1861_수현내면_0016b")</f>
        <v>1861_수현내면_0016b</v>
      </c>
      <c r="B835" s="4">
        <v>1861</v>
      </c>
      <c r="C835" s="4" t="s">
        <v>4593</v>
      </c>
      <c r="D835" s="4" t="s">
        <v>4594</v>
      </c>
      <c r="E835" s="4">
        <v>834</v>
      </c>
      <c r="F835" s="5">
        <v>3</v>
      </c>
      <c r="G835" s="5" t="s">
        <v>2607</v>
      </c>
      <c r="H835" s="5" t="s">
        <v>2608</v>
      </c>
      <c r="I835" s="5">
        <v>12</v>
      </c>
      <c r="L835" s="5">
        <v>3</v>
      </c>
      <c r="M835" s="4" t="s">
        <v>296</v>
      </c>
      <c r="N835" s="4" t="s">
        <v>297</v>
      </c>
      <c r="S835" s="5" t="s">
        <v>147</v>
      </c>
      <c r="T835" s="5" t="s">
        <v>148</v>
      </c>
      <c r="Y835" s="5" t="s">
        <v>3620</v>
      </c>
      <c r="Z835" s="5" t="s">
        <v>3621</v>
      </c>
      <c r="AC835" s="5">
        <v>24</v>
      </c>
      <c r="AD835" s="5" t="s">
        <v>157</v>
      </c>
      <c r="AE835" s="5" t="s">
        <v>158</v>
      </c>
    </row>
    <row r="836" spans="1:72" ht="13.5" customHeight="1">
      <c r="A836" s="9" t="str">
        <f>HYPERLINK("http://kyu.snu.ac.kr/sdhj/index.jsp?type=hj/GK14739_00IH_0001_0016b.jpg","1861_수현내면_0016b")</f>
        <v>1861_수현내면_0016b</v>
      </c>
      <c r="B836" s="4">
        <v>1861</v>
      </c>
      <c r="C836" s="4" t="s">
        <v>3899</v>
      </c>
      <c r="D836" s="4" t="s">
        <v>3900</v>
      </c>
      <c r="E836" s="4">
        <v>835</v>
      </c>
      <c r="F836" s="5">
        <v>3</v>
      </c>
      <c r="G836" s="5" t="s">
        <v>2607</v>
      </c>
      <c r="H836" s="5" t="s">
        <v>2608</v>
      </c>
      <c r="I836" s="5">
        <v>12</v>
      </c>
      <c r="L836" s="5">
        <v>3</v>
      </c>
      <c r="M836" s="4" t="s">
        <v>296</v>
      </c>
      <c r="N836" s="4" t="s">
        <v>297</v>
      </c>
      <c r="T836" s="5" t="s">
        <v>3901</v>
      </c>
      <c r="U836" s="5" t="s">
        <v>159</v>
      </c>
      <c r="V836" s="5" t="s">
        <v>160</v>
      </c>
      <c r="Y836" s="5" t="s">
        <v>3622</v>
      </c>
      <c r="Z836" s="5" t="s">
        <v>3623</v>
      </c>
      <c r="AD836" s="5" t="s">
        <v>205</v>
      </c>
      <c r="AE836" s="5" t="s">
        <v>206</v>
      </c>
    </row>
    <row r="837" spans="1:72" ht="13.5" customHeight="1">
      <c r="A837" s="9" t="str">
        <f>HYPERLINK("http://kyu.snu.ac.kr/sdhj/index.jsp?type=hj/GK14739_00IH_0001_0016b.jpg","1861_수현내면_0016b")</f>
        <v>1861_수현내면_0016b</v>
      </c>
      <c r="B837" s="4">
        <v>1861</v>
      </c>
      <c r="C837" s="4" t="s">
        <v>3899</v>
      </c>
      <c r="D837" s="4" t="s">
        <v>3900</v>
      </c>
      <c r="E837" s="4">
        <v>836</v>
      </c>
      <c r="F837" s="5">
        <v>3</v>
      </c>
      <c r="G837" s="5" t="s">
        <v>2607</v>
      </c>
      <c r="H837" s="5" t="s">
        <v>2608</v>
      </c>
      <c r="I837" s="5">
        <v>12</v>
      </c>
      <c r="L837" s="5">
        <v>4</v>
      </c>
      <c r="M837" s="4" t="s">
        <v>2827</v>
      </c>
      <c r="N837" s="4" t="s">
        <v>2828</v>
      </c>
      <c r="T837" s="5" t="s">
        <v>3891</v>
      </c>
      <c r="U837" s="5" t="s">
        <v>504</v>
      </c>
      <c r="V837" s="5" t="s">
        <v>505</v>
      </c>
      <c r="W837" s="5" t="s">
        <v>2697</v>
      </c>
      <c r="X837" s="5" t="s">
        <v>2698</v>
      </c>
      <c r="Y837" s="5" t="s">
        <v>126</v>
      </c>
      <c r="Z837" s="5" t="s">
        <v>127</v>
      </c>
      <c r="AC837" s="5">
        <v>42</v>
      </c>
      <c r="AD837" s="5" t="s">
        <v>651</v>
      </c>
      <c r="AE837" s="5" t="s">
        <v>652</v>
      </c>
      <c r="AJ837" s="5" t="s">
        <v>84</v>
      </c>
      <c r="AK837" s="5" t="s">
        <v>85</v>
      </c>
      <c r="AL837" s="5" t="s">
        <v>2701</v>
      </c>
      <c r="AM837" s="5" t="s">
        <v>2702</v>
      </c>
      <c r="AT837" s="5" t="s">
        <v>111</v>
      </c>
      <c r="AU837" s="5" t="s">
        <v>112</v>
      </c>
      <c r="AV837" s="5" t="s">
        <v>3624</v>
      </c>
      <c r="AW837" s="5" t="s">
        <v>3625</v>
      </c>
      <c r="BG837" s="5" t="s">
        <v>111</v>
      </c>
      <c r="BH837" s="5" t="s">
        <v>112</v>
      </c>
      <c r="BI837" s="5" t="s">
        <v>3626</v>
      </c>
      <c r="BJ837" s="5" t="s">
        <v>3627</v>
      </c>
      <c r="BK837" s="5" t="s">
        <v>111</v>
      </c>
      <c r="BL837" s="5" t="s">
        <v>112</v>
      </c>
      <c r="BM837" s="5" t="s">
        <v>2833</v>
      </c>
      <c r="BN837" s="5" t="s">
        <v>2834</v>
      </c>
      <c r="BO837" s="5" t="s">
        <v>111</v>
      </c>
      <c r="BP837" s="5" t="s">
        <v>112</v>
      </c>
      <c r="BQ837" s="5" t="s">
        <v>3628</v>
      </c>
      <c r="BR837" s="5" t="s">
        <v>4595</v>
      </c>
      <c r="BS837" s="5" t="s">
        <v>3629</v>
      </c>
      <c r="BT837" s="5" t="s">
        <v>3630</v>
      </c>
    </row>
    <row r="838" spans="1:72" ht="13.5" customHeight="1">
      <c r="A838" s="9" t="str">
        <f>HYPERLINK("http://kyu.snu.ac.kr/sdhj/index.jsp?type=hj/GK14739_00IH_0001_0016b.jpg","1861_수현내면_0016b")</f>
        <v>1861_수현내면_0016b</v>
      </c>
      <c r="B838" s="4">
        <v>1861</v>
      </c>
      <c r="C838" s="4" t="s">
        <v>4596</v>
      </c>
      <c r="D838" s="4" t="s">
        <v>4597</v>
      </c>
      <c r="E838" s="4">
        <v>837</v>
      </c>
      <c r="F838" s="5">
        <v>3</v>
      </c>
      <c r="G838" s="5" t="s">
        <v>2607</v>
      </c>
      <c r="H838" s="5" t="s">
        <v>2608</v>
      </c>
      <c r="I838" s="5">
        <v>12</v>
      </c>
      <c r="L838" s="5">
        <v>4</v>
      </c>
      <c r="M838" s="4" t="s">
        <v>2827</v>
      </c>
      <c r="N838" s="4" t="s">
        <v>2828</v>
      </c>
      <c r="S838" s="5" t="s">
        <v>1143</v>
      </c>
      <c r="T838" s="5" t="s">
        <v>1144</v>
      </c>
      <c r="AC838" s="5">
        <v>21</v>
      </c>
      <c r="AD838" s="5" t="s">
        <v>264</v>
      </c>
      <c r="AE838" s="5" t="s">
        <v>265</v>
      </c>
    </row>
    <row r="839" spans="1:72" ht="13.5" customHeight="1">
      <c r="A839" s="9" t="str">
        <f>HYPERLINK("http://kyu.snu.ac.kr/sdhj/index.jsp?type=hj/GK14739_00IH_0001_0016b.jpg","1861_수현내면_0016b")</f>
        <v>1861_수현내면_0016b</v>
      </c>
      <c r="B839" s="4">
        <v>1861</v>
      </c>
      <c r="C839" s="4" t="s">
        <v>3899</v>
      </c>
      <c r="D839" s="4" t="s">
        <v>3900</v>
      </c>
      <c r="E839" s="4">
        <v>838</v>
      </c>
      <c r="F839" s="5">
        <v>3</v>
      </c>
      <c r="G839" s="5" t="s">
        <v>2607</v>
      </c>
      <c r="H839" s="5" t="s">
        <v>2608</v>
      </c>
      <c r="I839" s="5">
        <v>12</v>
      </c>
      <c r="L839" s="5">
        <v>4</v>
      </c>
      <c r="M839" s="4" t="s">
        <v>2827</v>
      </c>
      <c r="N839" s="4" t="s">
        <v>2828</v>
      </c>
      <c r="T839" s="5" t="s">
        <v>3901</v>
      </c>
      <c r="U839" s="5" t="s">
        <v>159</v>
      </c>
      <c r="V839" s="5" t="s">
        <v>160</v>
      </c>
      <c r="Y839" s="5" t="s">
        <v>3631</v>
      </c>
      <c r="Z839" s="5" t="s">
        <v>3632</v>
      </c>
      <c r="AD839" s="5" t="s">
        <v>315</v>
      </c>
      <c r="AE839" s="5" t="s">
        <v>316</v>
      </c>
    </row>
    <row r="840" spans="1:72" ht="13.5" customHeight="1">
      <c r="A840" s="9" t="str">
        <f>HYPERLINK("http://kyu.snu.ac.kr/sdhj/index.jsp?type=hj/GK14739_00IH_0001_0016b.jpg","1861_수현내면_0016b")</f>
        <v>1861_수현내면_0016b</v>
      </c>
      <c r="B840" s="4">
        <v>1861</v>
      </c>
      <c r="C840" s="4" t="s">
        <v>3899</v>
      </c>
      <c r="D840" s="4" t="s">
        <v>3900</v>
      </c>
      <c r="E840" s="4">
        <v>839</v>
      </c>
      <c r="F840" s="5">
        <v>3</v>
      </c>
      <c r="G840" s="5" t="s">
        <v>2607</v>
      </c>
      <c r="H840" s="5" t="s">
        <v>2608</v>
      </c>
      <c r="I840" s="5">
        <v>12</v>
      </c>
      <c r="L840" s="5">
        <v>5</v>
      </c>
      <c r="M840" s="4" t="s">
        <v>3633</v>
      </c>
      <c r="N840" s="4" t="s">
        <v>3634</v>
      </c>
      <c r="T840" s="5" t="s">
        <v>4598</v>
      </c>
      <c r="U840" s="5" t="s">
        <v>101</v>
      </c>
      <c r="V840" s="5" t="s">
        <v>102</v>
      </c>
      <c r="W840" s="5" t="s">
        <v>209</v>
      </c>
      <c r="X840" s="5" t="s">
        <v>210</v>
      </c>
      <c r="Y840" s="5" t="s">
        <v>3635</v>
      </c>
      <c r="Z840" s="5" t="s">
        <v>3636</v>
      </c>
      <c r="AC840" s="5">
        <v>62</v>
      </c>
      <c r="AD840" s="5" t="s">
        <v>573</v>
      </c>
      <c r="AE840" s="5" t="s">
        <v>574</v>
      </c>
      <c r="AJ840" s="5" t="s">
        <v>35</v>
      </c>
      <c r="AK840" s="5" t="s">
        <v>36</v>
      </c>
      <c r="AL840" s="5" t="s">
        <v>391</v>
      </c>
      <c r="AM840" s="5" t="s">
        <v>392</v>
      </c>
      <c r="AT840" s="5" t="s">
        <v>111</v>
      </c>
      <c r="AU840" s="5" t="s">
        <v>112</v>
      </c>
      <c r="AV840" s="5" t="s">
        <v>3637</v>
      </c>
      <c r="AW840" s="5" t="s">
        <v>3638</v>
      </c>
      <c r="BG840" s="5" t="s">
        <v>111</v>
      </c>
      <c r="BH840" s="5" t="s">
        <v>112</v>
      </c>
      <c r="BI840" s="5" t="s">
        <v>3639</v>
      </c>
      <c r="BJ840" s="5" t="s">
        <v>3640</v>
      </c>
      <c r="BK840" s="5" t="s">
        <v>111</v>
      </c>
      <c r="BL840" s="5" t="s">
        <v>112</v>
      </c>
      <c r="BM840" s="5" t="s">
        <v>2908</v>
      </c>
      <c r="BN840" s="5" t="s">
        <v>2909</v>
      </c>
      <c r="BO840" s="5" t="s">
        <v>111</v>
      </c>
      <c r="BP840" s="5" t="s">
        <v>112</v>
      </c>
      <c r="BQ840" s="5" t="s">
        <v>3641</v>
      </c>
      <c r="BR840" s="5" t="s">
        <v>3642</v>
      </c>
      <c r="BS840" s="5" t="s">
        <v>140</v>
      </c>
      <c r="BT840" s="5" t="s">
        <v>141</v>
      </c>
    </row>
    <row r="841" spans="1:72" ht="13.5" customHeight="1">
      <c r="A841" s="9" t="str">
        <f>HYPERLINK("http://kyu.snu.ac.kr/sdhj/index.jsp?type=hj/GK14739_00IH_0001_0016b.jpg","1861_수현내면_0016b")</f>
        <v>1861_수현내면_0016b</v>
      </c>
      <c r="B841" s="4">
        <v>1861</v>
      </c>
      <c r="C841" s="4" t="s">
        <v>3871</v>
      </c>
      <c r="D841" s="4" t="s">
        <v>3872</v>
      </c>
      <c r="E841" s="4">
        <v>840</v>
      </c>
      <c r="F841" s="5">
        <v>3</v>
      </c>
      <c r="G841" s="5" t="s">
        <v>2607</v>
      </c>
      <c r="H841" s="5" t="s">
        <v>2608</v>
      </c>
      <c r="I841" s="5">
        <v>12</v>
      </c>
      <c r="L841" s="5">
        <v>5</v>
      </c>
      <c r="M841" s="4" t="s">
        <v>3633</v>
      </c>
      <c r="N841" s="4" t="s">
        <v>3634</v>
      </c>
      <c r="S841" s="5" t="s">
        <v>123</v>
      </c>
      <c r="T841" s="5" t="s">
        <v>124</v>
      </c>
      <c r="W841" s="5" t="s">
        <v>125</v>
      </c>
      <c r="X841" s="5" t="s">
        <v>4599</v>
      </c>
      <c r="Y841" s="5" t="s">
        <v>126</v>
      </c>
      <c r="Z841" s="5" t="s">
        <v>127</v>
      </c>
      <c r="AC841" s="5">
        <v>53</v>
      </c>
      <c r="AD841" s="5" t="s">
        <v>1024</v>
      </c>
      <c r="AE841" s="5" t="s">
        <v>1025</v>
      </c>
      <c r="AJ841" s="5" t="s">
        <v>84</v>
      </c>
      <c r="AK841" s="5" t="s">
        <v>85</v>
      </c>
      <c r="AL841" s="5" t="s">
        <v>234</v>
      </c>
      <c r="AM841" s="5" t="s">
        <v>4600</v>
      </c>
      <c r="AT841" s="5" t="s">
        <v>111</v>
      </c>
      <c r="AU841" s="5" t="s">
        <v>112</v>
      </c>
      <c r="AV841" s="5" t="s">
        <v>3643</v>
      </c>
      <c r="AW841" s="5" t="s">
        <v>3644</v>
      </c>
      <c r="BG841" s="5" t="s">
        <v>111</v>
      </c>
      <c r="BH841" s="5" t="s">
        <v>112</v>
      </c>
      <c r="BI841" s="5" t="s">
        <v>3645</v>
      </c>
      <c r="BJ841" s="5" t="s">
        <v>3646</v>
      </c>
      <c r="BK841" s="5" t="s">
        <v>111</v>
      </c>
      <c r="BL841" s="5" t="s">
        <v>112</v>
      </c>
      <c r="BM841" s="5" t="s">
        <v>3647</v>
      </c>
      <c r="BN841" s="5" t="s">
        <v>3648</v>
      </c>
      <c r="BO841" s="5" t="s">
        <v>111</v>
      </c>
      <c r="BP841" s="5" t="s">
        <v>112</v>
      </c>
      <c r="BQ841" s="5" t="s">
        <v>3649</v>
      </c>
      <c r="BR841" s="5" t="s">
        <v>3650</v>
      </c>
      <c r="BS841" s="5" t="s">
        <v>508</v>
      </c>
      <c r="BT841" s="5" t="s">
        <v>509</v>
      </c>
    </row>
    <row r="842" spans="1:72" ht="13.5" customHeight="1">
      <c r="A842" s="9" t="str">
        <f>HYPERLINK("http://kyu.snu.ac.kr/sdhj/index.jsp?type=hj/GK14739_00IH_0001_0016b.jpg","1861_수현내면_0016b")</f>
        <v>1861_수현내면_0016b</v>
      </c>
      <c r="B842" s="4">
        <v>1861</v>
      </c>
      <c r="C842" s="4" t="s">
        <v>3957</v>
      </c>
      <c r="D842" s="4" t="s">
        <v>3958</v>
      </c>
      <c r="E842" s="4">
        <v>841</v>
      </c>
      <c r="F842" s="5">
        <v>3</v>
      </c>
      <c r="G842" s="5" t="s">
        <v>2607</v>
      </c>
      <c r="H842" s="5" t="s">
        <v>2608</v>
      </c>
      <c r="I842" s="5">
        <v>12</v>
      </c>
      <c r="L842" s="5">
        <v>5</v>
      </c>
      <c r="M842" s="4" t="s">
        <v>3633</v>
      </c>
      <c r="N842" s="4" t="s">
        <v>3634</v>
      </c>
      <c r="T842" s="5" t="s">
        <v>4601</v>
      </c>
      <c r="U842" s="5" t="s">
        <v>165</v>
      </c>
      <c r="V842" s="5" t="s">
        <v>166</v>
      </c>
      <c r="Y842" s="5" t="s">
        <v>3651</v>
      </c>
      <c r="Z842" s="5" t="s">
        <v>3652</v>
      </c>
      <c r="AG842" s="5" t="s">
        <v>767</v>
      </c>
    </row>
    <row r="843" spans="1:72" ht="13.5" customHeight="1">
      <c r="A843" s="9" t="str">
        <f>HYPERLINK("http://kyu.snu.ac.kr/sdhj/index.jsp?type=hj/GK14739_00IH_0001_0016b.jpg","1861_수현내면_0016b")</f>
        <v>1861_수현내면_0016b</v>
      </c>
      <c r="B843" s="4">
        <v>1861</v>
      </c>
      <c r="C843" s="4" t="s">
        <v>4602</v>
      </c>
      <c r="D843" s="4" t="s">
        <v>4603</v>
      </c>
      <c r="E843" s="4">
        <v>842</v>
      </c>
      <c r="F843" s="5">
        <v>3</v>
      </c>
      <c r="G843" s="5" t="s">
        <v>2607</v>
      </c>
      <c r="H843" s="5" t="s">
        <v>2608</v>
      </c>
      <c r="I843" s="5">
        <v>12</v>
      </c>
      <c r="L843" s="5">
        <v>5</v>
      </c>
      <c r="M843" s="4" t="s">
        <v>3633</v>
      </c>
      <c r="N843" s="4" t="s">
        <v>3634</v>
      </c>
      <c r="T843" s="5" t="s">
        <v>4601</v>
      </c>
      <c r="U843" s="5" t="s">
        <v>159</v>
      </c>
      <c r="V843" s="5" t="s">
        <v>160</v>
      </c>
      <c r="Y843" s="5" t="s">
        <v>772</v>
      </c>
      <c r="Z843" s="5" t="s">
        <v>773</v>
      </c>
      <c r="AF843" s="5" t="s">
        <v>766</v>
      </c>
      <c r="AG843" s="5" t="s">
        <v>767</v>
      </c>
    </row>
    <row r="844" spans="1:72" ht="13.5" customHeight="1">
      <c r="A844" s="9" t="str">
        <f>HYPERLINK("http://kyu.snu.ac.kr/sdhj/index.jsp?type=hj/GK14739_00IH_0001_0016b.jpg","1861_수현내면_0016b")</f>
        <v>1861_수현내면_0016b</v>
      </c>
      <c r="B844" s="4">
        <v>1861</v>
      </c>
      <c r="C844" s="4" t="s">
        <v>4602</v>
      </c>
      <c r="D844" s="4" t="s">
        <v>4603</v>
      </c>
      <c r="E844" s="4">
        <v>843</v>
      </c>
      <c r="F844" s="5">
        <v>3</v>
      </c>
      <c r="G844" s="5" t="s">
        <v>2607</v>
      </c>
      <c r="H844" s="5" t="s">
        <v>2608</v>
      </c>
      <c r="I844" s="5">
        <v>12</v>
      </c>
      <c r="L844" s="5">
        <v>5</v>
      </c>
      <c r="M844" s="4" t="s">
        <v>3633</v>
      </c>
      <c r="N844" s="4" t="s">
        <v>3634</v>
      </c>
      <c r="T844" s="5" t="s">
        <v>4601</v>
      </c>
      <c r="U844" s="5" t="s">
        <v>159</v>
      </c>
      <c r="V844" s="5" t="s">
        <v>160</v>
      </c>
      <c r="Y844" s="5" t="s">
        <v>603</v>
      </c>
      <c r="Z844" s="5" t="s">
        <v>604</v>
      </c>
      <c r="AD844" s="5" t="s">
        <v>851</v>
      </c>
      <c r="AE844" s="5" t="s">
        <v>852</v>
      </c>
    </row>
    <row r="845" spans="1:72" ht="13.5" customHeight="1">
      <c r="A845" s="9" t="str">
        <f>HYPERLINK("http://kyu.snu.ac.kr/sdhj/index.jsp?type=hj/GK14739_00IH_0001_0016b.jpg","1861_수현내면_0016b")</f>
        <v>1861_수현내면_0016b</v>
      </c>
      <c r="B845" s="4">
        <v>1861</v>
      </c>
      <c r="C845" s="4" t="s">
        <v>4602</v>
      </c>
      <c r="D845" s="4" t="s">
        <v>4603</v>
      </c>
      <c r="E845" s="4">
        <v>844</v>
      </c>
      <c r="F845" s="5">
        <v>3</v>
      </c>
      <c r="G845" s="5" t="s">
        <v>2607</v>
      </c>
      <c r="H845" s="5" t="s">
        <v>2608</v>
      </c>
      <c r="I845" s="5">
        <v>12</v>
      </c>
      <c r="L845" s="5">
        <v>5</v>
      </c>
      <c r="M845" s="4" t="s">
        <v>3633</v>
      </c>
      <c r="N845" s="4" t="s">
        <v>3634</v>
      </c>
      <c r="T845" s="5" t="s">
        <v>4601</v>
      </c>
      <c r="U845" s="5" t="s">
        <v>159</v>
      </c>
      <c r="V845" s="5" t="s">
        <v>160</v>
      </c>
      <c r="Y845" s="5" t="s">
        <v>3653</v>
      </c>
      <c r="Z845" s="5" t="s">
        <v>3654</v>
      </c>
      <c r="AG845" s="5" t="s">
        <v>4604</v>
      </c>
    </row>
    <row r="846" spans="1:72" ht="13.5" customHeight="1">
      <c r="A846" s="9" t="str">
        <f>HYPERLINK("http://kyu.snu.ac.kr/sdhj/index.jsp?type=hj/GK14739_00IH_0001_0016b.jpg","1861_수현내면_0016b")</f>
        <v>1861_수현내면_0016b</v>
      </c>
      <c r="B846" s="4">
        <v>1861</v>
      </c>
      <c r="C846" s="4" t="s">
        <v>4602</v>
      </c>
      <c r="D846" s="4" t="s">
        <v>4603</v>
      </c>
      <c r="E846" s="4">
        <v>845</v>
      </c>
      <c r="F846" s="5">
        <v>3</v>
      </c>
      <c r="G846" s="5" t="s">
        <v>2607</v>
      </c>
      <c r="H846" s="5" t="s">
        <v>2608</v>
      </c>
      <c r="I846" s="5">
        <v>12</v>
      </c>
      <c r="L846" s="5">
        <v>5</v>
      </c>
      <c r="M846" s="4" t="s">
        <v>3633</v>
      </c>
      <c r="N846" s="4" t="s">
        <v>3634</v>
      </c>
      <c r="T846" s="5" t="s">
        <v>4601</v>
      </c>
      <c r="U846" s="5" t="s">
        <v>165</v>
      </c>
      <c r="V846" s="5" t="s">
        <v>166</v>
      </c>
      <c r="Y846" s="5" t="s">
        <v>1630</v>
      </c>
      <c r="Z846" s="5" t="s">
        <v>1631</v>
      </c>
      <c r="AG846" s="5" t="s">
        <v>4604</v>
      </c>
    </row>
    <row r="847" spans="1:72" ht="13.5" customHeight="1">
      <c r="A847" s="9" t="str">
        <f>HYPERLINK("http://kyu.snu.ac.kr/sdhj/index.jsp?type=hj/GK14739_00IH_0001_0016b.jpg","1861_수현내면_0016b")</f>
        <v>1861_수현내면_0016b</v>
      </c>
      <c r="B847" s="4">
        <v>1861</v>
      </c>
      <c r="C847" s="4" t="s">
        <v>4602</v>
      </c>
      <c r="D847" s="4" t="s">
        <v>4603</v>
      </c>
      <c r="E847" s="4">
        <v>846</v>
      </c>
      <c r="F847" s="5">
        <v>3</v>
      </c>
      <c r="G847" s="5" t="s">
        <v>2607</v>
      </c>
      <c r="H847" s="5" t="s">
        <v>2608</v>
      </c>
      <c r="I847" s="5">
        <v>12</v>
      </c>
      <c r="L847" s="5">
        <v>5</v>
      </c>
      <c r="M847" s="4" t="s">
        <v>3633</v>
      </c>
      <c r="N847" s="4" t="s">
        <v>3634</v>
      </c>
      <c r="T847" s="5" t="s">
        <v>4601</v>
      </c>
      <c r="U847" s="5" t="s">
        <v>165</v>
      </c>
      <c r="V847" s="5" t="s">
        <v>166</v>
      </c>
      <c r="Y847" s="5" t="s">
        <v>3655</v>
      </c>
      <c r="Z847" s="5" t="s">
        <v>3656</v>
      </c>
      <c r="AG847" s="5" t="s">
        <v>4604</v>
      </c>
    </row>
    <row r="848" spans="1:72" ht="13.5" customHeight="1">
      <c r="A848" s="9" t="str">
        <f>HYPERLINK("http://kyu.snu.ac.kr/sdhj/index.jsp?type=hj/GK14739_00IH_0001_0016b.jpg","1861_수현내면_0016b")</f>
        <v>1861_수현내면_0016b</v>
      </c>
      <c r="B848" s="4">
        <v>1861</v>
      </c>
      <c r="C848" s="4" t="s">
        <v>4602</v>
      </c>
      <c r="D848" s="4" t="s">
        <v>4603</v>
      </c>
      <c r="E848" s="4">
        <v>847</v>
      </c>
      <c r="F848" s="5">
        <v>3</v>
      </c>
      <c r="G848" s="5" t="s">
        <v>2607</v>
      </c>
      <c r="H848" s="5" t="s">
        <v>2608</v>
      </c>
      <c r="I848" s="5">
        <v>12</v>
      </c>
      <c r="L848" s="5">
        <v>5</v>
      </c>
      <c r="M848" s="4" t="s">
        <v>3633</v>
      </c>
      <c r="N848" s="4" t="s">
        <v>3634</v>
      </c>
      <c r="T848" s="5" t="s">
        <v>4601</v>
      </c>
      <c r="U848" s="5" t="s">
        <v>165</v>
      </c>
      <c r="V848" s="5" t="s">
        <v>166</v>
      </c>
      <c r="Y848" s="5" t="s">
        <v>3657</v>
      </c>
      <c r="Z848" s="5" t="s">
        <v>3658</v>
      </c>
      <c r="AF848" s="5" t="s">
        <v>3659</v>
      </c>
      <c r="AG848" s="5" t="s">
        <v>3660</v>
      </c>
    </row>
    <row r="849" spans="1:72" ht="13.5" customHeight="1">
      <c r="A849" s="9" t="str">
        <f>HYPERLINK("http://kyu.snu.ac.kr/sdhj/index.jsp?type=hj/GK14739_00IH_0001_0016b.jpg","1861_수현내면_0016b")</f>
        <v>1861_수현내면_0016b</v>
      </c>
      <c r="B849" s="4">
        <v>1861</v>
      </c>
      <c r="C849" s="4" t="s">
        <v>4605</v>
      </c>
      <c r="D849" s="4" t="s">
        <v>4606</v>
      </c>
      <c r="E849" s="4">
        <v>848</v>
      </c>
      <c r="F849" s="5">
        <v>3</v>
      </c>
      <c r="G849" s="5" t="s">
        <v>2607</v>
      </c>
      <c r="H849" s="5" t="s">
        <v>2608</v>
      </c>
      <c r="I849" s="5">
        <v>13</v>
      </c>
      <c r="J849" s="5" t="s">
        <v>3661</v>
      </c>
      <c r="K849" s="5" t="s">
        <v>3662</v>
      </c>
      <c r="L849" s="5">
        <v>1</v>
      </c>
      <c r="M849" s="4" t="s">
        <v>3663</v>
      </c>
      <c r="N849" s="4" t="s">
        <v>3664</v>
      </c>
      <c r="T849" s="5" t="s">
        <v>4607</v>
      </c>
      <c r="U849" s="5" t="s">
        <v>101</v>
      </c>
      <c r="V849" s="5" t="s">
        <v>102</v>
      </c>
      <c r="W849" s="5" t="s">
        <v>125</v>
      </c>
      <c r="X849" s="5" t="s">
        <v>4608</v>
      </c>
      <c r="Y849" s="5" t="s">
        <v>3665</v>
      </c>
      <c r="Z849" s="5" t="s">
        <v>3666</v>
      </c>
      <c r="AC849" s="5">
        <v>53</v>
      </c>
      <c r="AD849" s="5" t="s">
        <v>286</v>
      </c>
      <c r="AE849" s="5" t="s">
        <v>287</v>
      </c>
      <c r="AJ849" s="5" t="s">
        <v>35</v>
      </c>
      <c r="AK849" s="5" t="s">
        <v>36</v>
      </c>
      <c r="AL849" s="5" t="s">
        <v>234</v>
      </c>
      <c r="AM849" s="5" t="s">
        <v>4609</v>
      </c>
      <c r="AT849" s="5" t="s">
        <v>111</v>
      </c>
      <c r="AU849" s="5" t="s">
        <v>112</v>
      </c>
      <c r="AV849" s="5" t="s">
        <v>3667</v>
      </c>
      <c r="AW849" s="5" t="s">
        <v>4610</v>
      </c>
      <c r="BG849" s="5" t="s">
        <v>111</v>
      </c>
      <c r="BH849" s="5" t="s">
        <v>112</v>
      </c>
      <c r="BI849" s="5" t="s">
        <v>3668</v>
      </c>
      <c r="BJ849" s="5" t="s">
        <v>3669</v>
      </c>
      <c r="BK849" s="5" t="s">
        <v>512</v>
      </c>
      <c r="BL849" s="5" t="s">
        <v>513</v>
      </c>
      <c r="BM849" s="5" t="s">
        <v>3670</v>
      </c>
      <c r="BN849" s="5" t="s">
        <v>3671</v>
      </c>
      <c r="BO849" s="5" t="s">
        <v>111</v>
      </c>
      <c r="BP849" s="5" t="s">
        <v>112</v>
      </c>
      <c r="BQ849" s="5" t="s">
        <v>3672</v>
      </c>
      <c r="BR849" s="5" t="s">
        <v>3673</v>
      </c>
      <c r="BS849" s="5" t="s">
        <v>97</v>
      </c>
      <c r="BT849" s="5" t="s">
        <v>98</v>
      </c>
    </row>
    <row r="850" spans="1:72" ht="13.5" customHeight="1">
      <c r="A850" s="9" t="str">
        <f>HYPERLINK("http://kyu.snu.ac.kr/sdhj/index.jsp?type=hj/GK14739_00IH_0001_0016b.jpg","1861_수현내면_0016b")</f>
        <v>1861_수현내면_0016b</v>
      </c>
      <c r="B850" s="4">
        <v>1861</v>
      </c>
      <c r="C850" s="4" t="s">
        <v>4260</v>
      </c>
      <c r="D850" s="4" t="s">
        <v>4261</v>
      </c>
      <c r="E850" s="4">
        <v>849</v>
      </c>
      <c r="F850" s="5">
        <v>3</v>
      </c>
      <c r="G850" s="5" t="s">
        <v>2607</v>
      </c>
      <c r="H850" s="5" t="s">
        <v>2608</v>
      </c>
      <c r="I850" s="5">
        <v>13</v>
      </c>
      <c r="L850" s="5">
        <v>1</v>
      </c>
      <c r="M850" s="4" t="s">
        <v>3663</v>
      </c>
      <c r="N850" s="4" t="s">
        <v>3664</v>
      </c>
      <c r="S850" s="5" t="s">
        <v>123</v>
      </c>
      <c r="T850" s="5" t="s">
        <v>124</v>
      </c>
      <c r="W850" s="5" t="s">
        <v>2697</v>
      </c>
      <c r="X850" s="5" t="s">
        <v>2698</v>
      </c>
      <c r="Y850" s="5" t="s">
        <v>126</v>
      </c>
      <c r="Z850" s="5" t="s">
        <v>127</v>
      </c>
      <c r="AC850" s="5">
        <v>58</v>
      </c>
      <c r="AD850" s="5" t="s">
        <v>286</v>
      </c>
      <c r="AE850" s="5" t="s">
        <v>287</v>
      </c>
      <c r="AJ850" s="5" t="s">
        <v>84</v>
      </c>
      <c r="AK850" s="5" t="s">
        <v>85</v>
      </c>
      <c r="AL850" s="5" t="s">
        <v>2701</v>
      </c>
      <c r="AM850" s="5" t="s">
        <v>2702</v>
      </c>
      <c r="AT850" s="5" t="s">
        <v>111</v>
      </c>
      <c r="AU850" s="5" t="s">
        <v>112</v>
      </c>
      <c r="AV850" s="5" t="s">
        <v>3674</v>
      </c>
      <c r="AW850" s="5" t="s">
        <v>3675</v>
      </c>
      <c r="BG850" s="5" t="s">
        <v>111</v>
      </c>
      <c r="BH850" s="5" t="s">
        <v>112</v>
      </c>
      <c r="BI850" s="5" t="s">
        <v>2833</v>
      </c>
      <c r="BJ850" s="5" t="s">
        <v>2834</v>
      </c>
      <c r="BK850" s="5" t="s">
        <v>111</v>
      </c>
      <c r="BL850" s="5" t="s">
        <v>112</v>
      </c>
      <c r="BM850" s="5" t="s">
        <v>2563</v>
      </c>
      <c r="BN850" s="5" t="s">
        <v>2564</v>
      </c>
      <c r="BO850" s="5" t="s">
        <v>111</v>
      </c>
      <c r="BP850" s="5" t="s">
        <v>112</v>
      </c>
      <c r="BQ850" s="5" t="s">
        <v>3676</v>
      </c>
      <c r="BR850" s="5" t="s">
        <v>3677</v>
      </c>
      <c r="BS850" s="5" t="s">
        <v>2284</v>
      </c>
      <c r="BT850" s="5" t="s">
        <v>2285</v>
      </c>
    </row>
    <row r="851" spans="1:72" ht="13.5" customHeight="1">
      <c r="A851" s="9" t="str">
        <f>HYPERLINK("http://kyu.snu.ac.kr/sdhj/index.jsp?type=hj/GK14739_00IH_0001_0017a.jpg","1861_수현내면_0017a")</f>
        <v>1861_수현내면_0017a</v>
      </c>
      <c r="B851" s="4">
        <v>1861</v>
      </c>
      <c r="C851" s="4" t="s">
        <v>4611</v>
      </c>
      <c r="D851" s="4" t="s">
        <v>4612</v>
      </c>
      <c r="E851" s="4">
        <v>850</v>
      </c>
      <c r="F851" s="5">
        <v>3</v>
      </c>
      <c r="G851" s="5" t="s">
        <v>2607</v>
      </c>
      <c r="H851" s="5" t="s">
        <v>2608</v>
      </c>
      <c r="I851" s="5">
        <v>13</v>
      </c>
      <c r="L851" s="5">
        <v>1</v>
      </c>
      <c r="M851" s="4" t="s">
        <v>3663</v>
      </c>
      <c r="N851" s="4" t="s">
        <v>3664</v>
      </c>
      <c r="T851" s="5" t="s">
        <v>4613</v>
      </c>
      <c r="U851" s="5" t="s">
        <v>159</v>
      </c>
      <c r="V851" s="5" t="s">
        <v>160</v>
      </c>
      <c r="Y851" s="5" t="s">
        <v>2381</v>
      </c>
      <c r="Z851" s="5" t="s">
        <v>2382</v>
      </c>
      <c r="AD851" s="5" t="s">
        <v>559</v>
      </c>
      <c r="AE851" s="5" t="s">
        <v>560</v>
      </c>
    </row>
    <row r="852" spans="1:72" ht="13.5" customHeight="1">
      <c r="A852" s="9" t="str">
        <f>HYPERLINK("http://kyu.snu.ac.kr/sdhj/index.jsp?type=hj/GK14739_00IH_0001_0017a.jpg","1861_수현내면_0017a")</f>
        <v>1861_수현내면_0017a</v>
      </c>
      <c r="B852" s="4">
        <v>1861</v>
      </c>
      <c r="C852" s="4" t="s">
        <v>4126</v>
      </c>
      <c r="D852" s="4" t="s">
        <v>4127</v>
      </c>
      <c r="E852" s="4">
        <v>851</v>
      </c>
      <c r="F852" s="5">
        <v>3</v>
      </c>
      <c r="G852" s="5" t="s">
        <v>2607</v>
      </c>
      <c r="H852" s="5" t="s">
        <v>2608</v>
      </c>
      <c r="I852" s="5">
        <v>13</v>
      </c>
      <c r="L852" s="5">
        <v>2</v>
      </c>
      <c r="M852" s="4" t="s">
        <v>3678</v>
      </c>
      <c r="N852" s="4" t="s">
        <v>3679</v>
      </c>
      <c r="T852" s="5" t="s">
        <v>4614</v>
      </c>
      <c r="U852" s="5" t="s">
        <v>101</v>
      </c>
      <c r="V852" s="5" t="s">
        <v>102</v>
      </c>
      <c r="W852" s="5" t="s">
        <v>2697</v>
      </c>
      <c r="X852" s="5" t="s">
        <v>2698</v>
      </c>
      <c r="Y852" s="5" t="s">
        <v>3680</v>
      </c>
      <c r="Z852" s="5" t="s">
        <v>3681</v>
      </c>
      <c r="AC852" s="5">
        <v>42</v>
      </c>
      <c r="AD852" s="5" t="s">
        <v>651</v>
      </c>
      <c r="AE852" s="5" t="s">
        <v>652</v>
      </c>
      <c r="AJ852" s="5" t="s">
        <v>35</v>
      </c>
      <c r="AK852" s="5" t="s">
        <v>36</v>
      </c>
      <c r="AL852" s="5" t="s">
        <v>2701</v>
      </c>
      <c r="AM852" s="5" t="s">
        <v>2702</v>
      </c>
      <c r="AT852" s="5" t="s">
        <v>111</v>
      </c>
      <c r="AU852" s="5" t="s">
        <v>112</v>
      </c>
      <c r="AV852" s="5" t="s">
        <v>3682</v>
      </c>
      <c r="AW852" s="5" t="s">
        <v>1119</v>
      </c>
      <c r="BG852" s="5" t="s">
        <v>111</v>
      </c>
      <c r="BH852" s="5" t="s">
        <v>112</v>
      </c>
      <c r="BI852" s="5" t="s">
        <v>3595</v>
      </c>
      <c r="BJ852" s="5" t="s">
        <v>3596</v>
      </c>
      <c r="BK852" s="5" t="s">
        <v>111</v>
      </c>
      <c r="BL852" s="5" t="s">
        <v>112</v>
      </c>
      <c r="BM852" s="5" t="s">
        <v>3597</v>
      </c>
      <c r="BN852" s="5" t="s">
        <v>3598</v>
      </c>
      <c r="BO852" s="5" t="s">
        <v>111</v>
      </c>
      <c r="BP852" s="5" t="s">
        <v>112</v>
      </c>
      <c r="BQ852" s="5" t="s">
        <v>3683</v>
      </c>
      <c r="BR852" s="5" t="s">
        <v>4615</v>
      </c>
      <c r="BS852" s="5" t="s">
        <v>234</v>
      </c>
      <c r="BT852" s="5" t="s">
        <v>4616</v>
      </c>
    </row>
    <row r="853" spans="1:72" ht="13.5" customHeight="1">
      <c r="A853" s="9" t="str">
        <f>HYPERLINK("http://kyu.snu.ac.kr/sdhj/index.jsp?type=hj/GK14739_00IH_0001_0017a.jpg","1861_수현내면_0017a")</f>
        <v>1861_수현내면_0017a</v>
      </c>
      <c r="B853" s="4">
        <v>1861</v>
      </c>
      <c r="C853" s="4" t="s">
        <v>4617</v>
      </c>
      <c r="D853" s="4" t="s">
        <v>4618</v>
      </c>
      <c r="E853" s="4">
        <v>852</v>
      </c>
      <c r="F853" s="5">
        <v>3</v>
      </c>
      <c r="G853" s="5" t="s">
        <v>2607</v>
      </c>
      <c r="H853" s="5" t="s">
        <v>2608</v>
      </c>
      <c r="I853" s="5">
        <v>13</v>
      </c>
      <c r="L853" s="5">
        <v>2</v>
      </c>
      <c r="M853" s="4" t="s">
        <v>3678</v>
      </c>
      <c r="N853" s="4" t="s">
        <v>3679</v>
      </c>
      <c r="S853" s="5" t="s">
        <v>123</v>
      </c>
      <c r="T853" s="5" t="s">
        <v>124</v>
      </c>
      <c r="W853" s="5" t="s">
        <v>125</v>
      </c>
      <c r="X853" s="5" t="s">
        <v>4619</v>
      </c>
      <c r="Y853" s="5" t="s">
        <v>126</v>
      </c>
      <c r="Z853" s="5" t="s">
        <v>127</v>
      </c>
      <c r="AC853" s="5">
        <v>40</v>
      </c>
      <c r="AD853" s="5" t="s">
        <v>258</v>
      </c>
      <c r="AE853" s="5" t="s">
        <v>259</v>
      </c>
      <c r="AJ853" s="5" t="s">
        <v>84</v>
      </c>
      <c r="AK853" s="5" t="s">
        <v>85</v>
      </c>
      <c r="AL853" s="5" t="s">
        <v>86</v>
      </c>
      <c r="AM853" s="5" t="s">
        <v>87</v>
      </c>
      <c r="AT853" s="5" t="s">
        <v>111</v>
      </c>
      <c r="AU853" s="5" t="s">
        <v>112</v>
      </c>
      <c r="AV853" s="5" t="s">
        <v>3684</v>
      </c>
      <c r="AW853" s="5" t="s">
        <v>3685</v>
      </c>
      <c r="BG853" s="5" t="s">
        <v>111</v>
      </c>
      <c r="BH853" s="5" t="s">
        <v>112</v>
      </c>
      <c r="BI853" s="5" t="s">
        <v>3686</v>
      </c>
      <c r="BJ853" s="5" t="s">
        <v>2834</v>
      </c>
      <c r="BK853" s="5" t="s">
        <v>111</v>
      </c>
      <c r="BL853" s="5" t="s">
        <v>112</v>
      </c>
      <c r="BM853" s="5" t="s">
        <v>3687</v>
      </c>
      <c r="BN853" s="5" t="s">
        <v>3688</v>
      </c>
      <c r="BO853" s="5" t="s">
        <v>111</v>
      </c>
      <c r="BP853" s="5" t="s">
        <v>112</v>
      </c>
      <c r="BQ853" s="5" t="s">
        <v>3689</v>
      </c>
      <c r="BR853" s="5" t="s">
        <v>3690</v>
      </c>
      <c r="BS853" s="5" t="s">
        <v>540</v>
      </c>
      <c r="BT853" s="5" t="s">
        <v>541</v>
      </c>
    </row>
    <row r="854" spans="1:72" ht="13.5" customHeight="1">
      <c r="A854" s="9" t="str">
        <f>HYPERLINK("http://kyu.snu.ac.kr/sdhj/index.jsp?type=hj/GK14739_00IH_0001_0017a.jpg","1861_수현내면_0017a")</f>
        <v>1861_수현내면_0017a</v>
      </c>
      <c r="B854" s="4">
        <v>1861</v>
      </c>
      <c r="C854" s="4" t="s">
        <v>3871</v>
      </c>
      <c r="D854" s="4" t="s">
        <v>3872</v>
      </c>
      <c r="E854" s="4">
        <v>853</v>
      </c>
      <c r="F854" s="5">
        <v>3</v>
      </c>
      <c r="G854" s="5" t="s">
        <v>2607</v>
      </c>
      <c r="H854" s="5" t="s">
        <v>2608</v>
      </c>
      <c r="I854" s="5">
        <v>13</v>
      </c>
      <c r="L854" s="5">
        <v>2</v>
      </c>
      <c r="M854" s="4" t="s">
        <v>3678</v>
      </c>
      <c r="N854" s="4" t="s">
        <v>3679</v>
      </c>
      <c r="S854" s="5" t="s">
        <v>201</v>
      </c>
      <c r="T854" s="5" t="s">
        <v>202</v>
      </c>
      <c r="Y854" s="5" t="s">
        <v>3691</v>
      </c>
      <c r="Z854" s="5" t="s">
        <v>3692</v>
      </c>
      <c r="AC854" s="5">
        <v>35</v>
      </c>
      <c r="AD854" s="5" t="s">
        <v>346</v>
      </c>
      <c r="AE854" s="5" t="s">
        <v>347</v>
      </c>
    </row>
    <row r="855" spans="1:72" ht="13.5" customHeight="1">
      <c r="A855" s="9" t="str">
        <f>HYPERLINK("http://kyu.snu.ac.kr/sdhj/index.jsp?type=hj/GK14739_00IH_0001_0017a.jpg","1861_수현내면_0017a")</f>
        <v>1861_수현내면_0017a</v>
      </c>
      <c r="B855" s="4">
        <v>1861</v>
      </c>
      <c r="C855" s="4" t="s">
        <v>4620</v>
      </c>
      <c r="D855" s="4" t="s">
        <v>4621</v>
      </c>
      <c r="E855" s="4">
        <v>854</v>
      </c>
      <c r="F855" s="5">
        <v>3</v>
      </c>
      <c r="G855" s="5" t="s">
        <v>2607</v>
      </c>
      <c r="H855" s="5" t="s">
        <v>2608</v>
      </c>
      <c r="I855" s="5">
        <v>13</v>
      </c>
      <c r="L855" s="5">
        <v>2</v>
      </c>
      <c r="M855" s="4" t="s">
        <v>3678</v>
      </c>
      <c r="N855" s="4" t="s">
        <v>3679</v>
      </c>
      <c r="S855" s="5" t="s">
        <v>207</v>
      </c>
      <c r="T855" s="5" t="s">
        <v>208</v>
      </c>
      <c r="W855" s="5" t="s">
        <v>125</v>
      </c>
      <c r="X855" s="5" t="s">
        <v>4619</v>
      </c>
      <c r="Y855" s="5" t="s">
        <v>126</v>
      </c>
      <c r="Z855" s="5" t="s">
        <v>127</v>
      </c>
      <c r="AC855" s="5">
        <v>29</v>
      </c>
      <c r="AD855" s="5" t="s">
        <v>163</v>
      </c>
      <c r="AE855" s="5" t="s">
        <v>164</v>
      </c>
    </row>
    <row r="856" spans="1:72" ht="13.5" customHeight="1">
      <c r="A856" s="9" t="str">
        <f>HYPERLINK("http://kyu.snu.ac.kr/sdhj/index.jsp?type=hj/GK14739_00IH_0001_0017a.jpg","1861_수현내면_0017a")</f>
        <v>1861_수현내면_0017a</v>
      </c>
      <c r="B856" s="4">
        <v>1861</v>
      </c>
      <c r="C856" s="4" t="s">
        <v>4620</v>
      </c>
      <c r="D856" s="4" t="s">
        <v>4621</v>
      </c>
      <c r="E856" s="4">
        <v>855</v>
      </c>
      <c r="F856" s="5">
        <v>3</v>
      </c>
      <c r="G856" s="5" t="s">
        <v>2607</v>
      </c>
      <c r="H856" s="5" t="s">
        <v>2608</v>
      </c>
      <c r="I856" s="5">
        <v>13</v>
      </c>
      <c r="L856" s="5">
        <v>2</v>
      </c>
      <c r="M856" s="4" t="s">
        <v>3678</v>
      </c>
      <c r="N856" s="4" t="s">
        <v>3679</v>
      </c>
      <c r="T856" s="5" t="s">
        <v>4622</v>
      </c>
      <c r="U856" s="5" t="s">
        <v>159</v>
      </c>
      <c r="V856" s="5" t="s">
        <v>160</v>
      </c>
      <c r="Y856" s="5" t="s">
        <v>933</v>
      </c>
      <c r="Z856" s="5" t="s">
        <v>934</v>
      </c>
      <c r="AD856" s="5" t="s">
        <v>264</v>
      </c>
      <c r="AE856" s="5" t="s">
        <v>265</v>
      </c>
    </row>
    <row r="857" spans="1:72" ht="13.5" customHeight="1">
      <c r="A857" s="9" t="str">
        <f>HYPERLINK("http://kyu.snu.ac.kr/sdhj/index.jsp?type=hj/GK14739_00IH_0001_0017a.jpg","1861_수현내면_0017a")</f>
        <v>1861_수현내면_0017a</v>
      </c>
      <c r="B857" s="4">
        <v>1861</v>
      </c>
      <c r="C857" s="4" t="s">
        <v>4620</v>
      </c>
      <c r="D857" s="4" t="s">
        <v>4621</v>
      </c>
      <c r="E857" s="4">
        <v>856</v>
      </c>
      <c r="F857" s="5">
        <v>3</v>
      </c>
      <c r="G857" s="5" t="s">
        <v>2607</v>
      </c>
      <c r="H857" s="5" t="s">
        <v>2608</v>
      </c>
      <c r="I857" s="5">
        <v>13</v>
      </c>
      <c r="L857" s="5">
        <v>3</v>
      </c>
      <c r="M857" s="4" t="s">
        <v>3661</v>
      </c>
      <c r="N857" s="4" t="s">
        <v>3662</v>
      </c>
      <c r="T857" s="5" t="s">
        <v>4513</v>
      </c>
      <c r="W857" s="5" t="s">
        <v>125</v>
      </c>
      <c r="X857" s="5" t="s">
        <v>4514</v>
      </c>
      <c r="Y857" s="5" t="s">
        <v>3693</v>
      </c>
      <c r="Z857" s="5" t="s">
        <v>3694</v>
      </c>
      <c r="AC857" s="5">
        <v>50</v>
      </c>
      <c r="AD857" s="5" t="s">
        <v>800</v>
      </c>
      <c r="AE857" s="5" t="s">
        <v>801</v>
      </c>
      <c r="AJ857" s="5" t="s">
        <v>35</v>
      </c>
      <c r="AK857" s="5" t="s">
        <v>36</v>
      </c>
      <c r="AL857" s="5" t="s">
        <v>234</v>
      </c>
      <c r="AM857" s="5" t="s">
        <v>4515</v>
      </c>
      <c r="AT857" s="5" t="s">
        <v>111</v>
      </c>
      <c r="AU857" s="5" t="s">
        <v>112</v>
      </c>
      <c r="AV857" s="5" t="s">
        <v>3695</v>
      </c>
      <c r="AW857" s="5" t="s">
        <v>3696</v>
      </c>
      <c r="BG857" s="5" t="s">
        <v>111</v>
      </c>
      <c r="BH857" s="5" t="s">
        <v>112</v>
      </c>
      <c r="BI857" s="5" t="s">
        <v>3697</v>
      </c>
      <c r="BJ857" s="5" t="s">
        <v>3698</v>
      </c>
      <c r="BK857" s="5" t="s">
        <v>111</v>
      </c>
      <c r="BL857" s="5" t="s">
        <v>112</v>
      </c>
      <c r="BM857" s="5" t="s">
        <v>3699</v>
      </c>
      <c r="BN857" s="5" t="s">
        <v>3700</v>
      </c>
      <c r="BO857" s="5" t="s">
        <v>111</v>
      </c>
      <c r="BP857" s="5" t="s">
        <v>112</v>
      </c>
      <c r="BQ857" s="5" t="s">
        <v>3701</v>
      </c>
      <c r="BR857" s="5" t="s">
        <v>3702</v>
      </c>
      <c r="BS857" s="5" t="s">
        <v>3703</v>
      </c>
      <c r="BT857" s="5" t="s">
        <v>3704</v>
      </c>
    </row>
    <row r="858" spans="1:72" ht="13.5" customHeight="1">
      <c r="A858" s="9" t="str">
        <f>HYPERLINK("http://kyu.snu.ac.kr/sdhj/index.jsp?type=hj/GK14739_00IH_0001_0017a.jpg","1861_수현내면_0017a")</f>
        <v>1861_수현내면_0017a</v>
      </c>
      <c r="B858" s="4">
        <v>1861</v>
      </c>
      <c r="C858" s="4" t="s">
        <v>4293</v>
      </c>
      <c r="D858" s="4" t="s">
        <v>4294</v>
      </c>
      <c r="E858" s="4">
        <v>857</v>
      </c>
      <c r="F858" s="5">
        <v>3</v>
      </c>
      <c r="G858" s="5" t="s">
        <v>2607</v>
      </c>
      <c r="H858" s="5" t="s">
        <v>2608</v>
      </c>
      <c r="I858" s="5">
        <v>13</v>
      </c>
      <c r="L858" s="5">
        <v>3</v>
      </c>
      <c r="M858" s="4" t="s">
        <v>3661</v>
      </c>
      <c r="N858" s="4" t="s">
        <v>3662</v>
      </c>
      <c r="S858" s="5" t="s">
        <v>123</v>
      </c>
      <c r="T858" s="5" t="s">
        <v>124</v>
      </c>
      <c r="W858" s="5" t="s">
        <v>256</v>
      </c>
      <c r="X858" s="5" t="s">
        <v>257</v>
      </c>
      <c r="Y858" s="5" t="s">
        <v>126</v>
      </c>
      <c r="Z858" s="5" t="s">
        <v>127</v>
      </c>
      <c r="AC858" s="5">
        <v>43</v>
      </c>
      <c r="AD858" s="5" t="s">
        <v>565</v>
      </c>
      <c r="AE858" s="5" t="s">
        <v>566</v>
      </c>
      <c r="AJ858" s="5" t="s">
        <v>84</v>
      </c>
      <c r="AK858" s="5" t="s">
        <v>85</v>
      </c>
      <c r="AL858" s="5" t="s">
        <v>2643</v>
      </c>
      <c r="AM858" s="5" t="s">
        <v>2644</v>
      </c>
      <c r="AT858" s="5" t="s">
        <v>111</v>
      </c>
      <c r="AU858" s="5" t="s">
        <v>112</v>
      </c>
      <c r="AV858" s="5" t="s">
        <v>3705</v>
      </c>
      <c r="AW858" s="5" t="s">
        <v>3706</v>
      </c>
      <c r="BG858" s="5" t="s">
        <v>111</v>
      </c>
      <c r="BH858" s="5" t="s">
        <v>112</v>
      </c>
      <c r="BI858" s="5" t="s">
        <v>3315</v>
      </c>
      <c r="BJ858" s="5" t="s">
        <v>3316</v>
      </c>
      <c r="BK858" s="5" t="s">
        <v>111</v>
      </c>
      <c r="BL858" s="5" t="s">
        <v>112</v>
      </c>
      <c r="BM858" s="5" t="s">
        <v>3707</v>
      </c>
      <c r="BN858" s="5" t="s">
        <v>3708</v>
      </c>
      <c r="BO858" s="5" t="s">
        <v>111</v>
      </c>
      <c r="BP858" s="5" t="s">
        <v>112</v>
      </c>
      <c r="BQ858" s="5" t="s">
        <v>3709</v>
      </c>
      <c r="BR858" s="5" t="s">
        <v>3710</v>
      </c>
      <c r="BS858" s="5" t="s">
        <v>234</v>
      </c>
      <c r="BT858" s="5" t="s">
        <v>4515</v>
      </c>
    </row>
    <row r="859" spans="1:72" ht="13.5" customHeight="1">
      <c r="A859" s="9" t="str">
        <f>HYPERLINK("http://kyu.snu.ac.kr/sdhj/index.jsp?type=hj/GK14739_00IH_0001_0017a.jpg","1861_수현내면_0017a")</f>
        <v>1861_수현내면_0017a</v>
      </c>
      <c r="B859" s="4">
        <v>1861</v>
      </c>
      <c r="C859" s="4" t="s">
        <v>4221</v>
      </c>
      <c r="D859" s="4" t="s">
        <v>4222</v>
      </c>
      <c r="E859" s="4">
        <v>858</v>
      </c>
      <c r="F859" s="5">
        <v>3</v>
      </c>
      <c r="G859" s="5" t="s">
        <v>2607</v>
      </c>
      <c r="H859" s="5" t="s">
        <v>2608</v>
      </c>
      <c r="I859" s="5">
        <v>13</v>
      </c>
      <c r="L859" s="5">
        <v>3</v>
      </c>
      <c r="M859" s="4" t="s">
        <v>3661</v>
      </c>
      <c r="N859" s="4" t="s">
        <v>3662</v>
      </c>
      <c r="S859" s="5" t="s">
        <v>147</v>
      </c>
      <c r="T859" s="5" t="s">
        <v>148</v>
      </c>
      <c r="Y859" s="5" t="s">
        <v>3711</v>
      </c>
      <c r="Z859" s="5" t="s">
        <v>3712</v>
      </c>
      <c r="AC859" s="5">
        <v>20</v>
      </c>
      <c r="AD859" s="5" t="s">
        <v>264</v>
      </c>
      <c r="AE859" s="5" t="s">
        <v>265</v>
      </c>
    </row>
    <row r="860" spans="1:72" ht="13.5" customHeight="1">
      <c r="A860" s="9" t="str">
        <f>HYPERLINK("http://kyu.snu.ac.kr/sdhj/index.jsp?type=hj/GK14739_00IH_0001_0017a.jpg","1861_수현내면_0017a")</f>
        <v>1861_수현내면_0017a</v>
      </c>
      <c r="B860" s="4">
        <v>1861</v>
      </c>
      <c r="C860" s="4" t="s">
        <v>4221</v>
      </c>
      <c r="D860" s="4" t="s">
        <v>4222</v>
      </c>
      <c r="E860" s="4">
        <v>859</v>
      </c>
      <c r="F860" s="5">
        <v>3</v>
      </c>
      <c r="G860" s="5" t="s">
        <v>2607</v>
      </c>
      <c r="H860" s="5" t="s">
        <v>2608</v>
      </c>
      <c r="I860" s="5">
        <v>13</v>
      </c>
      <c r="L860" s="5">
        <v>3</v>
      </c>
      <c r="M860" s="4" t="s">
        <v>3661</v>
      </c>
      <c r="N860" s="4" t="s">
        <v>3662</v>
      </c>
      <c r="T860" s="5" t="s">
        <v>4623</v>
      </c>
      <c r="U860" s="5" t="s">
        <v>159</v>
      </c>
      <c r="V860" s="5" t="s">
        <v>160</v>
      </c>
      <c r="Y860" s="5" t="s">
        <v>3713</v>
      </c>
      <c r="Z860" s="5" t="s">
        <v>3714</v>
      </c>
      <c r="AD860" s="5" t="s">
        <v>565</v>
      </c>
      <c r="AE860" s="5" t="s">
        <v>566</v>
      </c>
    </row>
    <row r="861" spans="1:72" ht="13.5" customHeight="1">
      <c r="A861" s="9" t="str">
        <f>HYPERLINK("http://kyu.snu.ac.kr/sdhj/index.jsp?type=hj/GK14739_00IH_0001_0017a.jpg","1861_수현내면_0017a")</f>
        <v>1861_수현내면_0017a</v>
      </c>
      <c r="B861" s="4">
        <v>1861</v>
      </c>
      <c r="C861" s="4" t="s">
        <v>4221</v>
      </c>
      <c r="D861" s="4" t="s">
        <v>4222</v>
      </c>
      <c r="E861" s="4">
        <v>860</v>
      </c>
      <c r="F861" s="5">
        <v>3</v>
      </c>
      <c r="G861" s="5" t="s">
        <v>2607</v>
      </c>
      <c r="H861" s="5" t="s">
        <v>2608</v>
      </c>
      <c r="I861" s="5">
        <v>13</v>
      </c>
      <c r="L861" s="5">
        <v>4</v>
      </c>
      <c r="M861" s="4" t="s">
        <v>3715</v>
      </c>
      <c r="N861" s="4" t="s">
        <v>2936</v>
      </c>
      <c r="T861" s="5" t="s">
        <v>3891</v>
      </c>
      <c r="U861" s="5" t="s">
        <v>504</v>
      </c>
      <c r="V861" s="5" t="s">
        <v>505</v>
      </c>
      <c r="W861" s="5" t="s">
        <v>3716</v>
      </c>
      <c r="X861" s="5" t="s">
        <v>3717</v>
      </c>
      <c r="Y861" s="5" t="s">
        <v>22</v>
      </c>
      <c r="Z861" s="5" t="s">
        <v>23</v>
      </c>
      <c r="AC861" s="5">
        <v>74</v>
      </c>
      <c r="AD861" s="5" t="s">
        <v>1092</v>
      </c>
      <c r="AE861" s="5" t="s">
        <v>1093</v>
      </c>
      <c r="AJ861" s="5" t="s">
        <v>84</v>
      </c>
      <c r="AK861" s="5" t="s">
        <v>85</v>
      </c>
      <c r="AL861" s="5" t="s">
        <v>3718</v>
      </c>
      <c r="AM861" s="5" t="s">
        <v>3719</v>
      </c>
      <c r="AT861" s="5" t="s">
        <v>2267</v>
      </c>
      <c r="AU861" s="5" t="s">
        <v>2268</v>
      </c>
      <c r="AV861" s="5" t="s">
        <v>3720</v>
      </c>
      <c r="AW861" s="5" t="s">
        <v>4624</v>
      </c>
      <c r="BG861" s="5" t="s">
        <v>2267</v>
      </c>
      <c r="BH861" s="5" t="s">
        <v>2268</v>
      </c>
      <c r="BI861" s="5" t="s">
        <v>3721</v>
      </c>
      <c r="BJ861" s="5" t="s">
        <v>3722</v>
      </c>
      <c r="BK861" s="5" t="s">
        <v>2267</v>
      </c>
      <c r="BL861" s="5" t="s">
        <v>2268</v>
      </c>
      <c r="BM861" s="5" t="s">
        <v>3723</v>
      </c>
      <c r="BN861" s="5" t="s">
        <v>3724</v>
      </c>
      <c r="BO861" s="5" t="s">
        <v>2267</v>
      </c>
      <c r="BP861" s="5" t="s">
        <v>2268</v>
      </c>
      <c r="BQ861" s="5" t="s">
        <v>3725</v>
      </c>
      <c r="BR861" s="5" t="s">
        <v>3726</v>
      </c>
      <c r="BS861" s="5" t="s">
        <v>234</v>
      </c>
      <c r="BT861" s="5" t="s">
        <v>4425</v>
      </c>
    </row>
    <row r="862" spans="1:72" ht="13.5" customHeight="1">
      <c r="A862" s="9" t="str">
        <f>HYPERLINK("http://kyu.snu.ac.kr/sdhj/index.jsp?type=hj/GK14739_00IH_0001_0017a.jpg","1861_수현내면_0017a")</f>
        <v>1861_수현내면_0017a</v>
      </c>
      <c r="B862" s="4">
        <v>1861</v>
      </c>
      <c r="C862" s="4" t="s">
        <v>4382</v>
      </c>
      <c r="D862" s="4" t="s">
        <v>4383</v>
      </c>
      <c r="E862" s="4">
        <v>861</v>
      </c>
      <c r="F862" s="5">
        <v>3</v>
      </c>
      <c r="G862" s="5" t="s">
        <v>2607</v>
      </c>
      <c r="H862" s="5" t="s">
        <v>2608</v>
      </c>
      <c r="I862" s="5">
        <v>13</v>
      </c>
      <c r="L862" s="5">
        <v>4</v>
      </c>
      <c r="M862" s="4" t="s">
        <v>3715</v>
      </c>
      <c r="N862" s="4" t="s">
        <v>2936</v>
      </c>
      <c r="S862" s="5" t="s">
        <v>147</v>
      </c>
      <c r="T862" s="5" t="s">
        <v>148</v>
      </c>
      <c r="Y862" s="5" t="s">
        <v>3727</v>
      </c>
      <c r="Z862" s="5" t="s">
        <v>3728</v>
      </c>
      <c r="AC862" s="5">
        <v>40</v>
      </c>
      <c r="AD862" s="5" t="s">
        <v>593</v>
      </c>
      <c r="AE862" s="5" t="s">
        <v>594</v>
      </c>
    </row>
    <row r="863" spans="1:72" ht="13.5" customHeight="1">
      <c r="A863" s="9" t="str">
        <f>HYPERLINK("http://kyu.snu.ac.kr/sdhj/index.jsp?type=hj/GK14739_00IH_0001_0017a.jpg","1861_수현내면_0017a")</f>
        <v>1861_수현내면_0017a</v>
      </c>
      <c r="B863" s="4">
        <v>1861</v>
      </c>
      <c r="C863" s="4" t="s">
        <v>3899</v>
      </c>
      <c r="D863" s="4" t="s">
        <v>3900</v>
      </c>
      <c r="E863" s="4">
        <v>862</v>
      </c>
      <c r="F863" s="5">
        <v>3</v>
      </c>
      <c r="G863" s="5" t="s">
        <v>2607</v>
      </c>
      <c r="H863" s="5" t="s">
        <v>2608</v>
      </c>
      <c r="I863" s="5">
        <v>13</v>
      </c>
      <c r="L863" s="5">
        <v>4</v>
      </c>
      <c r="M863" s="4" t="s">
        <v>3715</v>
      </c>
      <c r="N863" s="4" t="s">
        <v>2936</v>
      </c>
      <c r="S863" s="5" t="s">
        <v>153</v>
      </c>
      <c r="T863" s="5" t="s">
        <v>154</v>
      </c>
      <c r="W863" s="5" t="s">
        <v>125</v>
      </c>
      <c r="X863" s="5" t="s">
        <v>3918</v>
      </c>
      <c r="Y863" s="5" t="s">
        <v>22</v>
      </c>
      <c r="Z863" s="5" t="s">
        <v>23</v>
      </c>
      <c r="AC863" s="5">
        <v>40</v>
      </c>
      <c r="AD863" s="5" t="s">
        <v>593</v>
      </c>
      <c r="AE863" s="5" t="s">
        <v>594</v>
      </c>
    </row>
    <row r="864" spans="1:72" ht="13.5" customHeight="1">
      <c r="A864" s="9" t="str">
        <f>HYPERLINK("http://kyu.snu.ac.kr/sdhj/index.jsp?type=hj/GK14739_00IH_0001_0017a.jpg","1861_수현내면_0017a")</f>
        <v>1861_수현내면_0017a</v>
      </c>
      <c r="B864" s="4">
        <v>1861</v>
      </c>
      <c r="C864" s="4" t="s">
        <v>3899</v>
      </c>
      <c r="D864" s="4" t="s">
        <v>3900</v>
      </c>
      <c r="E864" s="4">
        <v>863</v>
      </c>
      <c r="F864" s="5">
        <v>3</v>
      </c>
      <c r="G864" s="5" t="s">
        <v>2607</v>
      </c>
      <c r="H864" s="5" t="s">
        <v>2608</v>
      </c>
      <c r="I864" s="5">
        <v>13</v>
      </c>
      <c r="L864" s="5">
        <v>4</v>
      </c>
      <c r="M864" s="4" t="s">
        <v>3715</v>
      </c>
      <c r="N864" s="4" t="s">
        <v>2936</v>
      </c>
      <c r="T864" s="5" t="s">
        <v>3901</v>
      </c>
      <c r="U864" s="5" t="s">
        <v>159</v>
      </c>
      <c r="V864" s="5" t="s">
        <v>160</v>
      </c>
      <c r="Y864" s="5" t="s">
        <v>3729</v>
      </c>
      <c r="Z864" s="5" t="s">
        <v>3730</v>
      </c>
      <c r="AD864" s="5" t="s">
        <v>346</v>
      </c>
      <c r="AE864" s="5" t="s">
        <v>347</v>
      </c>
    </row>
    <row r="865" spans="1:72" ht="13.5" customHeight="1">
      <c r="A865" s="9" t="str">
        <f>HYPERLINK("http://kyu.snu.ac.kr/sdhj/index.jsp?type=hj/GK14739_00IH_0001_0017a.jpg","1861_수현내면_0017a")</f>
        <v>1861_수현내면_0017a</v>
      </c>
      <c r="B865" s="4">
        <v>1861</v>
      </c>
      <c r="C865" s="4" t="s">
        <v>3899</v>
      </c>
      <c r="D865" s="4" t="s">
        <v>3900</v>
      </c>
      <c r="E865" s="4">
        <v>864</v>
      </c>
      <c r="F865" s="5">
        <v>3</v>
      </c>
      <c r="G865" s="5" t="s">
        <v>2607</v>
      </c>
      <c r="H865" s="5" t="s">
        <v>2608</v>
      </c>
      <c r="I865" s="5">
        <v>13</v>
      </c>
      <c r="L865" s="5">
        <v>5</v>
      </c>
      <c r="M865" s="4" t="s">
        <v>3731</v>
      </c>
      <c r="N865" s="4" t="s">
        <v>3732</v>
      </c>
      <c r="T865" s="5" t="s">
        <v>4297</v>
      </c>
      <c r="U865" s="5" t="s">
        <v>101</v>
      </c>
      <c r="V865" s="5" t="s">
        <v>102</v>
      </c>
      <c r="W865" s="5" t="s">
        <v>2697</v>
      </c>
      <c r="X865" s="5" t="s">
        <v>2698</v>
      </c>
      <c r="Y865" s="5" t="s">
        <v>3733</v>
      </c>
      <c r="Z865" s="5" t="s">
        <v>3734</v>
      </c>
      <c r="AC865" s="5">
        <v>67</v>
      </c>
      <c r="AD865" s="5" t="s">
        <v>432</v>
      </c>
      <c r="AE865" s="5" t="s">
        <v>433</v>
      </c>
      <c r="AJ865" s="5" t="s">
        <v>35</v>
      </c>
      <c r="AK865" s="5" t="s">
        <v>36</v>
      </c>
      <c r="AL865" s="5" t="s">
        <v>2701</v>
      </c>
      <c r="AM865" s="5" t="s">
        <v>2702</v>
      </c>
      <c r="AT865" s="5" t="s">
        <v>111</v>
      </c>
      <c r="AU865" s="5" t="s">
        <v>112</v>
      </c>
      <c r="AV865" s="5" t="s">
        <v>3735</v>
      </c>
      <c r="AW865" s="5" t="s">
        <v>3736</v>
      </c>
      <c r="BG865" s="5" t="s">
        <v>111</v>
      </c>
      <c r="BH865" s="5" t="s">
        <v>112</v>
      </c>
      <c r="BI865" s="5" t="s">
        <v>2563</v>
      </c>
      <c r="BJ865" s="5" t="s">
        <v>2564</v>
      </c>
      <c r="BK865" s="5" t="s">
        <v>111</v>
      </c>
      <c r="BL865" s="5" t="s">
        <v>112</v>
      </c>
      <c r="BM865" s="5" t="s">
        <v>3737</v>
      </c>
      <c r="BN865" s="5" t="s">
        <v>3738</v>
      </c>
      <c r="BO865" s="5" t="s">
        <v>111</v>
      </c>
      <c r="BP865" s="5" t="s">
        <v>112</v>
      </c>
      <c r="BQ865" s="5" t="s">
        <v>3739</v>
      </c>
      <c r="BR865" s="5" t="s">
        <v>3740</v>
      </c>
      <c r="BS865" s="5" t="s">
        <v>540</v>
      </c>
      <c r="BT865" s="5" t="s">
        <v>541</v>
      </c>
    </row>
    <row r="866" spans="1:72" ht="13.5" customHeight="1">
      <c r="A866" s="9" t="str">
        <f>HYPERLINK("http://kyu.snu.ac.kr/sdhj/index.jsp?type=hj/GK14739_00IH_0001_0017a.jpg","1861_수현내면_0017a")</f>
        <v>1861_수현내면_0017a</v>
      </c>
      <c r="B866" s="4">
        <v>1861</v>
      </c>
      <c r="C866" s="4" t="s">
        <v>3993</v>
      </c>
      <c r="D866" s="4" t="s">
        <v>3994</v>
      </c>
      <c r="E866" s="4">
        <v>865</v>
      </c>
      <c r="F866" s="5">
        <v>3</v>
      </c>
      <c r="G866" s="5" t="s">
        <v>2607</v>
      </c>
      <c r="H866" s="5" t="s">
        <v>2608</v>
      </c>
      <c r="I866" s="5">
        <v>13</v>
      </c>
      <c r="L866" s="5">
        <v>5</v>
      </c>
      <c r="M866" s="4" t="s">
        <v>3731</v>
      </c>
      <c r="N866" s="4" t="s">
        <v>3732</v>
      </c>
      <c r="S866" s="5" t="s">
        <v>123</v>
      </c>
      <c r="T866" s="5" t="s">
        <v>124</v>
      </c>
      <c r="W866" s="5" t="s">
        <v>125</v>
      </c>
      <c r="X866" s="5" t="s">
        <v>4300</v>
      </c>
      <c r="Y866" s="5" t="s">
        <v>126</v>
      </c>
      <c r="Z866" s="5" t="s">
        <v>127</v>
      </c>
      <c r="AC866" s="5">
        <v>67</v>
      </c>
      <c r="AD866" s="5" t="s">
        <v>432</v>
      </c>
      <c r="AE866" s="5" t="s">
        <v>433</v>
      </c>
      <c r="AJ866" s="5" t="s">
        <v>84</v>
      </c>
      <c r="AK866" s="5" t="s">
        <v>85</v>
      </c>
      <c r="AL866" s="5" t="s">
        <v>234</v>
      </c>
      <c r="AM866" s="5" t="s">
        <v>4301</v>
      </c>
      <c r="AT866" s="5" t="s">
        <v>111</v>
      </c>
      <c r="AU866" s="5" t="s">
        <v>112</v>
      </c>
      <c r="AV866" s="5" t="s">
        <v>3741</v>
      </c>
      <c r="AW866" s="5" t="s">
        <v>3742</v>
      </c>
      <c r="BG866" s="5" t="s">
        <v>111</v>
      </c>
      <c r="BH866" s="5" t="s">
        <v>112</v>
      </c>
      <c r="BI866" s="5" t="s">
        <v>3743</v>
      </c>
      <c r="BJ866" s="5" t="s">
        <v>3744</v>
      </c>
      <c r="BK866" s="5" t="s">
        <v>111</v>
      </c>
      <c r="BL866" s="5" t="s">
        <v>112</v>
      </c>
      <c r="BM866" s="5" t="s">
        <v>3745</v>
      </c>
      <c r="BN866" s="5" t="s">
        <v>3746</v>
      </c>
      <c r="BO866" s="5" t="s">
        <v>111</v>
      </c>
      <c r="BP866" s="5" t="s">
        <v>112</v>
      </c>
      <c r="BQ866" s="5" t="s">
        <v>3747</v>
      </c>
      <c r="BR866" s="5" t="s">
        <v>3748</v>
      </c>
      <c r="BS866" s="5" t="s">
        <v>3565</v>
      </c>
      <c r="BT866" s="5" t="s">
        <v>3566</v>
      </c>
    </row>
    <row r="867" spans="1:72" ht="13.5" customHeight="1">
      <c r="A867" s="9" t="str">
        <f>HYPERLINK("http://kyu.snu.ac.kr/sdhj/index.jsp?type=hj/GK14739_00IH_0001_0017a.jpg","1861_수현내면_0017a")</f>
        <v>1861_수현내면_0017a</v>
      </c>
      <c r="B867" s="4">
        <v>1861</v>
      </c>
      <c r="C867" s="4" t="s">
        <v>4260</v>
      </c>
      <c r="D867" s="4" t="s">
        <v>4261</v>
      </c>
      <c r="E867" s="4">
        <v>866</v>
      </c>
      <c r="F867" s="5">
        <v>3</v>
      </c>
      <c r="G867" s="5" t="s">
        <v>2607</v>
      </c>
      <c r="H867" s="5" t="s">
        <v>2608</v>
      </c>
      <c r="I867" s="5">
        <v>13</v>
      </c>
      <c r="L867" s="5">
        <v>5</v>
      </c>
      <c r="M867" s="4" t="s">
        <v>3731</v>
      </c>
      <c r="N867" s="4" t="s">
        <v>3732</v>
      </c>
      <c r="S867" s="5" t="s">
        <v>147</v>
      </c>
      <c r="T867" s="5" t="s">
        <v>148</v>
      </c>
      <c r="Y867" s="5" t="s">
        <v>3749</v>
      </c>
      <c r="Z867" s="5" t="s">
        <v>3750</v>
      </c>
      <c r="AC867" s="5">
        <v>23</v>
      </c>
      <c r="AD867" s="5" t="s">
        <v>151</v>
      </c>
      <c r="AE867" s="5" t="s">
        <v>152</v>
      </c>
    </row>
    <row r="868" spans="1:72" ht="13.5" customHeight="1">
      <c r="A868" s="9" t="str">
        <f>HYPERLINK("http://kyu.snu.ac.kr/sdhj/index.jsp?type=hj/GK14739_00IH_0001_0017a.jpg","1861_수현내면_0017a")</f>
        <v>1861_수현내면_0017a</v>
      </c>
      <c r="B868" s="4">
        <v>1861</v>
      </c>
      <c r="C868" s="4" t="s">
        <v>3993</v>
      </c>
      <c r="D868" s="4" t="s">
        <v>3994</v>
      </c>
      <c r="E868" s="4">
        <v>867</v>
      </c>
      <c r="F868" s="5">
        <v>3</v>
      </c>
      <c r="G868" s="5" t="s">
        <v>2607</v>
      </c>
      <c r="H868" s="5" t="s">
        <v>2608</v>
      </c>
      <c r="I868" s="5">
        <v>13</v>
      </c>
      <c r="L868" s="5">
        <v>5</v>
      </c>
      <c r="M868" s="4" t="s">
        <v>3731</v>
      </c>
      <c r="N868" s="4" t="s">
        <v>3732</v>
      </c>
      <c r="S868" s="5" t="s">
        <v>153</v>
      </c>
      <c r="T868" s="5" t="s">
        <v>154</v>
      </c>
      <c r="W868" s="5" t="s">
        <v>78</v>
      </c>
      <c r="X868" s="5" t="s">
        <v>79</v>
      </c>
      <c r="Y868" s="5" t="s">
        <v>126</v>
      </c>
      <c r="Z868" s="5" t="s">
        <v>127</v>
      </c>
      <c r="AC868" s="5">
        <v>22</v>
      </c>
      <c r="AD868" s="5" t="s">
        <v>205</v>
      </c>
      <c r="AE868" s="5" t="s">
        <v>206</v>
      </c>
    </row>
    <row r="869" spans="1:72" ht="13.5" customHeight="1">
      <c r="A869" s="9" t="str">
        <f>HYPERLINK("http://kyu.snu.ac.kr/sdhj/index.jsp?type=hj/GK14739_00IH_0001_0017a.jpg","1861_수현내면_0017a")</f>
        <v>1861_수현내면_0017a</v>
      </c>
      <c r="B869" s="4">
        <v>1861</v>
      </c>
      <c r="C869" s="4" t="s">
        <v>3993</v>
      </c>
      <c r="D869" s="4" t="s">
        <v>3994</v>
      </c>
      <c r="E869" s="4">
        <v>868</v>
      </c>
      <c r="F869" s="5">
        <v>3</v>
      </c>
      <c r="G869" s="5" t="s">
        <v>2607</v>
      </c>
      <c r="H869" s="5" t="s">
        <v>2608</v>
      </c>
      <c r="I869" s="5">
        <v>13</v>
      </c>
      <c r="L869" s="5">
        <v>5</v>
      </c>
      <c r="M869" s="4" t="s">
        <v>3731</v>
      </c>
      <c r="N869" s="4" t="s">
        <v>3732</v>
      </c>
      <c r="T869" s="5" t="s">
        <v>4625</v>
      </c>
      <c r="U869" s="5" t="s">
        <v>159</v>
      </c>
      <c r="V869" s="5" t="s">
        <v>160</v>
      </c>
      <c r="Y869" s="5" t="s">
        <v>1975</v>
      </c>
      <c r="Z869" s="5" t="s">
        <v>1976</v>
      </c>
      <c r="AD869" s="5" t="s">
        <v>647</v>
      </c>
      <c r="AE869" s="5" t="s">
        <v>648</v>
      </c>
    </row>
    <row r="870" spans="1:72" ht="13.5" customHeight="1">
      <c r="A870" s="9" t="str">
        <f>HYPERLINK("http://kyu.snu.ac.kr/sdhj/index.jsp?type=hj/GK14739_00IH_0001_0017a.jpg","1861_수현내면_0017a")</f>
        <v>1861_수현내면_0017a</v>
      </c>
      <c r="B870" s="4">
        <v>1861</v>
      </c>
      <c r="C870" s="4" t="s">
        <v>3993</v>
      </c>
      <c r="D870" s="4" t="s">
        <v>3994</v>
      </c>
      <c r="E870" s="4">
        <v>869</v>
      </c>
      <c r="F870" s="5">
        <v>3</v>
      </c>
      <c r="G870" s="5" t="s">
        <v>2607</v>
      </c>
      <c r="H870" s="5" t="s">
        <v>2608</v>
      </c>
      <c r="I870" s="5">
        <v>14</v>
      </c>
      <c r="J870" s="5" t="s">
        <v>3751</v>
      </c>
      <c r="K870" s="5" t="s">
        <v>3752</v>
      </c>
      <c r="L870" s="5">
        <v>1</v>
      </c>
      <c r="M870" s="4" t="s">
        <v>3751</v>
      </c>
      <c r="N870" s="4" t="s">
        <v>3752</v>
      </c>
      <c r="T870" s="5" t="s">
        <v>4013</v>
      </c>
      <c r="U870" s="5" t="s">
        <v>2267</v>
      </c>
      <c r="V870" s="5" t="s">
        <v>2268</v>
      </c>
      <c r="W870" s="5" t="s">
        <v>889</v>
      </c>
      <c r="X870" s="5" t="s">
        <v>890</v>
      </c>
      <c r="Y870" s="5" t="s">
        <v>3753</v>
      </c>
      <c r="Z870" s="5" t="s">
        <v>3754</v>
      </c>
      <c r="AC870" s="5">
        <v>66</v>
      </c>
      <c r="AD870" s="5" t="s">
        <v>173</v>
      </c>
      <c r="AE870" s="5" t="s">
        <v>174</v>
      </c>
      <c r="AJ870" s="5" t="s">
        <v>35</v>
      </c>
      <c r="AK870" s="5" t="s">
        <v>36</v>
      </c>
      <c r="AL870" s="5" t="s">
        <v>1169</v>
      </c>
      <c r="AM870" s="5" t="s">
        <v>1170</v>
      </c>
      <c r="AT870" s="5" t="s">
        <v>2267</v>
      </c>
      <c r="AU870" s="5" t="s">
        <v>2268</v>
      </c>
      <c r="AV870" s="5" t="s">
        <v>3755</v>
      </c>
      <c r="AW870" s="5" t="s">
        <v>3756</v>
      </c>
      <c r="BG870" s="5" t="s">
        <v>2267</v>
      </c>
      <c r="BH870" s="5" t="s">
        <v>2268</v>
      </c>
      <c r="BI870" s="5" t="s">
        <v>3757</v>
      </c>
      <c r="BJ870" s="5" t="s">
        <v>4626</v>
      </c>
      <c r="BK870" s="5" t="s">
        <v>2267</v>
      </c>
      <c r="BL870" s="5" t="s">
        <v>2268</v>
      </c>
      <c r="BM870" s="5" t="s">
        <v>3758</v>
      </c>
      <c r="BN870" s="5" t="s">
        <v>3759</v>
      </c>
      <c r="BO870" s="5" t="s">
        <v>2267</v>
      </c>
      <c r="BP870" s="5" t="s">
        <v>2268</v>
      </c>
      <c r="BQ870" s="5" t="s">
        <v>3760</v>
      </c>
      <c r="BR870" s="5" t="s">
        <v>3761</v>
      </c>
      <c r="BS870" s="5" t="s">
        <v>540</v>
      </c>
      <c r="BT870" s="5" t="s">
        <v>541</v>
      </c>
    </row>
    <row r="871" spans="1:72" ht="13.5" customHeight="1">
      <c r="A871" s="9" t="str">
        <f>HYPERLINK("http://kyu.snu.ac.kr/sdhj/index.jsp?type=hj/GK14739_00IH_0001_0017a.jpg","1861_수현내면_0017a")</f>
        <v>1861_수현내면_0017a</v>
      </c>
      <c r="B871" s="4">
        <v>1861</v>
      </c>
      <c r="C871" s="4" t="s">
        <v>3993</v>
      </c>
      <c r="D871" s="4" t="s">
        <v>3994</v>
      </c>
      <c r="E871" s="4">
        <v>870</v>
      </c>
      <c r="F871" s="5">
        <v>3</v>
      </c>
      <c r="G871" s="5" t="s">
        <v>2607</v>
      </c>
      <c r="H871" s="5" t="s">
        <v>2608</v>
      </c>
      <c r="I871" s="5">
        <v>14</v>
      </c>
      <c r="L871" s="5">
        <v>1</v>
      </c>
      <c r="M871" s="4" t="s">
        <v>3751</v>
      </c>
      <c r="N871" s="4" t="s">
        <v>3752</v>
      </c>
      <c r="S871" s="5" t="s">
        <v>147</v>
      </c>
      <c r="T871" s="5" t="s">
        <v>148</v>
      </c>
      <c r="Y871" s="5" t="s">
        <v>3762</v>
      </c>
      <c r="Z871" s="5" t="s">
        <v>1138</v>
      </c>
      <c r="AC871" s="5">
        <v>35</v>
      </c>
      <c r="AD871" s="5" t="s">
        <v>659</v>
      </c>
      <c r="AE871" s="5" t="s">
        <v>660</v>
      </c>
    </row>
    <row r="872" spans="1:72" ht="13.5" customHeight="1">
      <c r="A872" s="9" t="str">
        <f>HYPERLINK("http://kyu.snu.ac.kr/sdhj/index.jsp?type=hj/GK14739_00IH_0001_0017a.jpg","1861_수현내면_0017a")</f>
        <v>1861_수현내면_0017a</v>
      </c>
      <c r="B872" s="4">
        <v>1861</v>
      </c>
      <c r="C872" s="4" t="s">
        <v>3929</v>
      </c>
      <c r="D872" s="4" t="s">
        <v>3930</v>
      </c>
      <c r="E872" s="4">
        <v>871</v>
      </c>
      <c r="F872" s="5">
        <v>3</v>
      </c>
      <c r="G872" s="5" t="s">
        <v>2607</v>
      </c>
      <c r="H872" s="5" t="s">
        <v>2608</v>
      </c>
      <c r="I872" s="5">
        <v>14</v>
      </c>
      <c r="L872" s="5">
        <v>1</v>
      </c>
      <c r="M872" s="4" t="s">
        <v>3751</v>
      </c>
      <c r="N872" s="4" t="s">
        <v>3752</v>
      </c>
      <c r="T872" s="5" t="s">
        <v>4627</v>
      </c>
      <c r="U872" s="5" t="s">
        <v>159</v>
      </c>
      <c r="V872" s="5" t="s">
        <v>160</v>
      </c>
      <c r="Y872" s="5" t="s">
        <v>3763</v>
      </c>
      <c r="Z872" s="5" t="s">
        <v>3764</v>
      </c>
      <c r="AD872" s="5" t="s">
        <v>438</v>
      </c>
      <c r="AE872" s="5" t="s">
        <v>439</v>
      </c>
    </row>
    <row r="873" spans="1:72" ht="13.5" customHeight="1">
      <c r="A873" s="9" t="str">
        <f>HYPERLINK("http://kyu.snu.ac.kr/sdhj/index.jsp?type=hj/GK14739_00IH_0001_0017b.jpg","1861_수현내면_0017b")</f>
        <v>1861_수현내면_0017b</v>
      </c>
      <c r="B873" s="4">
        <v>1861</v>
      </c>
      <c r="C873" s="4" t="s">
        <v>3929</v>
      </c>
      <c r="D873" s="4" t="s">
        <v>3930</v>
      </c>
      <c r="E873" s="4">
        <v>872</v>
      </c>
      <c r="F873" s="5">
        <v>3</v>
      </c>
      <c r="G873" s="5" t="s">
        <v>2607</v>
      </c>
      <c r="H873" s="5" t="s">
        <v>2608</v>
      </c>
      <c r="I873" s="5">
        <v>14</v>
      </c>
      <c r="L873" s="5">
        <v>2</v>
      </c>
      <c r="M873" s="4" t="s">
        <v>3765</v>
      </c>
      <c r="N873" s="4" t="s">
        <v>3766</v>
      </c>
      <c r="T873" s="5" t="s">
        <v>4184</v>
      </c>
      <c r="U873" s="5" t="s">
        <v>101</v>
      </c>
      <c r="V873" s="5" t="s">
        <v>102</v>
      </c>
      <c r="W873" s="5" t="s">
        <v>2697</v>
      </c>
      <c r="X873" s="5" t="s">
        <v>2698</v>
      </c>
      <c r="Y873" s="5" t="s">
        <v>3767</v>
      </c>
      <c r="Z873" s="5" t="s">
        <v>3768</v>
      </c>
      <c r="AC873" s="5">
        <v>64</v>
      </c>
      <c r="AD873" s="5" t="s">
        <v>565</v>
      </c>
      <c r="AE873" s="5" t="s">
        <v>566</v>
      </c>
      <c r="AJ873" s="5" t="s">
        <v>35</v>
      </c>
      <c r="AK873" s="5" t="s">
        <v>36</v>
      </c>
      <c r="AL873" s="5" t="s">
        <v>2701</v>
      </c>
      <c r="AM873" s="5" t="s">
        <v>2702</v>
      </c>
      <c r="AT873" s="5" t="s">
        <v>111</v>
      </c>
      <c r="AU873" s="5" t="s">
        <v>112</v>
      </c>
      <c r="AV873" s="5" t="s">
        <v>2705</v>
      </c>
      <c r="AW873" s="5" t="s">
        <v>2706</v>
      </c>
      <c r="BG873" s="5" t="s">
        <v>111</v>
      </c>
      <c r="BH873" s="5" t="s">
        <v>112</v>
      </c>
      <c r="BI873" s="5" t="s">
        <v>2707</v>
      </c>
      <c r="BJ873" s="5" t="s">
        <v>2708</v>
      </c>
      <c r="BK873" s="5" t="s">
        <v>111</v>
      </c>
      <c r="BL873" s="5" t="s">
        <v>112</v>
      </c>
      <c r="BM873" s="5" t="s">
        <v>2563</v>
      </c>
      <c r="BN873" s="5" t="s">
        <v>2564</v>
      </c>
      <c r="BO873" s="5" t="s">
        <v>111</v>
      </c>
      <c r="BP873" s="5" t="s">
        <v>112</v>
      </c>
      <c r="BQ873" s="5" t="s">
        <v>3769</v>
      </c>
      <c r="BR873" s="5" t="s">
        <v>3770</v>
      </c>
      <c r="BS873" s="5" t="s">
        <v>3718</v>
      </c>
      <c r="BT873" s="5" t="s">
        <v>4543</v>
      </c>
    </row>
    <row r="874" spans="1:72" ht="13.5" customHeight="1">
      <c r="A874" s="9" t="str">
        <f>HYPERLINK("http://kyu.snu.ac.kr/sdhj/index.jsp?type=hj/GK14739_00IH_0001_0017b.jpg","1861_수현내면_0017b")</f>
        <v>1861_수현내면_0017b</v>
      </c>
      <c r="B874" s="4">
        <v>1861</v>
      </c>
      <c r="C874" s="4" t="s">
        <v>4260</v>
      </c>
      <c r="D874" s="4" t="s">
        <v>4261</v>
      </c>
      <c r="E874" s="4">
        <v>873</v>
      </c>
      <c r="F874" s="5">
        <v>3</v>
      </c>
      <c r="G874" s="5" t="s">
        <v>2607</v>
      </c>
      <c r="H874" s="5" t="s">
        <v>2608</v>
      </c>
      <c r="I874" s="5">
        <v>14</v>
      </c>
      <c r="L874" s="5">
        <v>2</v>
      </c>
      <c r="M874" s="4" t="s">
        <v>3765</v>
      </c>
      <c r="N874" s="4" t="s">
        <v>3766</v>
      </c>
      <c r="S874" s="5" t="s">
        <v>147</v>
      </c>
      <c r="T874" s="5" t="s">
        <v>148</v>
      </c>
      <c r="U874" s="5" t="s">
        <v>101</v>
      </c>
      <c r="V874" s="5" t="s">
        <v>102</v>
      </c>
      <c r="Y874" s="5" t="s">
        <v>3771</v>
      </c>
      <c r="Z874" s="5" t="s">
        <v>3772</v>
      </c>
      <c r="AC874" s="5">
        <v>45</v>
      </c>
      <c r="AD874" s="5" t="s">
        <v>506</v>
      </c>
      <c r="AE874" s="5" t="s">
        <v>507</v>
      </c>
    </row>
    <row r="875" spans="1:72" ht="13.5" customHeight="1">
      <c r="A875" s="9" t="str">
        <f>HYPERLINK("http://kyu.snu.ac.kr/sdhj/index.jsp?type=hj/GK14739_00IH_0001_0017b.jpg","1861_수현내면_0017b")</f>
        <v>1861_수현내면_0017b</v>
      </c>
      <c r="B875" s="4">
        <v>1861</v>
      </c>
      <c r="C875" s="4" t="s">
        <v>4106</v>
      </c>
      <c r="D875" s="4" t="s">
        <v>4107</v>
      </c>
      <c r="E875" s="4">
        <v>874</v>
      </c>
      <c r="F875" s="5">
        <v>3</v>
      </c>
      <c r="G875" s="5" t="s">
        <v>2607</v>
      </c>
      <c r="H875" s="5" t="s">
        <v>2608</v>
      </c>
      <c r="I875" s="5">
        <v>14</v>
      </c>
      <c r="L875" s="5">
        <v>2</v>
      </c>
      <c r="M875" s="4" t="s">
        <v>3765</v>
      </c>
      <c r="N875" s="4" t="s">
        <v>3766</v>
      </c>
      <c r="S875" s="5" t="s">
        <v>153</v>
      </c>
      <c r="T875" s="5" t="s">
        <v>154</v>
      </c>
      <c r="W875" s="5" t="s">
        <v>3293</v>
      </c>
      <c r="X875" s="5" t="s">
        <v>3294</v>
      </c>
      <c r="Y875" s="5" t="s">
        <v>126</v>
      </c>
      <c r="Z875" s="5" t="s">
        <v>127</v>
      </c>
      <c r="AC875" s="5">
        <v>47</v>
      </c>
      <c r="AD875" s="5" t="s">
        <v>128</v>
      </c>
      <c r="AE875" s="5" t="s">
        <v>129</v>
      </c>
    </row>
    <row r="876" spans="1:72" ht="13.5" customHeight="1">
      <c r="A876" s="9" t="str">
        <f>HYPERLINK("http://kyu.snu.ac.kr/sdhj/index.jsp?type=hj/GK14739_00IH_0001_0017b.jpg","1861_수현내면_0017b")</f>
        <v>1861_수현내면_0017b</v>
      </c>
      <c r="B876" s="4">
        <v>1861</v>
      </c>
      <c r="C876" s="4" t="s">
        <v>4106</v>
      </c>
      <c r="D876" s="4" t="s">
        <v>4107</v>
      </c>
      <c r="E876" s="4">
        <v>875</v>
      </c>
      <c r="F876" s="5">
        <v>3</v>
      </c>
      <c r="G876" s="5" t="s">
        <v>2607</v>
      </c>
      <c r="H876" s="5" t="s">
        <v>2608</v>
      </c>
      <c r="I876" s="5">
        <v>14</v>
      </c>
      <c r="L876" s="5">
        <v>2</v>
      </c>
      <c r="M876" s="4" t="s">
        <v>3765</v>
      </c>
      <c r="N876" s="4" t="s">
        <v>3766</v>
      </c>
      <c r="S876" s="5" t="s">
        <v>147</v>
      </c>
      <c r="T876" s="5" t="s">
        <v>148</v>
      </c>
      <c r="Y876" s="5" t="s">
        <v>3773</v>
      </c>
      <c r="Z876" s="5" t="s">
        <v>3774</v>
      </c>
      <c r="AC876" s="5">
        <v>25</v>
      </c>
      <c r="AD876" s="5" t="s">
        <v>169</v>
      </c>
      <c r="AE876" s="5" t="s">
        <v>170</v>
      </c>
    </row>
    <row r="877" spans="1:72" ht="13.5" customHeight="1">
      <c r="A877" s="9" t="str">
        <f>HYPERLINK("http://kyu.snu.ac.kr/sdhj/index.jsp?type=hj/GK14739_00IH_0001_0017b.jpg","1861_수현내면_0017b")</f>
        <v>1861_수현내면_0017b</v>
      </c>
      <c r="B877" s="4">
        <v>1861</v>
      </c>
      <c r="C877" s="4" t="s">
        <v>4106</v>
      </c>
      <c r="D877" s="4" t="s">
        <v>4107</v>
      </c>
      <c r="E877" s="4">
        <v>876</v>
      </c>
      <c r="F877" s="5">
        <v>3</v>
      </c>
      <c r="G877" s="5" t="s">
        <v>2607</v>
      </c>
      <c r="H877" s="5" t="s">
        <v>2608</v>
      </c>
      <c r="I877" s="5">
        <v>14</v>
      </c>
      <c r="L877" s="5">
        <v>2</v>
      </c>
      <c r="M877" s="4" t="s">
        <v>3765</v>
      </c>
      <c r="N877" s="4" t="s">
        <v>3766</v>
      </c>
      <c r="T877" s="5" t="s">
        <v>4628</v>
      </c>
      <c r="U877" s="5" t="s">
        <v>159</v>
      </c>
      <c r="V877" s="5" t="s">
        <v>160</v>
      </c>
      <c r="Y877" s="5" t="s">
        <v>3775</v>
      </c>
      <c r="Z877" s="5" t="s">
        <v>3776</v>
      </c>
      <c r="AD877" s="5" t="s">
        <v>276</v>
      </c>
      <c r="AE877" s="5" t="s">
        <v>277</v>
      </c>
    </row>
    <row r="878" spans="1:72" ht="13.5" customHeight="1">
      <c r="A878" s="9" t="str">
        <f>HYPERLINK("http://kyu.snu.ac.kr/sdhj/index.jsp?type=hj/GK14739_00IH_0001_0017b.jpg","1861_수현내면_0017b")</f>
        <v>1861_수현내면_0017b</v>
      </c>
      <c r="B878" s="4">
        <v>1861</v>
      </c>
      <c r="C878" s="4" t="s">
        <v>4106</v>
      </c>
      <c r="D878" s="4" t="s">
        <v>4107</v>
      </c>
      <c r="E878" s="4">
        <v>877</v>
      </c>
      <c r="F878" s="5">
        <v>3</v>
      </c>
      <c r="G878" s="5" t="s">
        <v>2607</v>
      </c>
      <c r="H878" s="5" t="s">
        <v>2608</v>
      </c>
      <c r="I878" s="5">
        <v>14</v>
      </c>
      <c r="L878" s="5">
        <v>3</v>
      </c>
      <c r="M878" s="4" t="s">
        <v>3777</v>
      </c>
      <c r="N878" s="4" t="s">
        <v>3778</v>
      </c>
      <c r="T878" s="5" t="s">
        <v>3869</v>
      </c>
      <c r="U878" s="5" t="s">
        <v>101</v>
      </c>
      <c r="V878" s="5" t="s">
        <v>102</v>
      </c>
      <c r="W878" s="5" t="s">
        <v>2697</v>
      </c>
      <c r="X878" s="5" t="s">
        <v>2698</v>
      </c>
      <c r="Y878" s="5" t="s">
        <v>3779</v>
      </c>
      <c r="Z878" s="5" t="s">
        <v>694</v>
      </c>
      <c r="AC878" s="5">
        <v>70</v>
      </c>
      <c r="AD878" s="5" t="s">
        <v>559</v>
      </c>
      <c r="AE878" s="5" t="s">
        <v>560</v>
      </c>
      <c r="AJ878" s="5" t="s">
        <v>35</v>
      </c>
      <c r="AK878" s="5" t="s">
        <v>36</v>
      </c>
      <c r="AL878" s="5" t="s">
        <v>2701</v>
      </c>
      <c r="AM878" s="5" t="s">
        <v>2702</v>
      </c>
      <c r="AT878" s="5" t="s">
        <v>111</v>
      </c>
      <c r="AU878" s="5" t="s">
        <v>112</v>
      </c>
      <c r="AV878" s="5" t="s">
        <v>3780</v>
      </c>
      <c r="AW878" s="5" t="s">
        <v>4629</v>
      </c>
      <c r="BG878" s="5" t="s">
        <v>111</v>
      </c>
      <c r="BH878" s="5" t="s">
        <v>112</v>
      </c>
      <c r="BI878" s="5" t="s">
        <v>2840</v>
      </c>
      <c r="BJ878" s="5" t="s">
        <v>2841</v>
      </c>
      <c r="BK878" s="5" t="s">
        <v>111</v>
      </c>
      <c r="BL878" s="5" t="s">
        <v>112</v>
      </c>
      <c r="BM878" s="5" t="s">
        <v>3571</v>
      </c>
      <c r="BN878" s="5" t="s">
        <v>2386</v>
      </c>
      <c r="BO878" s="5" t="s">
        <v>111</v>
      </c>
      <c r="BP878" s="5" t="s">
        <v>112</v>
      </c>
      <c r="BQ878" s="5" t="s">
        <v>3781</v>
      </c>
      <c r="BR878" s="5" t="s">
        <v>3782</v>
      </c>
      <c r="BS878" s="5" t="s">
        <v>97</v>
      </c>
      <c r="BT878" s="5" t="s">
        <v>98</v>
      </c>
    </row>
    <row r="879" spans="1:72" ht="13.5" customHeight="1">
      <c r="A879" s="9" t="str">
        <f>HYPERLINK("http://kyu.snu.ac.kr/sdhj/index.jsp?type=hj/GK14739_00IH_0001_0017b.jpg","1861_수현내면_0017b")</f>
        <v>1861_수현내면_0017b</v>
      </c>
      <c r="B879" s="4">
        <v>1861</v>
      </c>
      <c r="C879" s="4" t="s">
        <v>4020</v>
      </c>
      <c r="D879" s="4" t="s">
        <v>3859</v>
      </c>
      <c r="E879" s="4">
        <v>878</v>
      </c>
      <c r="F879" s="5">
        <v>3</v>
      </c>
      <c r="G879" s="5" t="s">
        <v>2607</v>
      </c>
      <c r="H879" s="5" t="s">
        <v>2608</v>
      </c>
      <c r="I879" s="5">
        <v>14</v>
      </c>
      <c r="L879" s="5">
        <v>3</v>
      </c>
      <c r="M879" s="4" t="s">
        <v>3777</v>
      </c>
      <c r="N879" s="4" t="s">
        <v>3778</v>
      </c>
      <c r="S879" s="5" t="s">
        <v>123</v>
      </c>
      <c r="T879" s="5" t="s">
        <v>124</v>
      </c>
      <c r="W879" s="5" t="s">
        <v>209</v>
      </c>
      <c r="X879" s="5" t="s">
        <v>210</v>
      </c>
      <c r="Y879" s="5" t="s">
        <v>126</v>
      </c>
      <c r="Z879" s="5" t="s">
        <v>127</v>
      </c>
      <c r="AC879" s="5">
        <v>65</v>
      </c>
      <c r="AD879" s="5" t="s">
        <v>145</v>
      </c>
      <c r="AE879" s="5" t="s">
        <v>146</v>
      </c>
      <c r="AJ879" s="5" t="s">
        <v>84</v>
      </c>
      <c r="AK879" s="5" t="s">
        <v>85</v>
      </c>
      <c r="AL879" s="5" t="s">
        <v>391</v>
      </c>
      <c r="AM879" s="5" t="s">
        <v>392</v>
      </c>
      <c r="AT879" s="5" t="s">
        <v>111</v>
      </c>
      <c r="AU879" s="5" t="s">
        <v>112</v>
      </c>
      <c r="AV879" s="5" t="s">
        <v>3783</v>
      </c>
      <c r="AW879" s="5" t="s">
        <v>3784</v>
      </c>
      <c r="BG879" s="5" t="s">
        <v>111</v>
      </c>
      <c r="BH879" s="5" t="s">
        <v>112</v>
      </c>
      <c r="BI879" s="5" t="s">
        <v>2833</v>
      </c>
      <c r="BJ879" s="5" t="s">
        <v>2834</v>
      </c>
      <c r="BK879" s="5" t="s">
        <v>111</v>
      </c>
      <c r="BL879" s="5" t="s">
        <v>112</v>
      </c>
      <c r="BM879" s="5" t="s">
        <v>3785</v>
      </c>
      <c r="BN879" s="5" t="s">
        <v>200</v>
      </c>
      <c r="BO879" s="5" t="s">
        <v>111</v>
      </c>
      <c r="BP879" s="5" t="s">
        <v>112</v>
      </c>
      <c r="BQ879" s="5" t="s">
        <v>3786</v>
      </c>
      <c r="BR879" s="5" t="s">
        <v>3787</v>
      </c>
      <c r="BS879" s="5" t="s">
        <v>109</v>
      </c>
      <c r="BT879" s="5" t="s">
        <v>110</v>
      </c>
    </row>
    <row r="880" spans="1:72" ht="13.5" customHeight="1">
      <c r="A880" s="9" t="str">
        <f>HYPERLINK("http://kyu.snu.ac.kr/sdhj/index.jsp?type=hj/GK14739_00IH_0001_0017b.jpg","1861_수현내면_0017b")</f>
        <v>1861_수현내면_0017b</v>
      </c>
      <c r="B880" s="4">
        <v>1861</v>
      </c>
      <c r="C880" s="4" t="s">
        <v>4224</v>
      </c>
      <c r="D880" s="4" t="s">
        <v>4225</v>
      </c>
      <c r="E880" s="4">
        <v>879</v>
      </c>
      <c r="F880" s="5">
        <v>3</v>
      </c>
      <c r="G880" s="5" t="s">
        <v>2607</v>
      </c>
      <c r="H880" s="5" t="s">
        <v>2608</v>
      </c>
      <c r="I880" s="5">
        <v>14</v>
      </c>
      <c r="L880" s="5">
        <v>3</v>
      </c>
      <c r="M880" s="4" t="s">
        <v>3777</v>
      </c>
      <c r="N880" s="4" t="s">
        <v>3778</v>
      </c>
      <c r="S880" s="5" t="s">
        <v>147</v>
      </c>
      <c r="T880" s="5" t="s">
        <v>148</v>
      </c>
      <c r="U880" s="5" t="s">
        <v>101</v>
      </c>
      <c r="V880" s="5" t="s">
        <v>102</v>
      </c>
      <c r="Y880" s="5" t="s">
        <v>3788</v>
      </c>
      <c r="Z880" s="5" t="s">
        <v>3789</v>
      </c>
      <c r="AA880" s="5" t="s">
        <v>3790</v>
      </c>
      <c r="AB880" s="5" t="s">
        <v>3791</v>
      </c>
      <c r="AC880" s="5">
        <v>25</v>
      </c>
      <c r="AD880" s="5" t="s">
        <v>169</v>
      </c>
      <c r="AE880" s="5" t="s">
        <v>170</v>
      </c>
    </row>
    <row r="881" spans="1:72" ht="13.5" customHeight="1">
      <c r="A881" s="9" t="str">
        <f>HYPERLINK("http://kyu.snu.ac.kr/sdhj/index.jsp?type=hj/GK14739_00IH_0001_0017b.jpg","1861_수현내면_0017b")</f>
        <v>1861_수현내면_0017b</v>
      </c>
      <c r="B881" s="4">
        <v>1861</v>
      </c>
      <c r="C881" s="4" t="s">
        <v>3868</v>
      </c>
      <c r="D881" s="4" t="s">
        <v>3865</v>
      </c>
      <c r="E881" s="4">
        <v>880</v>
      </c>
      <c r="F881" s="5">
        <v>3</v>
      </c>
      <c r="G881" s="5" t="s">
        <v>2607</v>
      </c>
      <c r="H881" s="5" t="s">
        <v>2608</v>
      </c>
      <c r="I881" s="5">
        <v>14</v>
      </c>
      <c r="L881" s="5">
        <v>3</v>
      </c>
      <c r="M881" s="4" t="s">
        <v>3777</v>
      </c>
      <c r="N881" s="4" t="s">
        <v>3778</v>
      </c>
      <c r="S881" s="5" t="s">
        <v>153</v>
      </c>
      <c r="T881" s="5" t="s">
        <v>154</v>
      </c>
      <c r="W881" s="5" t="s">
        <v>78</v>
      </c>
      <c r="X881" s="5" t="s">
        <v>79</v>
      </c>
      <c r="Y881" s="5" t="s">
        <v>126</v>
      </c>
      <c r="Z881" s="5" t="s">
        <v>127</v>
      </c>
      <c r="AC881" s="5">
        <v>21</v>
      </c>
      <c r="AD881" s="5" t="s">
        <v>264</v>
      </c>
      <c r="AE881" s="5" t="s">
        <v>265</v>
      </c>
    </row>
    <row r="882" spans="1:72" ht="13.5" customHeight="1">
      <c r="A882" s="9" t="str">
        <f>HYPERLINK("http://kyu.snu.ac.kr/sdhj/index.jsp?type=hj/GK14739_00IH_0001_0017b.jpg","1861_수현내면_0017b")</f>
        <v>1861_수현내면_0017b</v>
      </c>
      <c r="B882" s="4">
        <v>1861</v>
      </c>
      <c r="C882" s="4" t="s">
        <v>3868</v>
      </c>
      <c r="D882" s="4" t="s">
        <v>3865</v>
      </c>
      <c r="E882" s="4">
        <v>881</v>
      </c>
      <c r="F882" s="5">
        <v>3</v>
      </c>
      <c r="G882" s="5" t="s">
        <v>2607</v>
      </c>
      <c r="H882" s="5" t="s">
        <v>2608</v>
      </c>
      <c r="I882" s="5">
        <v>14</v>
      </c>
      <c r="L882" s="5">
        <v>3</v>
      </c>
      <c r="M882" s="4" t="s">
        <v>3777</v>
      </c>
      <c r="N882" s="4" t="s">
        <v>3778</v>
      </c>
      <c r="S882" s="5" t="s">
        <v>2824</v>
      </c>
      <c r="T882" s="5" t="s">
        <v>2825</v>
      </c>
      <c r="Y882" s="5" t="s">
        <v>1933</v>
      </c>
      <c r="Z882" s="5" t="s">
        <v>1934</v>
      </c>
      <c r="AC882" s="5">
        <v>22</v>
      </c>
      <c r="AD882" s="5" t="s">
        <v>205</v>
      </c>
      <c r="AE882" s="5" t="s">
        <v>206</v>
      </c>
    </row>
    <row r="883" spans="1:72" ht="13.5" customHeight="1">
      <c r="A883" s="9" t="str">
        <f>HYPERLINK("http://kyu.snu.ac.kr/sdhj/index.jsp?type=hj/GK14739_00IH_0001_0017b.jpg","1861_수현내면_0017b")</f>
        <v>1861_수현내면_0017b</v>
      </c>
      <c r="B883" s="4">
        <v>1861</v>
      </c>
      <c r="C883" s="4" t="s">
        <v>3868</v>
      </c>
      <c r="D883" s="4" t="s">
        <v>3865</v>
      </c>
      <c r="E883" s="4">
        <v>882</v>
      </c>
      <c r="F883" s="5">
        <v>3</v>
      </c>
      <c r="G883" s="5" t="s">
        <v>2607</v>
      </c>
      <c r="H883" s="5" t="s">
        <v>2608</v>
      </c>
      <c r="I883" s="5">
        <v>14</v>
      </c>
      <c r="L883" s="5">
        <v>3</v>
      </c>
      <c r="M883" s="4" t="s">
        <v>3777</v>
      </c>
      <c r="N883" s="4" t="s">
        <v>3778</v>
      </c>
      <c r="T883" s="5" t="s">
        <v>3866</v>
      </c>
      <c r="U883" s="5" t="s">
        <v>159</v>
      </c>
      <c r="V883" s="5" t="s">
        <v>160</v>
      </c>
      <c r="Y883" s="5" t="s">
        <v>3792</v>
      </c>
      <c r="Z883" s="5" t="s">
        <v>3793</v>
      </c>
      <c r="AD883" s="5" t="s">
        <v>315</v>
      </c>
      <c r="AE883" s="5" t="s">
        <v>316</v>
      </c>
    </row>
    <row r="884" spans="1:72" ht="13.5" customHeight="1">
      <c r="A884" s="9" t="str">
        <f>HYPERLINK("http://kyu.snu.ac.kr/sdhj/index.jsp?type=hj/GK14739_00IH_0001_0017b.jpg","1861_수현내면_0017b")</f>
        <v>1861_수현내면_0017b</v>
      </c>
      <c r="B884" s="4">
        <v>1861</v>
      </c>
      <c r="C884" s="4" t="s">
        <v>3868</v>
      </c>
      <c r="D884" s="4" t="s">
        <v>3865</v>
      </c>
      <c r="E884" s="4">
        <v>883</v>
      </c>
      <c r="F884" s="5">
        <v>3</v>
      </c>
      <c r="G884" s="5" t="s">
        <v>2607</v>
      </c>
      <c r="H884" s="5" t="s">
        <v>2608</v>
      </c>
      <c r="I884" s="5">
        <v>14</v>
      </c>
      <c r="L884" s="5">
        <v>4</v>
      </c>
      <c r="M884" s="4" t="s">
        <v>3794</v>
      </c>
      <c r="N884" s="4" t="s">
        <v>3795</v>
      </c>
      <c r="T884" s="5" t="s">
        <v>4393</v>
      </c>
      <c r="U884" s="5" t="s">
        <v>101</v>
      </c>
      <c r="V884" s="5" t="s">
        <v>102</v>
      </c>
      <c r="W884" s="5" t="s">
        <v>998</v>
      </c>
      <c r="X884" s="5" t="s">
        <v>999</v>
      </c>
      <c r="Y884" s="5" t="s">
        <v>3796</v>
      </c>
      <c r="Z884" s="5" t="s">
        <v>4630</v>
      </c>
      <c r="AC884" s="5">
        <v>39</v>
      </c>
      <c r="AD884" s="5" t="s">
        <v>336</v>
      </c>
      <c r="AE884" s="5" t="s">
        <v>337</v>
      </c>
      <c r="AJ884" s="5" t="s">
        <v>35</v>
      </c>
      <c r="AK884" s="5" t="s">
        <v>36</v>
      </c>
      <c r="AL884" s="5" t="s">
        <v>540</v>
      </c>
      <c r="AM884" s="5" t="s">
        <v>541</v>
      </c>
      <c r="AT884" s="5" t="s">
        <v>111</v>
      </c>
      <c r="AU884" s="5" t="s">
        <v>112</v>
      </c>
      <c r="AV884" s="5" t="s">
        <v>3797</v>
      </c>
      <c r="AW884" s="5" t="s">
        <v>3798</v>
      </c>
      <c r="BG884" s="5" t="s">
        <v>111</v>
      </c>
      <c r="BH884" s="5" t="s">
        <v>112</v>
      </c>
      <c r="BI884" s="5" t="s">
        <v>3799</v>
      </c>
      <c r="BJ884" s="5" t="s">
        <v>3800</v>
      </c>
      <c r="BK884" s="5" t="s">
        <v>111</v>
      </c>
      <c r="BL884" s="5" t="s">
        <v>112</v>
      </c>
      <c r="BM884" s="5" t="s">
        <v>3801</v>
      </c>
      <c r="BN884" s="5" t="s">
        <v>3802</v>
      </c>
      <c r="BO884" s="5" t="s">
        <v>111</v>
      </c>
      <c r="BP884" s="5" t="s">
        <v>112</v>
      </c>
      <c r="BQ884" s="5" t="s">
        <v>3803</v>
      </c>
      <c r="BR884" s="5" t="s">
        <v>3804</v>
      </c>
      <c r="BS884" s="5" t="s">
        <v>234</v>
      </c>
      <c r="BT884" s="5" t="s">
        <v>4301</v>
      </c>
    </row>
    <row r="885" spans="1:72" ht="13.5" customHeight="1">
      <c r="A885" s="9" t="str">
        <f>HYPERLINK("http://kyu.snu.ac.kr/sdhj/index.jsp?type=hj/GK14739_00IH_0001_0017b.jpg","1861_수현내면_0017b")</f>
        <v>1861_수현내면_0017b</v>
      </c>
      <c r="B885" s="4">
        <v>1861</v>
      </c>
      <c r="C885" s="4" t="s">
        <v>3993</v>
      </c>
      <c r="D885" s="4" t="s">
        <v>3994</v>
      </c>
      <c r="E885" s="4">
        <v>884</v>
      </c>
      <c r="F885" s="5">
        <v>3</v>
      </c>
      <c r="G885" s="5" t="s">
        <v>2607</v>
      </c>
      <c r="H885" s="5" t="s">
        <v>2608</v>
      </c>
      <c r="I885" s="5">
        <v>14</v>
      </c>
      <c r="L885" s="5">
        <v>4</v>
      </c>
      <c r="M885" s="4" t="s">
        <v>3794</v>
      </c>
      <c r="N885" s="4" t="s">
        <v>3795</v>
      </c>
      <c r="S885" s="5" t="s">
        <v>123</v>
      </c>
      <c r="T885" s="5" t="s">
        <v>124</v>
      </c>
      <c r="W885" s="5" t="s">
        <v>449</v>
      </c>
      <c r="X885" s="5" t="s">
        <v>450</v>
      </c>
      <c r="Y885" s="5" t="s">
        <v>126</v>
      </c>
      <c r="Z885" s="5" t="s">
        <v>127</v>
      </c>
      <c r="AC885" s="5">
        <v>34</v>
      </c>
      <c r="AD885" s="5" t="s">
        <v>406</v>
      </c>
      <c r="AE885" s="5" t="s">
        <v>407</v>
      </c>
      <c r="AJ885" s="5" t="s">
        <v>84</v>
      </c>
      <c r="AK885" s="5" t="s">
        <v>85</v>
      </c>
      <c r="AL885" s="5" t="s">
        <v>1648</v>
      </c>
      <c r="AM885" s="5" t="s">
        <v>509</v>
      </c>
      <c r="AT885" s="5" t="s">
        <v>111</v>
      </c>
      <c r="AU885" s="5" t="s">
        <v>112</v>
      </c>
      <c r="AV885" s="5" t="s">
        <v>3805</v>
      </c>
      <c r="AW885" s="5" t="s">
        <v>4631</v>
      </c>
      <c r="BG885" s="5" t="s">
        <v>111</v>
      </c>
      <c r="BH885" s="5" t="s">
        <v>112</v>
      </c>
      <c r="BI885" s="5" t="s">
        <v>2833</v>
      </c>
      <c r="BJ885" s="5" t="s">
        <v>2834</v>
      </c>
      <c r="BK885" s="5" t="s">
        <v>111</v>
      </c>
      <c r="BL885" s="5" t="s">
        <v>112</v>
      </c>
      <c r="BM885" s="5" t="s">
        <v>3806</v>
      </c>
      <c r="BN885" s="5" t="s">
        <v>3807</v>
      </c>
      <c r="BO885" s="5" t="s">
        <v>111</v>
      </c>
      <c r="BP885" s="5" t="s">
        <v>112</v>
      </c>
      <c r="BQ885" s="5" t="s">
        <v>3808</v>
      </c>
      <c r="BR885" s="5" t="s">
        <v>3809</v>
      </c>
      <c r="BS885" s="5" t="s">
        <v>234</v>
      </c>
      <c r="BT885" s="5" t="s">
        <v>4632</v>
      </c>
    </row>
    <row r="886" spans="1:72" ht="13.5" customHeight="1">
      <c r="A886" s="9" t="str">
        <f>HYPERLINK("http://kyu.snu.ac.kr/sdhj/index.jsp?type=hj/GK14739_00IH_0001_0017b.jpg","1861_수현내면_0017b")</f>
        <v>1861_수현내면_0017b</v>
      </c>
      <c r="B886" s="4">
        <v>1861</v>
      </c>
      <c r="C886" s="4" t="s">
        <v>4243</v>
      </c>
      <c r="D886" s="4" t="s">
        <v>4244</v>
      </c>
      <c r="E886" s="4">
        <v>885</v>
      </c>
      <c r="F886" s="5">
        <v>3</v>
      </c>
      <c r="G886" s="5" t="s">
        <v>2607</v>
      </c>
      <c r="H886" s="5" t="s">
        <v>2608</v>
      </c>
      <c r="I886" s="5">
        <v>14</v>
      </c>
      <c r="L886" s="5">
        <v>4</v>
      </c>
      <c r="M886" s="4" t="s">
        <v>3794</v>
      </c>
      <c r="N886" s="4" t="s">
        <v>3795</v>
      </c>
      <c r="T886" s="5" t="s">
        <v>4400</v>
      </c>
      <c r="U886" s="5" t="s">
        <v>159</v>
      </c>
      <c r="V886" s="5" t="s">
        <v>160</v>
      </c>
      <c r="Y886" s="5" t="s">
        <v>3810</v>
      </c>
      <c r="Z886" s="5" t="s">
        <v>3811</v>
      </c>
      <c r="AD886" s="5" t="s">
        <v>286</v>
      </c>
      <c r="AE886" s="5" t="s">
        <v>287</v>
      </c>
    </row>
    <row r="887" spans="1:72" ht="13.5" customHeight="1">
      <c r="A887" s="9" t="str">
        <f>HYPERLINK("http://kyu.snu.ac.kr/sdhj/index.jsp?type=hj/GK14739_00IH_0001_0017b.jpg","1861_수현내면_0017b")</f>
        <v>1861_수현내면_0017b</v>
      </c>
      <c r="B887" s="4">
        <v>1861</v>
      </c>
      <c r="C887" s="4" t="s">
        <v>4398</v>
      </c>
      <c r="D887" s="4" t="s">
        <v>4399</v>
      </c>
      <c r="E887" s="4">
        <v>886</v>
      </c>
      <c r="F887" s="5">
        <v>3</v>
      </c>
      <c r="G887" s="5" t="s">
        <v>2607</v>
      </c>
      <c r="H887" s="5" t="s">
        <v>2608</v>
      </c>
      <c r="I887" s="5">
        <v>14</v>
      </c>
      <c r="L887" s="5">
        <v>5</v>
      </c>
      <c r="M887" s="4" t="s">
        <v>3812</v>
      </c>
      <c r="N887" s="4" t="s">
        <v>3813</v>
      </c>
      <c r="O887" s="5" t="s">
        <v>14</v>
      </c>
      <c r="P887" s="5" t="s">
        <v>15</v>
      </c>
      <c r="T887" s="5" t="s">
        <v>4063</v>
      </c>
      <c r="U887" s="5" t="s">
        <v>2267</v>
      </c>
      <c r="V887" s="5" t="s">
        <v>2268</v>
      </c>
      <c r="W887" s="5" t="s">
        <v>125</v>
      </c>
      <c r="X887" s="5" t="s">
        <v>4633</v>
      </c>
      <c r="Y887" s="5" t="s">
        <v>3814</v>
      </c>
      <c r="Z887" s="5" t="s">
        <v>3815</v>
      </c>
      <c r="AC887" s="5">
        <v>45</v>
      </c>
      <c r="AD887" s="5" t="s">
        <v>330</v>
      </c>
      <c r="AE887" s="5" t="s">
        <v>331</v>
      </c>
      <c r="AJ887" s="5" t="s">
        <v>35</v>
      </c>
      <c r="AK887" s="5" t="s">
        <v>36</v>
      </c>
      <c r="AL887" s="5" t="s">
        <v>234</v>
      </c>
      <c r="AM887" s="5" t="s">
        <v>4634</v>
      </c>
      <c r="AT887" s="5" t="s">
        <v>2267</v>
      </c>
      <c r="AU887" s="5" t="s">
        <v>2268</v>
      </c>
      <c r="AV887" s="5" t="s">
        <v>3816</v>
      </c>
      <c r="AW887" s="5" t="s">
        <v>3817</v>
      </c>
      <c r="BG887" s="5" t="s">
        <v>2267</v>
      </c>
      <c r="BH887" s="5" t="s">
        <v>2268</v>
      </c>
      <c r="BI887" s="5" t="s">
        <v>3818</v>
      </c>
      <c r="BJ887" s="5" t="s">
        <v>3819</v>
      </c>
      <c r="BK887" s="5" t="s">
        <v>3820</v>
      </c>
      <c r="BL887" s="5" t="s">
        <v>3521</v>
      </c>
      <c r="BM887" s="5" t="s">
        <v>3821</v>
      </c>
      <c r="BN887" s="5" t="s">
        <v>3822</v>
      </c>
      <c r="BO887" s="5" t="s">
        <v>2267</v>
      </c>
      <c r="BP887" s="5" t="s">
        <v>2268</v>
      </c>
      <c r="BQ887" s="5" t="s">
        <v>3823</v>
      </c>
      <c r="BR887" s="5" t="s">
        <v>3824</v>
      </c>
      <c r="BS887" s="5" t="s">
        <v>86</v>
      </c>
      <c r="BT887" s="5" t="s">
        <v>87</v>
      </c>
    </row>
    <row r="888" spans="1:72" ht="13.5" customHeight="1">
      <c r="A888" s="9" t="str">
        <f>HYPERLINK("http://kyu.snu.ac.kr/sdhj/index.jsp?type=hj/GK14739_00IH_0001_0017b.jpg","1861_수현내면_0017b")</f>
        <v>1861_수현내면_0017b</v>
      </c>
      <c r="B888" s="4">
        <v>1861</v>
      </c>
      <c r="C888" s="4" t="s">
        <v>3861</v>
      </c>
      <c r="D888" s="4" t="s">
        <v>3925</v>
      </c>
      <c r="E888" s="4">
        <v>887</v>
      </c>
      <c r="F888" s="5">
        <v>3</v>
      </c>
      <c r="G888" s="5" t="s">
        <v>2607</v>
      </c>
      <c r="H888" s="5" t="s">
        <v>2608</v>
      </c>
      <c r="I888" s="5">
        <v>14</v>
      </c>
      <c r="L888" s="5">
        <v>5</v>
      </c>
      <c r="M888" s="4" t="s">
        <v>3812</v>
      </c>
      <c r="N888" s="4" t="s">
        <v>3813</v>
      </c>
      <c r="S888" s="5" t="s">
        <v>123</v>
      </c>
      <c r="T888" s="5" t="s">
        <v>124</v>
      </c>
      <c r="W888" s="5" t="s">
        <v>2697</v>
      </c>
      <c r="X888" s="5" t="s">
        <v>2698</v>
      </c>
      <c r="Y888" s="5" t="s">
        <v>22</v>
      </c>
      <c r="Z888" s="5" t="s">
        <v>23</v>
      </c>
      <c r="AC888" s="5">
        <v>39</v>
      </c>
      <c r="AD888" s="5" t="s">
        <v>336</v>
      </c>
      <c r="AE888" s="5" t="s">
        <v>337</v>
      </c>
      <c r="AJ888" s="5" t="s">
        <v>84</v>
      </c>
      <c r="AK888" s="5" t="s">
        <v>85</v>
      </c>
      <c r="AL888" s="5" t="s">
        <v>2701</v>
      </c>
      <c r="AM888" s="5" t="s">
        <v>2702</v>
      </c>
      <c r="AT888" s="5" t="s">
        <v>2267</v>
      </c>
      <c r="AU888" s="5" t="s">
        <v>2268</v>
      </c>
      <c r="AV888" s="5" t="s">
        <v>3825</v>
      </c>
      <c r="AW888" s="5" t="s">
        <v>1502</v>
      </c>
      <c r="BG888" s="5" t="s">
        <v>2267</v>
      </c>
      <c r="BH888" s="5" t="s">
        <v>2268</v>
      </c>
      <c r="BI888" s="5" t="s">
        <v>3826</v>
      </c>
      <c r="BJ888" s="5" t="s">
        <v>3418</v>
      </c>
      <c r="BK888" s="5" t="s">
        <v>2267</v>
      </c>
      <c r="BL888" s="5" t="s">
        <v>2268</v>
      </c>
      <c r="BM888" s="5" t="s">
        <v>3827</v>
      </c>
      <c r="BN888" s="5" t="s">
        <v>3828</v>
      </c>
      <c r="BO888" s="5" t="s">
        <v>2267</v>
      </c>
      <c r="BP888" s="5" t="s">
        <v>2268</v>
      </c>
      <c r="BQ888" s="5" t="s">
        <v>3420</v>
      </c>
      <c r="BR888" s="5" t="s">
        <v>3421</v>
      </c>
      <c r="BS888" s="5" t="s">
        <v>97</v>
      </c>
      <c r="BT888" s="5" t="s">
        <v>98</v>
      </c>
    </row>
  </sheetData>
  <sortState ref="A2:WYC888">
    <sortCondition ref="E2:E888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박준호</cp:lastModifiedBy>
  <dcterms:created xsi:type="dcterms:W3CDTF">2012-02-21T11:39:49Z</dcterms:created>
  <dcterms:modified xsi:type="dcterms:W3CDTF">2014-08-17T03:52:41Z</dcterms:modified>
</cp:coreProperties>
</file>