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61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<sst xmlns="http://schemas.openxmlformats.org/spreadsheetml/2006/main" count="27428" uniqueCount="6381">
  <si>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</si>
  <si>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</si>
  <si>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</si>
  <si>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</si>
  <si>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</si>
  <si>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</si>
  <si>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</si>
  <si>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</si>
  <si>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</si>
  <si>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</si>
  <si>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</si>
  <si>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</si>
  <si>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</si>
  <si>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</si>
  <si>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</si>
  <si>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</si>
  <si>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</si>
  <si>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</si>
  <si>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</si>
  <si>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</si>
  <si>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</si>
  <si>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</si>
  <si>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</si>
  <si>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</si>
  <si>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</si>
  <si>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</si>
  <si>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</si>
  <si>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</si>
  <si>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</si>
  <si>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</si>
  <si>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</si>
  <si>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</si>
  <si>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</si>
  <si>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</si>
  <si>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</si>
  <si>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</si>
  <si>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徐奎烈</t>
  </si>
  <si>
    <t>幼學</t>
  </si>
  <si>
    <t>徐</t>
  </si>
  <si>
    <t>奎烈</t>
  </si>
  <si>
    <t>丁卯</t>
  </si>
  <si>
    <t>大丘</t>
  </si>
  <si>
    <t>學生</t>
  </si>
  <si>
    <t>光天</t>
  </si>
  <si>
    <t>瑾</t>
  </si>
  <si>
    <t>金必南</t>
  </si>
  <si>
    <t>鰲山</t>
  </si>
  <si>
    <t>妻</t>
  </si>
  <si>
    <t>殷</t>
  </si>
  <si>
    <t>氏</t>
  </si>
  <si>
    <t>庚辰</t>
  </si>
  <si>
    <t>籍</t>
  </si>
  <si>
    <t>幸州</t>
  </si>
  <si>
    <t>良弼</t>
  </si>
  <si>
    <t>龍瑞</t>
  </si>
  <si>
    <t>楊枝郁</t>
  </si>
  <si>
    <t>中和</t>
  </si>
  <si>
    <t>弟</t>
  </si>
  <si>
    <t>昇烈</t>
  </si>
  <si>
    <t>癸未</t>
  </si>
  <si>
    <t>弟嫂</t>
  </si>
  <si>
    <t>李</t>
  </si>
  <si>
    <t>乙酉</t>
  </si>
  <si>
    <t>子</t>
  </si>
  <si>
    <t>童蒙</t>
  </si>
  <si>
    <t>孟坤</t>
  </si>
  <si>
    <t>己酉</t>
  </si>
  <si>
    <t>侄子</t>
  </si>
  <si>
    <t>益坤</t>
  </si>
  <si>
    <t>甲寅</t>
  </si>
  <si>
    <t>婢</t>
  </si>
  <si>
    <t>五月</t>
  </si>
  <si>
    <t>秋</t>
  </si>
  <si>
    <t>行一</t>
  </si>
  <si>
    <t>甲申</t>
  </si>
  <si>
    <t>秋溪</t>
  </si>
  <si>
    <t>光翊</t>
  </si>
  <si>
    <t>興遠</t>
  </si>
  <si>
    <t>萬儀</t>
  </si>
  <si>
    <t>尹有碩</t>
  </si>
  <si>
    <t>破平</t>
  </si>
  <si>
    <t>本羅州改秋溪</t>
  </si>
  <si>
    <t>白</t>
  </si>
  <si>
    <t>水原</t>
  </si>
  <si>
    <t>圭復</t>
  </si>
  <si>
    <t>珩</t>
  </si>
  <si>
    <t>龍泰</t>
  </si>
  <si>
    <t>車容遜</t>
  </si>
  <si>
    <t>延安</t>
  </si>
  <si>
    <t>母</t>
  </si>
  <si>
    <t>尹</t>
  </si>
  <si>
    <t>甲辰</t>
  </si>
  <si>
    <t>兄嫂</t>
  </si>
  <si>
    <t>鄭</t>
  </si>
  <si>
    <t>辛卯</t>
  </si>
  <si>
    <t>姪子</t>
  </si>
  <si>
    <t>致鵬</t>
  </si>
  <si>
    <t>愼求</t>
  </si>
  <si>
    <t>侄</t>
  </si>
  <si>
    <t>任求</t>
  </si>
  <si>
    <t>弘弼</t>
  </si>
  <si>
    <t>丁亥</t>
  </si>
  <si>
    <t>晩九</t>
  </si>
  <si>
    <t>尙義</t>
  </si>
  <si>
    <t>宗載</t>
  </si>
  <si>
    <t>裵進經</t>
  </si>
  <si>
    <t>達城</t>
  </si>
  <si>
    <t>仁川</t>
  </si>
  <si>
    <t>嘉善大夫同知中樞府事行龍驤衛護軍慶熙宮衛將</t>
  </si>
  <si>
    <t>文健</t>
  </si>
  <si>
    <t>贈嘉善大夫工曹參判兼五衛都摠副摠管</t>
  </si>
  <si>
    <t>光馥</t>
  </si>
  <si>
    <t>贈通政大夫工曹參議</t>
  </si>
  <si>
    <t>炫</t>
  </si>
  <si>
    <t>朴道浩</t>
  </si>
  <si>
    <t>密陽</t>
  </si>
  <si>
    <t>祖母</t>
  </si>
  <si>
    <t>柳</t>
  </si>
  <si>
    <t>丁巳</t>
  </si>
  <si>
    <t>裵</t>
  </si>
  <si>
    <t>丙寅</t>
  </si>
  <si>
    <t>命弼</t>
  </si>
  <si>
    <t>戊戌</t>
  </si>
  <si>
    <t>金</t>
  </si>
  <si>
    <t>壬辰</t>
  </si>
  <si>
    <t>致根</t>
  </si>
  <si>
    <t>相求</t>
  </si>
  <si>
    <t>台求</t>
  </si>
  <si>
    <t>順丹</t>
  </si>
  <si>
    <t>庚寅</t>
  </si>
  <si>
    <t>順石</t>
  </si>
  <si>
    <t>光奎</t>
  </si>
  <si>
    <t>乙未</t>
  </si>
  <si>
    <t>東萊</t>
  </si>
  <si>
    <t>致東</t>
  </si>
  <si>
    <t>耆東</t>
  </si>
  <si>
    <t>惟完</t>
  </si>
  <si>
    <t>道亨</t>
  </si>
  <si>
    <t>趙進穆</t>
  </si>
  <si>
    <t>漢陽</t>
  </si>
  <si>
    <t>申</t>
  </si>
  <si>
    <t>黔祿</t>
  </si>
  <si>
    <t>月三</t>
  </si>
  <si>
    <t>德載</t>
  </si>
  <si>
    <t>朴有仲</t>
  </si>
  <si>
    <t>奴</t>
  </si>
  <si>
    <t>順心</t>
  </si>
  <si>
    <t>逃亡</t>
  </si>
  <si>
    <t>日助氏</t>
  </si>
  <si>
    <t>貴春</t>
  </si>
  <si>
    <t>居</t>
  </si>
  <si>
    <t>安東</t>
  </si>
  <si>
    <t>正每</t>
  </si>
  <si>
    <t>喜</t>
  </si>
  <si>
    <t>時德</t>
  </si>
  <si>
    <t>四云</t>
  </si>
  <si>
    <t>立伊</t>
  </si>
  <si>
    <t>開寧</t>
  </si>
  <si>
    <t>用愛</t>
  </si>
  <si>
    <t>甘辰</t>
  </si>
  <si>
    <t>淸道</t>
  </si>
  <si>
    <t>次心</t>
  </si>
  <si>
    <t>己亥</t>
  </si>
  <si>
    <t>成云</t>
  </si>
  <si>
    <t>丁酉</t>
  </si>
  <si>
    <t>大寧</t>
  </si>
  <si>
    <t>弘望</t>
  </si>
  <si>
    <t>兌相</t>
  </si>
  <si>
    <t>金龍郁</t>
  </si>
  <si>
    <t>金海</t>
  </si>
  <si>
    <t>宗改</t>
  </si>
  <si>
    <t>聲益</t>
  </si>
  <si>
    <t>敬述</t>
  </si>
  <si>
    <t>朴光昊</t>
  </si>
  <si>
    <t>庚申</t>
  </si>
  <si>
    <t>李仲述</t>
  </si>
  <si>
    <t>仲述</t>
  </si>
  <si>
    <t>癸巳</t>
  </si>
  <si>
    <t>慶州</t>
  </si>
  <si>
    <t>迪仁</t>
  </si>
  <si>
    <t>垂東</t>
  </si>
  <si>
    <t>就元</t>
  </si>
  <si>
    <t>宋白孫</t>
  </si>
  <si>
    <t>恩津</t>
  </si>
  <si>
    <t>朴</t>
  </si>
  <si>
    <t>有福</t>
  </si>
  <si>
    <t>東俊</t>
  </si>
  <si>
    <t>再輝</t>
  </si>
  <si>
    <t>李華芝</t>
  </si>
  <si>
    <t>全州</t>
  </si>
  <si>
    <t>甲戌</t>
  </si>
  <si>
    <t>閑良</t>
  </si>
  <si>
    <t>崔</t>
  </si>
  <si>
    <t>日彦</t>
  </si>
  <si>
    <t>月城</t>
  </si>
  <si>
    <t>致宗</t>
  </si>
  <si>
    <t>啓春</t>
  </si>
  <si>
    <t>松伊</t>
  </si>
  <si>
    <t>秋光云</t>
  </si>
  <si>
    <t>聖得</t>
  </si>
  <si>
    <t>鼎弘</t>
  </si>
  <si>
    <t>世啓</t>
  </si>
  <si>
    <t>金福昌</t>
  </si>
  <si>
    <t>義城</t>
  </si>
  <si>
    <t>癸亥</t>
  </si>
  <si>
    <t>容九</t>
  </si>
  <si>
    <t>戊辰</t>
  </si>
  <si>
    <t>尙殷</t>
  </si>
  <si>
    <t>宗運</t>
  </si>
  <si>
    <t>嘉善大夫</t>
  </si>
  <si>
    <t>正白</t>
  </si>
  <si>
    <t>金致練</t>
  </si>
  <si>
    <t>文化</t>
  </si>
  <si>
    <t>鼎檢</t>
  </si>
  <si>
    <t>弘源</t>
  </si>
  <si>
    <t>鳳瑞</t>
  </si>
  <si>
    <t>兪彦宗</t>
  </si>
  <si>
    <t>杞溪</t>
  </si>
  <si>
    <t>嘉善大夫同知中樞府事兼景福宮衛將</t>
  </si>
  <si>
    <t>尙祐</t>
  </si>
  <si>
    <t>嘉善大夫漢城左尹兼五衛將都摠府副摠管</t>
  </si>
  <si>
    <t>岳淑</t>
  </si>
  <si>
    <t>通政大夫工曹參議</t>
  </si>
  <si>
    <t>世泰</t>
  </si>
  <si>
    <t>通訓大夫軍資監正</t>
  </si>
  <si>
    <t>日昇</t>
  </si>
  <si>
    <t>金道安</t>
  </si>
  <si>
    <t>婦</t>
  </si>
  <si>
    <t>孫婦</t>
  </si>
  <si>
    <t>丙戌</t>
  </si>
  <si>
    <t>孫</t>
  </si>
  <si>
    <t>先</t>
  </si>
  <si>
    <t>甲午</t>
  </si>
  <si>
    <t>六月</t>
  </si>
  <si>
    <t>庚戌</t>
  </si>
  <si>
    <t>有權</t>
  </si>
  <si>
    <t>光文</t>
  </si>
  <si>
    <t>興集</t>
  </si>
  <si>
    <t>萬賢</t>
  </si>
  <si>
    <t>崔尙運</t>
  </si>
  <si>
    <t>世輔</t>
  </si>
  <si>
    <t>師鎭</t>
  </si>
  <si>
    <t>鳳朝</t>
  </si>
  <si>
    <t>叔父</t>
  </si>
  <si>
    <t>學</t>
  </si>
  <si>
    <t>得春</t>
  </si>
  <si>
    <t>叔母</t>
  </si>
  <si>
    <t>金有福</t>
  </si>
  <si>
    <t>水軍</t>
  </si>
  <si>
    <t>春業</t>
  </si>
  <si>
    <t>允奉</t>
  </si>
  <si>
    <t>世乭</t>
  </si>
  <si>
    <t>李春和</t>
  </si>
  <si>
    <t>驗察</t>
  </si>
  <si>
    <t>知莫</t>
  </si>
  <si>
    <t>未識</t>
  </si>
  <si>
    <t>李春城</t>
  </si>
  <si>
    <t>星山</t>
  </si>
  <si>
    <t>辛酉</t>
  </si>
  <si>
    <t>三得</t>
  </si>
  <si>
    <t>介</t>
  </si>
  <si>
    <t>賜必</t>
  </si>
  <si>
    <t>太石</t>
  </si>
  <si>
    <t>金必賜</t>
  </si>
  <si>
    <t>召史</t>
  </si>
  <si>
    <t>光五</t>
  </si>
  <si>
    <t>柱弘</t>
  </si>
  <si>
    <t>昭周</t>
  </si>
  <si>
    <t>禹光賜</t>
  </si>
  <si>
    <t>丹陽</t>
  </si>
  <si>
    <t>采用</t>
  </si>
  <si>
    <t>己未</t>
  </si>
  <si>
    <t>正兵</t>
  </si>
  <si>
    <t>聖孫</t>
  </si>
  <si>
    <t>千連</t>
  </si>
  <si>
    <t>通政大夫</t>
  </si>
  <si>
    <t>世明</t>
  </si>
  <si>
    <t>金善載</t>
  </si>
  <si>
    <t>明哲</t>
  </si>
  <si>
    <t>光世</t>
  </si>
  <si>
    <t>海九</t>
  </si>
  <si>
    <t>金采大</t>
  </si>
  <si>
    <t>伊江下典</t>
  </si>
  <si>
    <t>述伊</t>
  </si>
  <si>
    <t>丙申</t>
  </si>
  <si>
    <t>許</t>
  </si>
  <si>
    <t>學玖</t>
  </si>
  <si>
    <t>河陽</t>
  </si>
  <si>
    <t>棅</t>
  </si>
  <si>
    <t>顥</t>
  </si>
  <si>
    <t>日奉</t>
  </si>
  <si>
    <t>權厚宗</t>
  </si>
  <si>
    <t>羅州</t>
  </si>
  <si>
    <t>鶴英</t>
  </si>
  <si>
    <t>弘新</t>
  </si>
  <si>
    <t>金大成</t>
  </si>
  <si>
    <t>權</t>
  </si>
  <si>
    <t>命俊</t>
  </si>
  <si>
    <t>癸丑</t>
  </si>
  <si>
    <t>云才</t>
  </si>
  <si>
    <t>日先</t>
  </si>
  <si>
    <t>時允</t>
  </si>
  <si>
    <t>崔載萬</t>
  </si>
  <si>
    <t>女分</t>
  </si>
  <si>
    <t>都烈珪</t>
  </si>
  <si>
    <t>都</t>
  </si>
  <si>
    <t>烈珪</t>
  </si>
  <si>
    <t>甲子</t>
  </si>
  <si>
    <t>星州</t>
  </si>
  <si>
    <t>必興</t>
  </si>
  <si>
    <t>沃謨</t>
  </si>
  <si>
    <t>啓一</t>
  </si>
  <si>
    <t>金應濂</t>
  </si>
  <si>
    <t>永同</t>
  </si>
  <si>
    <t>鎭煥</t>
  </si>
  <si>
    <t>辛巳</t>
  </si>
  <si>
    <t>己卯</t>
  </si>
  <si>
    <t>秉浩</t>
  </si>
  <si>
    <t>禹</t>
  </si>
  <si>
    <t>載恪</t>
  </si>
  <si>
    <t>命簡</t>
  </si>
  <si>
    <t>朴海載</t>
  </si>
  <si>
    <t>金寧</t>
  </si>
  <si>
    <t>尙源</t>
  </si>
  <si>
    <t>再益</t>
  </si>
  <si>
    <t>嘉善大夫漢城左尹</t>
  </si>
  <si>
    <t>孝岳</t>
  </si>
  <si>
    <t>秋宗載</t>
  </si>
  <si>
    <t>永九</t>
  </si>
  <si>
    <t>丁丑</t>
  </si>
  <si>
    <t>錫柱</t>
  </si>
  <si>
    <t>壬寅</t>
  </si>
  <si>
    <t>永祚</t>
  </si>
  <si>
    <t>戊寅</t>
  </si>
  <si>
    <t>孝鎭</t>
  </si>
  <si>
    <t>載敬</t>
  </si>
  <si>
    <t>安敦誼</t>
  </si>
  <si>
    <t>順興</t>
  </si>
  <si>
    <t>必述</t>
  </si>
  <si>
    <t>燮謨</t>
  </si>
  <si>
    <t>申思重</t>
  </si>
  <si>
    <t>平山</t>
  </si>
  <si>
    <t>允億</t>
  </si>
  <si>
    <t>啓郁</t>
  </si>
  <si>
    <t>貴三</t>
  </si>
  <si>
    <t>聖才</t>
  </si>
  <si>
    <t>孔興宗</t>
  </si>
  <si>
    <t>曲阜</t>
  </si>
  <si>
    <t>百祿</t>
  </si>
  <si>
    <t>連再</t>
  </si>
  <si>
    <t>申在贊</t>
  </si>
  <si>
    <t>孔</t>
  </si>
  <si>
    <t>履亨</t>
  </si>
  <si>
    <t>德紀</t>
  </si>
  <si>
    <t>命采</t>
  </si>
  <si>
    <t>新垕</t>
  </si>
  <si>
    <t>崔富世</t>
  </si>
  <si>
    <t>永陽</t>
  </si>
  <si>
    <t>壬戌</t>
  </si>
  <si>
    <t>祚興</t>
  </si>
  <si>
    <t>泰榮</t>
  </si>
  <si>
    <t>夏錫</t>
  </si>
  <si>
    <t>金聖大</t>
  </si>
  <si>
    <t>壬申</t>
  </si>
  <si>
    <t>致仁</t>
  </si>
  <si>
    <t>致沃</t>
  </si>
  <si>
    <t>興心</t>
  </si>
  <si>
    <t>乙巳</t>
  </si>
  <si>
    <t>初世</t>
  </si>
  <si>
    <t>秋亨九</t>
  </si>
  <si>
    <t>亨九</t>
  </si>
  <si>
    <t>丙子</t>
  </si>
  <si>
    <t>正伯</t>
  </si>
  <si>
    <t>金致鍊</t>
  </si>
  <si>
    <t>任弼</t>
  </si>
  <si>
    <t>弘得</t>
  </si>
  <si>
    <t>翰綱</t>
  </si>
  <si>
    <t>浩烈</t>
  </si>
  <si>
    <t>光云</t>
  </si>
  <si>
    <t>明淑</t>
  </si>
  <si>
    <t>金致性</t>
  </si>
  <si>
    <t>沃川</t>
  </si>
  <si>
    <t>南平</t>
  </si>
  <si>
    <t>宗學</t>
  </si>
  <si>
    <t>聖德</t>
  </si>
  <si>
    <t>鼎甲</t>
  </si>
  <si>
    <t>鄭馹淳</t>
  </si>
  <si>
    <t>柱東</t>
  </si>
  <si>
    <t>惟敬</t>
  </si>
  <si>
    <t>道權</t>
  </si>
  <si>
    <t>時復</t>
  </si>
  <si>
    <t>李光植</t>
  </si>
  <si>
    <t>陜川</t>
  </si>
  <si>
    <t>吳</t>
  </si>
  <si>
    <t>海州</t>
  </si>
  <si>
    <t>泰宗</t>
  </si>
  <si>
    <t>彦東</t>
  </si>
  <si>
    <t>就生</t>
  </si>
  <si>
    <t>尹進壽</t>
  </si>
  <si>
    <t>坡平</t>
  </si>
  <si>
    <t>守東</t>
  </si>
  <si>
    <t>己丑</t>
  </si>
  <si>
    <t>致健</t>
  </si>
  <si>
    <t>圭三</t>
  </si>
  <si>
    <t>師臣</t>
  </si>
  <si>
    <t>奎尙</t>
  </si>
  <si>
    <t>朴命全</t>
  </si>
  <si>
    <t>順天</t>
  </si>
  <si>
    <t>相華</t>
  </si>
  <si>
    <t>儀東</t>
  </si>
  <si>
    <t>惟坤</t>
  </si>
  <si>
    <t>李惟大</t>
  </si>
  <si>
    <t>琴哲</t>
  </si>
  <si>
    <t>石謨</t>
  </si>
  <si>
    <t>用元</t>
  </si>
  <si>
    <t>尹龍億</t>
  </si>
  <si>
    <t>元業</t>
  </si>
  <si>
    <t>日大</t>
  </si>
  <si>
    <t>萬貴</t>
  </si>
  <si>
    <t>李命春</t>
  </si>
  <si>
    <t>劉有宗</t>
  </si>
  <si>
    <t>具</t>
  </si>
  <si>
    <t>亨奎</t>
  </si>
  <si>
    <t>綾城</t>
  </si>
  <si>
    <t>孝宗</t>
  </si>
  <si>
    <t>萬年</t>
  </si>
  <si>
    <t>鄭希東</t>
  </si>
  <si>
    <t>壬午</t>
  </si>
  <si>
    <t>成五</t>
  </si>
  <si>
    <t>玉鎭</t>
  </si>
  <si>
    <t>龍基</t>
  </si>
  <si>
    <t>許聖</t>
  </si>
  <si>
    <t>能文</t>
  </si>
  <si>
    <t>鼎浩</t>
  </si>
  <si>
    <t>趙</t>
  </si>
  <si>
    <t>元俊</t>
  </si>
  <si>
    <t>延權</t>
  </si>
  <si>
    <t>丁未</t>
  </si>
  <si>
    <t>月愛</t>
  </si>
  <si>
    <t>同婢</t>
  </si>
  <si>
    <t>九月</t>
  </si>
  <si>
    <t>寡婦</t>
  </si>
  <si>
    <t>命得</t>
  </si>
  <si>
    <t>大驗</t>
  </si>
  <si>
    <t>守化</t>
  </si>
  <si>
    <t>崔源錄</t>
  </si>
  <si>
    <t>千切</t>
  </si>
  <si>
    <t>興權</t>
  </si>
  <si>
    <t>啓臣</t>
  </si>
  <si>
    <t>徐漢孫</t>
  </si>
  <si>
    <t>玄</t>
  </si>
  <si>
    <t>延州</t>
  </si>
  <si>
    <t>命玉</t>
  </si>
  <si>
    <t>鍾浹</t>
  </si>
  <si>
    <t>益範</t>
  </si>
  <si>
    <t>金聲振</t>
  </si>
  <si>
    <t>辛亥</t>
  </si>
  <si>
    <t>根連</t>
  </si>
  <si>
    <t>金守哲</t>
  </si>
  <si>
    <t>基東</t>
  </si>
  <si>
    <t>漢琨</t>
  </si>
  <si>
    <t>瑞命</t>
  </si>
  <si>
    <t>崔初三</t>
  </si>
  <si>
    <t>天宗</t>
  </si>
  <si>
    <t>己巳</t>
  </si>
  <si>
    <t>束伍</t>
  </si>
  <si>
    <t>劉</t>
  </si>
  <si>
    <t>有宗</t>
  </si>
  <si>
    <t>居昌</t>
  </si>
  <si>
    <t>業武</t>
  </si>
  <si>
    <t>得成</t>
  </si>
  <si>
    <t>命己</t>
  </si>
  <si>
    <t>險山</t>
  </si>
  <si>
    <t>李天同</t>
  </si>
  <si>
    <t>華極</t>
  </si>
  <si>
    <t>世甫</t>
  </si>
  <si>
    <t>尙祖</t>
  </si>
  <si>
    <t>都聖垕</t>
  </si>
  <si>
    <t>黃召史</t>
  </si>
  <si>
    <t>黃</t>
  </si>
  <si>
    <t>長水</t>
  </si>
  <si>
    <t>正云</t>
  </si>
  <si>
    <t>連石</t>
  </si>
  <si>
    <t>快得</t>
  </si>
  <si>
    <t>朴莫孫</t>
  </si>
  <si>
    <t>別武保</t>
  </si>
  <si>
    <t>冕相</t>
  </si>
  <si>
    <t>命鶴</t>
  </si>
  <si>
    <t>鐘澤</t>
  </si>
  <si>
    <t>宗範</t>
  </si>
  <si>
    <t>金尙毅</t>
  </si>
  <si>
    <t>石</t>
  </si>
  <si>
    <t>癸卯</t>
  </si>
  <si>
    <t>忠州</t>
  </si>
  <si>
    <t>重老</t>
  </si>
  <si>
    <t>天柱</t>
  </si>
  <si>
    <t>厚宗</t>
  </si>
  <si>
    <t>李應鍾</t>
  </si>
  <si>
    <t>河濱</t>
  </si>
  <si>
    <t>玧</t>
  </si>
  <si>
    <t>灝</t>
  </si>
  <si>
    <t>宗煥</t>
  </si>
  <si>
    <t>龍成</t>
  </si>
  <si>
    <t>益秀</t>
  </si>
  <si>
    <t>金大晟</t>
  </si>
  <si>
    <t>月每</t>
  </si>
  <si>
    <t>宗</t>
  </si>
  <si>
    <t>昌佑</t>
  </si>
  <si>
    <t>嘉善大夫漢城左尹兼五衛都摠府副摠管</t>
  </si>
  <si>
    <t>世奉</t>
  </si>
  <si>
    <t>金光振</t>
  </si>
  <si>
    <t>張</t>
  </si>
  <si>
    <t>仁同</t>
  </si>
  <si>
    <t>雨龍</t>
  </si>
  <si>
    <t>通德郞</t>
  </si>
  <si>
    <t>道成</t>
  </si>
  <si>
    <t>崇政大夫同知中樞府事</t>
  </si>
  <si>
    <t>佑益</t>
  </si>
  <si>
    <t>李啓旭</t>
  </si>
  <si>
    <t>幸龍</t>
  </si>
  <si>
    <t>橒彩</t>
  </si>
  <si>
    <t>業</t>
  </si>
  <si>
    <t>泌載</t>
  </si>
  <si>
    <t>永南</t>
  </si>
  <si>
    <t>李萬昌</t>
  </si>
  <si>
    <t>廣州</t>
  </si>
  <si>
    <t>綾州</t>
  </si>
  <si>
    <t>江也之</t>
  </si>
  <si>
    <t>遠昌</t>
  </si>
  <si>
    <t>都益興</t>
  </si>
  <si>
    <t>壽億</t>
  </si>
  <si>
    <t>達川里</t>
  </si>
  <si>
    <t>徐相坤</t>
  </si>
  <si>
    <t>相坤</t>
  </si>
  <si>
    <t>聖烈</t>
  </si>
  <si>
    <t>馥烈</t>
  </si>
  <si>
    <t>稷</t>
  </si>
  <si>
    <t>正復</t>
  </si>
  <si>
    <t>金宅坤</t>
  </si>
  <si>
    <t>玉山</t>
  </si>
  <si>
    <t>楊</t>
  </si>
  <si>
    <t>淸州</t>
  </si>
  <si>
    <t>復神</t>
  </si>
  <si>
    <t>再漣</t>
  </si>
  <si>
    <t>應侯</t>
  </si>
  <si>
    <t>申宅潤</t>
  </si>
  <si>
    <t>範斗</t>
  </si>
  <si>
    <t>東元</t>
  </si>
  <si>
    <t>始達</t>
  </si>
  <si>
    <t>尙純</t>
  </si>
  <si>
    <t>天經</t>
  </si>
  <si>
    <t>徐聖度</t>
  </si>
  <si>
    <t>錫朝</t>
  </si>
  <si>
    <t>必性</t>
  </si>
  <si>
    <t>命福</t>
  </si>
  <si>
    <t>裵載寬</t>
  </si>
  <si>
    <t>就慶</t>
  </si>
  <si>
    <t>幼學楊再春故代子</t>
  </si>
  <si>
    <t>宅垕</t>
  </si>
  <si>
    <t>再春</t>
  </si>
  <si>
    <t>再根</t>
  </si>
  <si>
    <t>應發</t>
  </si>
  <si>
    <t>時逢</t>
  </si>
  <si>
    <t>金彦鐘</t>
  </si>
  <si>
    <t>善山</t>
  </si>
  <si>
    <t>庚子</t>
  </si>
  <si>
    <t>機大</t>
  </si>
  <si>
    <t>守緡</t>
  </si>
  <si>
    <t>遇見</t>
  </si>
  <si>
    <t>李華遇</t>
  </si>
  <si>
    <t>秀連</t>
  </si>
  <si>
    <t>德基</t>
  </si>
  <si>
    <t>朴漢昭</t>
  </si>
  <si>
    <t>咸陽</t>
  </si>
  <si>
    <t>奉母</t>
  </si>
  <si>
    <t>癸酉</t>
  </si>
  <si>
    <t>辛丑</t>
  </si>
  <si>
    <t>全義</t>
  </si>
  <si>
    <t>南容</t>
  </si>
  <si>
    <t>在漸</t>
  </si>
  <si>
    <t>奎震</t>
  </si>
  <si>
    <t>將仕郞</t>
  </si>
  <si>
    <t>鄭惟敬</t>
  </si>
  <si>
    <t>渭慶</t>
  </si>
  <si>
    <t>慶垕</t>
  </si>
  <si>
    <t>再茂</t>
  </si>
  <si>
    <t>應永</t>
  </si>
  <si>
    <t>朴始仁</t>
  </si>
  <si>
    <t>景鐸</t>
  </si>
  <si>
    <t>釘鎭</t>
  </si>
  <si>
    <t>載德</t>
  </si>
  <si>
    <t>尹文大</t>
  </si>
  <si>
    <t>惟錫</t>
  </si>
  <si>
    <t>載垕</t>
  </si>
  <si>
    <t>璣錫</t>
  </si>
  <si>
    <t>鄭光積</t>
  </si>
  <si>
    <t>光積</t>
  </si>
  <si>
    <t>亨東</t>
  </si>
  <si>
    <t>惟忠</t>
  </si>
  <si>
    <t>寬弼</t>
  </si>
  <si>
    <t>楊應梓</t>
  </si>
  <si>
    <t>宋</t>
  </si>
  <si>
    <t>冶城</t>
  </si>
  <si>
    <t>守恒</t>
  </si>
  <si>
    <t>必先</t>
  </si>
  <si>
    <t>文相</t>
  </si>
  <si>
    <t>張壽岡</t>
  </si>
  <si>
    <t>千錫</t>
  </si>
  <si>
    <t>錫華</t>
  </si>
  <si>
    <t>日卜</t>
  </si>
  <si>
    <t>應德</t>
  </si>
  <si>
    <t>震基</t>
  </si>
  <si>
    <t>宋昌淳</t>
  </si>
  <si>
    <t>礪山</t>
  </si>
  <si>
    <t>盆城</t>
  </si>
  <si>
    <t>祉榮</t>
  </si>
  <si>
    <t>有聲</t>
  </si>
  <si>
    <t>嘉善大夫同知中樞府事</t>
  </si>
  <si>
    <t>邈立</t>
  </si>
  <si>
    <t>李東新</t>
  </si>
  <si>
    <t>定垕</t>
  </si>
  <si>
    <t>億俊</t>
  </si>
  <si>
    <t>全基</t>
  </si>
  <si>
    <t>再汀</t>
  </si>
  <si>
    <t>應梓</t>
  </si>
  <si>
    <t>時甲</t>
  </si>
  <si>
    <t>金璉玉</t>
  </si>
  <si>
    <t>光州</t>
  </si>
  <si>
    <t>仁述</t>
  </si>
  <si>
    <t>培基</t>
  </si>
  <si>
    <t>再濡</t>
  </si>
  <si>
    <t>應春</t>
  </si>
  <si>
    <t>時華</t>
  </si>
  <si>
    <t>成南奎</t>
  </si>
  <si>
    <t>昌寧</t>
  </si>
  <si>
    <t>渭鼎</t>
  </si>
  <si>
    <t>基彭</t>
  </si>
  <si>
    <t>萬再</t>
  </si>
  <si>
    <t>陳弼玉</t>
  </si>
  <si>
    <t>晉州</t>
  </si>
  <si>
    <t>侍德</t>
  </si>
  <si>
    <t>秀賢</t>
  </si>
  <si>
    <t>慶基</t>
  </si>
  <si>
    <t>再英</t>
  </si>
  <si>
    <t>應相</t>
  </si>
  <si>
    <t>尹達厚</t>
  </si>
  <si>
    <t>有年</t>
  </si>
  <si>
    <t>晉行</t>
  </si>
  <si>
    <t>信儒</t>
  </si>
  <si>
    <t>蔡師中</t>
  </si>
  <si>
    <t>秀汀</t>
  </si>
  <si>
    <t>楊秀汶</t>
  </si>
  <si>
    <t>秀汶</t>
  </si>
  <si>
    <t>輔天</t>
  </si>
  <si>
    <t>再榮</t>
  </si>
  <si>
    <t>潤悌</t>
  </si>
  <si>
    <t>施重萊</t>
  </si>
  <si>
    <t>浙江</t>
  </si>
  <si>
    <t>奎玉</t>
  </si>
  <si>
    <t>周臣</t>
  </si>
  <si>
    <t>達厚</t>
  </si>
  <si>
    <t>曺胤振</t>
  </si>
  <si>
    <t>甲龍</t>
  </si>
  <si>
    <t>浩曄</t>
  </si>
  <si>
    <t>夢龍</t>
  </si>
  <si>
    <t>復新</t>
  </si>
  <si>
    <t>再璉</t>
  </si>
  <si>
    <t>應候</t>
  </si>
  <si>
    <t>時郁</t>
  </si>
  <si>
    <t>崔斗明</t>
  </si>
  <si>
    <t>隋城</t>
  </si>
  <si>
    <t>乙丑</t>
  </si>
  <si>
    <t>宅潤</t>
  </si>
  <si>
    <t>光實</t>
  </si>
  <si>
    <t>命寬</t>
  </si>
  <si>
    <t>宋希重</t>
  </si>
  <si>
    <t>秀仁</t>
  </si>
  <si>
    <t>秀義</t>
  </si>
  <si>
    <t>全</t>
  </si>
  <si>
    <t>秀和</t>
  </si>
  <si>
    <t>秀智</t>
  </si>
  <si>
    <t>秀信</t>
  </si>
  <si>
    <t>泰燁</t>
  </si>
  <si>
    <t>崇燁</t>
  </si>
  <si>
    <t>應鎭</t>
  </si>
  <si>
    <t>衡燁</t>
  </si>
  <si>
    <t>戊申</t>
  </si>
  <si>
    <t>秀貞</t>
  </si>
  <si>
    <t>慶八</t>
  </si>
  <si>
    <t>莫娘</t>
  </si>
  <si>
    <t>喜悅</t>
  </si>
  <si>
    <t>永悅</t>
  </si>
  <si>
    <t>仰役</t>
  </si>
  <si>
    <t>長復</t>
  </si>
  <si>
    <t>德遂</t>
  </si>
  <si>
    <t>甲曾</t>
  </si>
  <si>
    <t>白采奎</t>
  </si>
  <si>
    <t>丙辰</t>
  </si>
  <si>
    <t>聖樂</t>
  </si>
  <si>
    <t>命瑞</t>
  </si>
  <si>
    <t>慶載</t>
  </si>
  <si>
    <t>李就世</t>
  </si>
  <si>
    <t>仲一</t>
  </si>
  <si>
    <t>壽坤</t>
  </si>
  <si>
    <t>平烈</t>
  </si>
  <si>
    <t>檜</t>
  </si>
  <si>
    <t>金禮運</t>
  </si>
  <si>
    <t>琥東</t>
  </si>
  <si>
    <t>克謨</t>
  </si>
  <si>
    <t>養曾</t>
  </si>
  <si>
    <t>鎬基</t>
  </si>
  <si>
    <t>再雄</t>
  </si>
  <si>
    <t>再亨</t>
  </si>
  <si>
    <t>應沂</t>
  </si>
  <si>
    <t>時綠</t>
  </si>
  <si>
    <t>金致崑</t>
  </si>
  <si>
    <t>昌原</t>
  </si>
  <si>
    <t>宅重</t>
  </si>
  <si>
    <t>道貫</t>
  </si>
  <si>
    <t>胤泌</t>
  </si>
  <si>
    <t>李師元</t>
  </si>
  <si>
    <t>碧珍</t>
  </si>
  <si>
    <t>秀千</t>
  </si>
  <si>
    <t>秀萬</t>
  </si>
  <si>
    <t>秀億</t>
  </si>
  <si>
    <t>丙午</t>
  </si>
  <si>
    <t>命林</t>
  </si>
  <si>
    <t>丙林</t>
  </si>
  <si>
    <t>朴東述</t>
  </si>
  <si>
    <t>東述</t>
  </si>
  <si>
    <t>郭</t>
  </si>
  <si>
    <t>玄風</t>
  </si>
  <si>
    <t>鳳錫</t>
  </si>
  <si>
    <t>南弼</t>
  </si>
  <si>
    <t>廷植</t>
  </si>
  <si>
    <t>李鍾永</t>
  </si>
  <si>
    <t>原基</t>
  </si>
  <si>
    <t>戊午</t>
  </si>
  <si>
    <t>再權</t>
  </si>
  <si>
    <t>盈振</t>
  </si>
  <si>
    <t>養五</t>
  </si>
  <si>
    <t>恒錫</t>
  </si>
  <si>
    <t>曺信元</t>
  </si>
  <si>
    <t>顥基</t>
  </si>
  <si>
    <t>翰基</t>
  </si>
  <si>
    <t>乙亥</t>
  </si>
  <si>
    <t>秀昊</t>
  </si>
  <si>
    <t>致燁</t>
  </si>
  <si>
    <t>聖範</t>
  </si>
  <si>
    <t>聖寅</t>
  </si>
  <si>
    <t>玉分</t>
  </si>
  <si>
    <t>鼎基</t>
  </si>
  <si>
    <t>辛未</t>
  </si>
  <si>
    <t>夏鼎</t>
  </si>
  <si>
    <t>繼龍</t>
  </si>
  <si>
    <t>光玉</t>
  </si>
  <si>
    <t>李重祿</t>
  </si>
  <si>
    <t>遂安</t>
  </si>
  <si>
    <t>秀明</t>
  </si>
  <si>
    <t>秀馨</t>
  </si>
  <si>
    <t>秀衡</t>
  </si>
  <si>
    <t>秀溱</t>
  </si>
  <si>
    <t>秀岳</t>
  </si>
  <si>
    <t>仁克</t>
  </si>
  <si>
    <t>秀河</t>
  </si>
  <si>
    <t>運基</t>
  </si>
  <si>
    <t>再渭</t>
  </si>
  <si>
    <t>應大</t>
  </si>
  <si>
    <t>金泰善</t>
  </si>
  <si>
    <t>太圭</t>
  </si>
  <si>
    <t>龍鎭</t>
  </si>
  <si>
    <t>命魯</t>
  </si>
  <si>
    <t>徐枌</t>
  </si>
  <si>
    <t>秀濱</t>
  </si>
  <si>
    <t>大坤</t>
  </si>
  <si>
    <t>再潤</t>
  </si>
  <si>
    <t>李錫祚</t>
  </si>
  <si>
    <t>昌鎭</t>
  </si>
  <si>
    <t>敏德</t>
  </si>
  <si>
    <t>達岌</t>
  </si>
  <si>
    <t>韓致祚</t>
  </si>
  <si>
    <t>弼垕</t>
  </si>
  <si>
    <t>善垕</t>
  </si>
  <si>
    <t>楊善基</t>
  </si>
  <si>
    <t>善基</t>
  </si>
  <si>
    <t>再淸</t>
  </si>
  <si>
    <t>應穆</t>
  </si>
  <si>
    <t>姜仁擧</t>
  </si>
  <si>
    <t>義基</t>
  </si>
  <si>
    <t>曺</t>
  </si>
  <si>
    <t>煥基</t>
  </si>
  <si>
    <t>秀昌</t>
  </si>
  <si>
    <t>蔡</t>
  </si>
  <si>
    <t>弼基</t>
  </si>
  <si>
    <t>再成</t>
  </si>
  <si>
    <t>應樛</t>
  </si>
  <si>
    <t>鄭惟聖</t>
  </si>
  <si>
    <t>光杞</t>
  </si>
  <si>
    <t>瑞東</t>
  </si>
  <si>
    <t>惟鐸</t>
  </si>
  <si>
    <t>裵慶源</t>
  </si>
  <si>
    <t>秀興</t>
  </si>
  <si>
    <t>槦</t>
  </si>
  <si>
    <t>李鎭賢</t>
  </si>
  <si>
    <t>江陽</t>
  </si>
  <si>
    <t>海壽</t>
  </si>
  <si>
    <t>乙壽</t>
  </si>
  <si>
    <t>大基</t>
  </si>
  <si>
    <t>再寬</t>
  </si>
  <si>
    <t>朴世柱</t>
  </si>
  <si>
    <t>高靈</t>
  </si>
  <si>
    <t>守郁</t>
  </si>
  <si>
    <t>興道</t>
  </si>
  <si>
    <t>以載</t>
  </si>
  <si>
    <t>崔馥龍</t>
  </si>
  <si>
    <t>秀渭</t>
  </si>
  <si>
    <t>致基</t>
  </si>
  <si>
    <t>應寅</t>
  </si>
  <si>
    <t>鄭是俊</t>
  </si>
  <si>
    <t>浩</t>
  </si>
  <si>
    <t>龜</t>
  </si>
  <si>
    <t>垕</t>
  </si>
  <si>
    <t>兪元宗</t>
  </si>
  <si>
    <t>孟燁</t>
  </si>
  <si>
    <t>聖秫</t>
  </si>
  <si>
    <t>聖則</t>
  </si>
  <si>
    <t>允每</t>
  </si>
  <si>
    <t>允心</t>
  </si>
  <si>
    <t>徐周烈</t>
  </si>
  <si>
    <t>周烈</t>
  </si>
  <si>
    <t>標</t>
  </si>
  <si>
    <t>尙復</t>
  </si>
  <si>
    <t>德遠</t>
  </si>
  <si>
    <t>李元弼</t>
  </si>
  <si>
    <t>聖宗</t>
  </si>
  <si>
    <t>文龍</t>
  </si>
  <si>
    <t>漢赤</t>
  </si>
  <si>
    <t>金魯美</t>
  </si>
  <si>
    <t>在烈</t>
  </si>
  <si>
    <t>世基</t>
  </si>
  <si>
    <t>再赫</t>
  </si>
  <si>
    <t>老瑀</t>
  </si>
  <si>
    <t>重萬</t>
  </si>
  <si>
    <t>遠鐸</t>
  </si>
  <si>
    <t>李吉光</t>
  </si>
  <si>
    <t>秀德</t>
  </si>
  <si>
    <t>允哲</t>
  </si>
  <si>
    <t>致郁</t>
  </si>
  <si>
    <t>楊應春</t>
  </si>
  <si>
    <t>東根</t>
  </si>
  <si>
    <t>東貞</t>
  </si>
  <si>
    <t>能哲</t>
  </si>
  <si>
    <t>成林</t>
  </si>
  <si>
    <t>茂祥</t>
  </si>
  <si>
    <t>茂林</t>
  </si>
  <si>
    <t>茂哲</t>
  </si>
  <si>
    <t>晩基</t>
  </si>
  <si>
    <t>再彦</t>
  </si>
  <si>
    <t>應柱</t>
  </si>
  <si>
    <t>曺胤豊</t>
  </si>
  <si>
    <t>秀臣</t>
  </si>
  <si>
    <t>秀泳</t>
  </si>
  <si>
    <t>再新</t>
  </si>
  <si>
    <t>金龍震</t>
  </si>
  <si>
    <t>珪東</t>
  </si>
  <si>
    <t>惟碩</t>
  </si>
  <si>
    <t>兪龍鎭</t>
  </si>
  <si>
    <t>先辰</t>
  </si>
  <si>
    <t>崔浚</t>
  </si>
  <si>
    <t>浚</t>
  </si>
  <si>
    <t>必鎭</t>
  </si>
  <si>
    <t>潤德</t>
  </si>
  <si>
    <t>運岌</t>
  </si>
  <si>
    <t>吳英紀</t>
  </si>
  <si>
    <t>連述</t>
  </si>
  <si>
    <t>聖紹</t>
  </si>
  <si>
    <t>元福</t>
  </si>
  <si>
    <t>俊信</t>
  </si>
  <si>
    <t>夢弼</t>
  </si>
  <si>
    <t>洪起赫</t>
  </si>
  <si>
    <t>南陽</t>
  </si>
  <si>
    <t>泰權</t>
  </si>
  <si>
    <t>金玉菜</t>
  </si>
  <si>
    <t>孝得</t>
  </si>
  <si>
    <t>福禎</t>
  </si>
  <si>
    <t>有必</t>
  </si>
  <si>
    <t>金鎭漢</t>
  </si>
  <si>
    <t>龍哲</t>
  </si>
  <si>
    <t>聖大</t>
  </si>
  <si>
    <t>萬千</t>
  </si>
  <si>
    <t>金九萬</t>
  </si>
  <si>
    <t>瑞基</t>
  </si>
  <si>
    <t>再華</t>
  </si>
  <si>
    <t>應校</t>
  </si>
  <si>
    <t>時輝</t>
  </si>
  <si>
    <t>金應和</t>
  </si>
  <si>
    <t>石每</t>
  </si>
  <si>
    <t>張哲俊</t>
  </si>
  <si>
    <t>哲俊</t>
  </si>
  <si>
    <t>庚午</t>
  </si>
  <si>
    <t>長太</t>
  </si>
  <si>
    <t>壯奉</t>
  </si>
  <si>
    <t>正三</t>
  </si>
  <si>
    <t>崔小億</t>
  </si>
  <si>
    <t>春元</t>
  </si>
  <si>
    <t>萬昌</t>
  </si>
  <si>
    <t>夫之</t>
  </si>
  <si>
    <t>金孫玉</t>
  </si>
  <si>
    <t>以先</t>
  </si>
  <si>
    <t>金日先</t>
  </si>
  <si>
    <t>女</t>
  </si>
  <si>
    <t>朴谷里</t>
  </si>
  <si>
    <t>徐浩祚</t>
  </si>
  <si>
    <t>浩祚</t>
  </si>
  <si>
    <t>模</t>
  </si>
  <si>
    <t>弘潤</t>
  </si>
  <si>
    <t>衡述</t>
  </si>
  <si>
    <t>相燁</t>
  </si>
  <si>
    <t>光澳</t>
  </si>
  <si>
    <t>大東</t>
  </si>
  <si>
    <t>柳東發</t>
  </si>
  <si>
    <t>漆原</t>
  </si>
  <si>
    <t>是燁</t>
  </si>
  <si>
    <t>光守</t>
  </si>
  <si>
    <t>元東</t>
  </si>
  <si>
    <t>尙連</t>
  </si>
  <si>
    <t>千鶴文</t>
  </si>
  <si>
    <t>車</t>
  </si>
  <si>
    <t>元信</t>
  </si>
  <si>
    <t>宗軒</t>
  </si>
  <si>
    <t>命龜</t>
  </si>
  <si>
    <t>李根春</t>
  </si>
  <si>
    <t>尙老</t>
  </si>
  <si>
    <t>道世</t>
  </si>
  <si>
    <t>禹錫周</t>
  </si>
  <si>
    <t>壽城</t>
  </si>
  <si>
    <t>壬子</t>
  </si>
  <si>
    <t>仁玉</t>
  </si>
  <si>
    <t>宗宅</t>
  </si>
  <si>
    <t>章</t>
  </si>
  <si>
    <t>權云大</t>
  </si>
  <si>
    <t>光道</t>
  </si>
  <si>
    <t>道業</t>
  </si>
  <si>
    <t>金進宅</t>
  </si>
  <si>
    <t>日福</t>
  </si>
  <si>
    <t>就星</t>
  </si>
  <si>
    <t>開運</t>
  </si>
  <si>
    <t>咸夫采</t>
  </si>
  <si>
    <t>江陵</t>
  </si>
  <si>
    <t>鄭光容</t>
  </si>
  <si>
    <t>光容</t>
  </si>
  <si>
    <t>命東</t>
  </si>
  <si>
    <t>禹益重</t>
  </si>
  <si>
    <t>夢澤</t>
  </si>
  <si>
    <t>尙倫</t>
  </si>
  <si>
    <t>伯祚</t>
  </si>
  <si>
    <t>金海文</t>
  </si>
  <si>
    <t>壽極</t>
  </si>
  <si>
    <t>壽宗</t>
  </si>
  <si>
    <t>秉燁</t>
  </si>
  <si>
    <t>光馹</t>
  </si>
  <si>
    <t>李東春</t>
  </si>
  <si>
    <t>春銀</t>
  </si>
  <si>
    <t>章發</t>
  </si>
  <si>
    <t>寅培</t>
  </si>
  <si>
    <t>金成鐸</t>
  </si>
  <si>
    <t>光仁</t>
  </si>
  <si>
    <t>羲東</t>
  </si>
  <si>
    <t>惟復</t>
  </si>
  <si>
    <t>斗彬</t>
  </si>
  <si>
    <t>趙錫大</t>
  </si>
  <si>
    <t>咸安</t>
  </si>
  <si>
    <t>貽魯</t>
  </si>
  <si>
    <t>正錫</t>
  </si>
  <si>
    <t>光祥</t>
  </si>
  <si>
    <t>金進聲</t>
  </si>
  <si>
    <t>業伊</t>
  </si>
  <si>
    <t>守完</t>
  </si>
  <si>
    <t>雲範</t>
  </si>
  <si>
    <t>昌德</t>
  </si>
  <si>
    <t>載魯</t>
  </si>
  <si>
    <t>趙時坤</t>
  </si>
  <si>
    <t>弘益</t>
  </si>
  <si>
    <t>興坤</t>
  </si>
  <si>
    <t>斗發</t>
  </si>
  <si>
    <t>張壽元</t>
  </si>
  <si>
    <t>聖寬</t>
  </si>
  <si>
    <t>宗女</t>
  </si>
  <si>
    <t>宜燁</t>
  </si>
  <si>
    <t>光瑀</t>
  </si>
  <si>
    <t>金同連</t>
  </si>
  <si>
    <t>致龍</t>
  </si>
  <si>
    <t>興連</t>
  </si>
  <si>
    <t>有潑</t>
  </si>
  <si>
    <t>朴海達</t>
  </si>
  <si>
    <t>壽昌</t>
  </si>
  <si>
    <t>鄭光殷</t>
  </si>
  <si>
    <t>光殷</t>
  </si>
  <si>
    <t>宜東</t>
  </si>
  <si>
    <t>李希權</t>
  </si>
  <si>
    <t>倫</t>
  </si>
  <si>
    <t>鴻</t>
  </si>
  <si>
    <t>慶新</t>
  </si>
  <si>
    <t>姜處興</t>
  </si>
  <si>
    <t>連燁</t>
  </si>
  <si>
    <t>戊子</t>
  </si>
  <si>
    <t>學奎</t>
  </si>
  <si>
    <t>興玉</t>
  </si>
  <si>
    <t>龍德</t>
  </si>
  <si>
    <t>以泰</t>
  </si>
  <si>
    <t>白興德</t>
  </si>
  <si>
    <t>光載</t>
  </si>
  <si>
    <t>東復</t>
  </si>
  <si>
    <t>貴善</t>
  </si>
  <si>
    <t>兪世遠</t>
  </si>
  <si>
    <t>汝益</t>
  </si>
  <si>
    <t>光檉</t>
  </si>
  <si>
    <t>瑀東</t>
  </si>
  <si>
    <t>惟鎬</t>
  </si>
  <si>
    <t>師弼</t>
  </si>
  <si>
    <t>盧敬燮</t>
  </si>
  <si>
    <t>喜新</t>
  </si>
  <si>
    <t>相翼</t>
  </si>
  <si>
    <t>達海</t>
  </si>
  <si>
    <t>孫思仁</t>
  </si>
  <si>
    <t>文燁</t>
  </si>
  <si>
    <t>今分</t>
  </si>
  <si>
    <t>光宗</t>
  </si>
  <si>
    <t>尙敬</t>
  </si>
  <si>
    <t>有度</t>
  </si>
  <si>
    <t>正福</t>
  </si>
  <si>
    <t>徐宜周</t>
  </si>
  <si>
    <t>云丹</t>
  </si>
  <si>
    <t>光表</t>
  </si>
  <si>
    <t>希東</t>
  </si>
  <si>
    <t>尹柱漢</t>
  </si>
  <si>
    <t>爾三</t>
  </si>
  <si>
    <t>敏</t>
  </si>
  <si>
    <t>劉月順</t>
  </si>
  <si>
    <t>章燁</t>
  </si>
  <si>
    <t>鄭光禧</t>
  </si>
  <si>
    <t>光欞</t>
  </si>
  <si>
    <t>錫鼎</t>
  </si>
  <si>
    <t>基存</t>
  </si>
  <si>
    <t>弘燮</t>
  </si>
  <si>
    <t>裵慶度</t>
  </si>
  <si>
    <t>玉女</t>
  </si>
  <si>
    <t>瓚東</t>
  </si>
  <si>
    <t>惟欽</t>
  </si>
  <si>
    <t>金利亨</t>
  </si>
  <si>
    <t>文</t>
  </si>
  <si>
    <t>鼎洛</t>
  </si>
  <si>
    <t>有壽</t>
  </si>
  <si>
    <t>斯演</t>
  </si>
  <si>
    <t>宋應華</t>
  </si>
  <si>
    <t>甲分</t>
  </si>
  <si>
    <t>大燁</t>
  </si>
  <si>
    <t>光秀</t>
  </si>
  <si>
    <t>惟觀</t>
  </si>
  <si>
    <t>李基順</t>
  </si>
  <si>
    <t>辛</t>
  </si>
  <si>
    <t>靈山</t>
  </si>
  <si>
    <t>志祐</t>
  </si>
  <si>
    <t>希禹</t>
  </si>
  <si>
    <t>思俊</t>
  </si>
  <si>
    <t>李東憲</t>
  </si>
  <si>
    <t>斗極</t>
  </si>
  <si>
    <t>漢聲</t>
  </si>
  <si>
    <t>啓興</t>
  </si>
  <si>
    <t>裵永壽</t>
  </si>
  <si>
    <t>一善</t>
  </si>
  <si>
    <t>福泰</t>
  </si>
  <si>
    <t>大鎰</t>
  </si>
  <si>
    <t>鍾得</t>
  </si>
  <si>
    <t>折衝</t>
  </si>
  <si>
    <t>振鳴</t>
  </si>
  <si>
    <t>成</t>
  </si>
  <si>
    <t>日分</t>
  </si>
  <si>
    <t>鳳燁</t>
  </si>
  <si>
    <t>光福</t>
  </si>
  <si>
    <t>潑</t>
  </si>
  <si>
    <t>唯成</t>
  </si>
  <si>
    <t>李震浩</t>
  </si>
  <si>
    <t>始鼎</t>
  </si>
  <si>
    <t>東進</t>
  </si>
  <si>
    <t>德來</t>
  </si>
  <si>
    <t>金以欽</t>
  </si>
  <si>
    <t>正分</t>
  </si>
  <si>
    <t>鄭哲燁</t>
  </si>
  <si>
    <t>哲燁</t>
  </si>
  <si>
    <t>光華</t>
  </si>
  <si>
    <t>義東</t>
  </si>
  <si>
    <t>李秀吉</t>
  </si>
  <si>
    <t>快俊</t>
  </si>
  <si>
    <t>聖轍</t>
  </si>
  <si>
    <t>夏泰</t>
  </si>
  <si>
    <t>趙碩奎</t>
  </si>
  <si>
    <t>光湜</t>
  </si>
  <si>
    <t>鳳擯</t>
  </si>
  <si>
    <t>極</t>
  </si>
  <si>
    <t>光八</t>
  </si>
  <si>
    <t>李有學</t>
  </si>
  <si>
    <t>遠燁</t>
  </si>
  <si>
    <t>壽佑</t>
  </si>
  <si>
    <t>鼎三</t>
  </si>
  <si>
    <t>必揆</t>
  </si>
  <si>
    <t>瑗謨</t>
  </si>
  <si>
    <t>啓源</t>
  </si>
  <si>
    <t>金俊錫</t>
  </si>
  <si>
    <t>奎東</t>
  </si>
  <si>
    <t>惟鈺</t>
  </si>
  <si>
    <t>李雲秀</t>
  </si>
  <si>
    <t>任俊</t>
  </si>
  <si>
    <t>啓安</t>
  </si>
  <si>
    <t>通政大夫同知中樞府事</t>
  </si>
  <si>
    <t>老聖</t>
  </si>
  <si>
    <t>通大夫</t>
  </si>
  <si>
    <t>金玉彩</t>
  </si>
  <si>
    <t>有修</t>
  </si>
  <si>
    <t>命心</t>
  </si>
  <si>
    <t>壽千</t>
  </si>
  <si>
    <t>桂燁</t>
  </si>
  <si>
    <t>冀東</t>
  </si>
  <si>
    <t>白啓彩</t>
  </si>
  <si>
    <t>達俊</t>
  </si>
  <si>
    <t>志夏</t>
  </si>
  <si>
    <t>琬</t>
  </si>
  <si>
    <t>羅鼎玉</t>
  </si>
  <si>
    <t>奉祖母</t>
  </si>
  <si>
    <t>壽蓂</t>
  </si>
  <si>
    <t>觀連</t>
  </si>
  <si>
    <t>正月</t>
  </si>
  <si>
    <t>朴哲用</t>
  </si>
  <si>
    <t>守堞布</t>
  </si>
  <si>
    <t>哲用</t>
  </si>
  <si>
    <t>達郞</t>
  </si>
  <si>
    <t>貴晉</t>
  </si>
  <si>
    <t>先得</t>
  </si>
  <si>
    <t>金介守</t>
  </si>
  <si>
    <t>林</t>
  </si>
  <si>
    <t>春得</t>
  </si>
  <si>
    <t>聲遠</t>
  </si>
  <si>
    <t>元七</t>
  </si>
  <si>
    <t>業儒</t>
  </si>
  <si>
    <t>李英發</t>
  </si>
  <si>
    <t>善國</t>
  </si>
  <si>
    <t>星九</t>
  </si>
  <si>
    <t>春玉</t>
  </si>
  <si>
    <t>桂升</t>
  </si>
  <si>
    <t>裵道玉</t>
  </si>
  <si>
    <t>起三</t>
  </si>
  <si>
    <t>敏泰</t>
  </si>
  <si>
    <t>世杰</t>
  </si>
  <si>
    <t>趙孟宗</t>
  </si>
  <si>
    <t>石千</t>
  </si>
  <si>
    <t>就</t>
  </si>
  <si>
    <t>俊哲</t>
  </si>
  <si>
    <t>尙龍</t>
  </si>
  <si>
    <t>道善</t>
  </si>
  <si>
    <t>神益</t>
  </si>
  <si>
    <t>李震曄</t>
  </si>
  <si>
    <t>舜模</t>
  </si>
  <si>
    <t>緜遠</t>
  </si>
  <si>
    <t>貴坤</t>
  </si>
  <si>
    <t>金基河</t>
  </si>
  <si>
    <t>防內里</t>
  </si>
  <si>
    <t>金卜用</t>
  </si>
  <si>
    <t>砲保</t>
  </si>
  <si>
    <t>卜用</t>
  </si>
  <si>
    <t>用才</t>
  </si>
  <si>
    <t>德三</t>
  </si>
  <si>
    <t>必再</t>
  </si>
  <si>
    <t>張八甲</t>
  </si>
  <si>
    <t>東文</t>
  </si>
  <si>
    <t>起雲</t>
  </si>
  <si>
    <t>江</t>
  </si>
  <si>
    <t>金聲七</t>
  </si>
  <si>
    <t>小斤用佑</t>
  </si>
  <si>
    <t>順奉</t>
  </si>
  <si>
    <t>聖起</t>
  </si>
  <si>
    <t>世存</t>
  </si>
  <si>
    <t>朴世文</t>
  </si>
  <si>
    <t>宗實</t>
  </si>
  <si>
    <t>六甲</t>
  </si>
  <si>
    <t>斗澄</t>
  </si>
  <si>
    <t>金光恩</t>
  </si>
  <si>
    <t>震瑀</t>
  </si>
  <si>
    <t>克汶</t>
  </si>
  <si>
    <t>益培</t>
  </si>
  <si>
    <t>德文</t>
  </si>
  <si>
    <t>金密永</t>
  </si>
  <si>
    <t>應基</t>
  </si>
  <si>
    <t>在仁</t>
  </si>
  <si>
    <t>元輔</t>
  </si>
  <si>
    <t>宋先郁</t>
  </si>
  <si>
    <t>從弟</t>
  </si>
  <si>
    <t>震瓊</t>
  </si>
  <si>
    <t>遠榮</t>
  </si>
  <si>
    <t>大秀</t>
  </si>
  <si>
    <t>章漢</t>
  </si>
  <si>
    <t>趙聖光</t>
  </si>
  <si>
    <t>小先</t>
  </si>
  <si>
    <t>龍輸</t>
  </si>
  <si>
    <t>珏</t>
  </si>
  <si>
    <t>東柱</t>
  </si>
  <si>
    <t>汝章</t>
  </si>
  <si>
    <t>陳啓業</t>
  </si>
  <si>
    <t>驪陽</t>
  </si>
  <si>
    <t>宗培</t>
  </si>
  <si>
    <t>未元</t>
  </si>
  <si>
    <t>靑先</t>
  </si>
  <si>
    <t>尹興大</t>
  </si>
  <si>
    <t>貴丹</t>
  </si>
  <si>
    <t>柳汀秀</t>
  </si>
  <si>
    <t>汀秀</t>
  </si>
  <si>
    <t>碁培</t>
  </si>
  <si>
    <t>庸元</t>
  </si>
  <si>
    <t>泰堤</t>
  </si>
  <si>
    <t>尹處東</t>
  </si>
  <si>
    <t>南</t>
  </si>
  <si>
    <t>宜寧</t>
  </si>
  <si>
    <t>鵬運</t>
  </si>
  <si>
    <t>有老</t>
  </si>
  <si>
    <t>克仁</t>
  </si>
  <si>
    <t>朴世昌</t>
  </si>
  <si>
    <t>七女</t>
  </si>
  <si>
    <t>三女</t>
  </si>
  <si>
    <t>進培</t>
  </si>
  <si>
    <t>惠元</t>
  </si>
  <si>
    <t>俊化</t>
  </si>
  <si>
    <t>林鶴</t>
  </si>
  <si>
    <t>平澤</t>
  </si>
  <si>
    <t>延日</t>
  </si>
  <si>
    <t>禹鉉</t>
  </si>
  <si>
    <t>雲大</t>
  </si>
  <si>
    <t>龍震</t>
  </si>
  <si>
    <t>高碩聳</t>
  </si>
  <si>
    <t>濟州</t>
  </si>
  <si>
    <t>姜</t>
  </si>
  <si>
    <t>渭東</t>
  </si>
  <si>
    <t>運齊</t>
  </si>
  <si>
    <t>仁擧</t>
  </si>
  <si>
    <t>有達</t>
  </si>
  <si>
    <t>元運</t>
  </si>
  <si>
    <t>益仁</t>
  </si>
  <si>
    <t>德仲</t>
  </si>
  <si>
    <t>金以聲</t>
  </si>
  <si>
    <t>震鈺</t>
  </si>
  <si>
    <t>克贊</t>
  </si>
  <si>
    <t>德明</t>
  </si>
  <si>
    <t>裵相規</t>
  </si>
  <si>
    <t>應斗</t>
  </si>
  <si>
    <t>韓用八</t>
  </si>
  <si>
    <t>應根</t>
  </si>
  <si>
    <t>河元</t>
  </si>
  <si>
    <t>有堤</t>
  </si>
  <si>
    <t>朝奉大夫典涓司直長</t>
  </si>
  <si>
    <t>益新</t>
  </si>
  <si>
    <t>金啓龍</t>
  </si>
  <si>
    <t>應靖</t>
  </si>
  <si>
    <t>煥奎</t>
  </si>
  <si>
    <t>汝成</t>
  </si>
  <si>
    <t>崔昌坤</t>
  </si>
  <si>
    <t>小億</t>
  </si>
  <si>
    <t>柳殷培</t>
  </si>
  <si>
    <t>殷培</t>
  </si>
  <si>
    <t>夫元</t>
  </si>
  <si>
    <t>漢堤</t>
  </si>
  <si>
    <t>金光復</t>
  </si>
  <si>
    <t>光宇</t>
  </si>
  <si>
    <t>東協</t>
  </si>
  <si>
    <t>泰瑞</t>
  </si>
  <si>
    <t>孫尙文</t>
  </si>
  <si>
    <t>從侄</t>
  </si>
  <si>
    <t>喆秀</t>
  </si>
  <si>
    <t>震遠</t>
  </si>
  <si>
    <t>克澗</t>
  </si>
  <si>
    <t>益輔</t>
  </si>
  <si>
    <t>朴永根</t>
  </si>
  <si>
    <t>守元</t>
  </si>
  <si>
    <t>喜雲</t>
  </si>
  <si>
    <t>聖泰</t>
  </si>
  <si>
    <t>鄭斗紀</t>
  </si>
  <si>
    <t>兄</t>
  </si>
  <si>
    <t>震吉</t>
  </si>
  <si>
    <t>琳秀</t>
  </si>
  <si>
    <t>亨培</t>
  </si>
  <si>
    <t>魯元</t>
  </si>
  <si>
    <t>李東協</t>
  </si>
  <si>
    <t>孝洪</t>
  </si>
  <si>
    <t>長旭</t>
  </si>
  <si>
    <t>道興</t>
  </si>
  <si>
    <t>金鼎泰</t>
  </si>
  <si>
    <t>奎秀</t>
  </si>
  <si>
    <t>鍾奎</t>
  </si>
  <si>
    <t>震珌</t>
  </si>
  <si>
    <t>克漢</t>
  </si>
  <si>
    <t>益煥</t>
  </si>
  <si>
    <t>白東協</t>
  </si>
  <si>
    <t>崔龍載</t>
  </si>
  <si>
    <t>元吉</t>
  </si>
  <si>
    <t>文奎</t>
  </si>
  <si>
    <t>朴光星</t>
  </si>
  <si>
    <t>允</t>
  </si>
  <si>
    <t>柳星奎</t>
  </si>
  <si>
    <t>星圭</t>
  </si>
  <si>
    <t>元培</t>
  </si>
  <si>
    <t>昌世</t>
  </si>
  <si>
    <t>興在</t>
  </si>
  <si>
    <t>金處仁</t>
  </si>
  <si>
    <t>錫禹</t>
  </si>
  <si>
    <t>萬采</t>
  </si>
  <si>
    <t>思權</t>
  </si>
  <si>
    <t>車用德</t>
  </si>
  <si>
    <t>石心</t>
  </si>
  <si>
    <t>晩吉</t>
  </si>
  <si>
    <t>復春</t>
  </si>
  <si>
    <t>德容</t>
  </si>
  <si>
    <t>黃元瑞</t>
  </si>
  <si>
    <t>李東根</t>
  </si>
  <si>
    <t>老切</t>
  </si>
  <si>
    <t>錫轍</t>
  </si>
  <si>
    <t>昌培</t>
  </si>
  <si>
    <t>瑞元</t>
  </si>
  <si>
    <t>金春度</t>
  </si>
  <si>
    <t>百鍊</t>
  </si>
  <si>
    <t>大復</t>
  </si>
  <si>
    <t>贊玉</t>
  </si>
  <si>
    <t>楊東鎭</t>
  </si>
  <si>
    <t>元方</t>
  </si>
  <si>
    <t>益龍</t>
  </si>
  <si>
    <t>鳳安</t>
  </si>
  <si>
    <t>李時潤</t>
  </si>
  <si>
    <t>完山</t>
  </si>
  <si>
    <t>正檍</t>
  </si>
  <si>
    <t>達龍</t>
  </si>
  <si>
    <t>萬三</t>
  </si>
  <si>
    <t>李尙曄</t>
  </si>
  <si>
    <t>震琪</t>
  </si>
  <si>
    <t>岑得</t>
  </si>
  <si>
    <t>石永</t>
  </si>
  <si>
    <t>命顯</t>
  </si>
  <si>
    <t>金自奉</t>
  </si>
  <si>
    <t>孫石</t>
  </si>
  <si>
    <t>正弘</t>
  </si>
  <si>
    <t>得中</t>
  </si>
  <si>
    <t>金貴三</t>
  </si>
  <si>
    <t>以切</t>
  </si>
  <si>
    <t>柳達文</t>
  </si>
  <si>
    <t>達文</t>
  </si>
  <si>
    <t>寬龍</t>
  </si>
  <si>
    <t>幸舜</t>
  </si>
  <si>
    <t>載發</t>
  </si>
  <si>
    <t>朴錫龜</t>
  </si>
  <si>
    <t>華明</t>
  </si>
  <si>
    <t>成均生員</t>
  </si>
  <si>
    <t>碩信</t>
  </si>
  <si>
    <t>張南極</t>
  </si>
  <si>
    <t>春新</t>
  </si>
  <si>
    <t>寡女</t>
  </si>
  <si>
    <t>萬平</t>
  </si>
  <si>
    <t>興岳</t>
  </si>
  <si>
    <t>徐昌老</t>
  </si>
  <si>
    <t>大邱</t>
  </si>
  <si>
    <t>以分</t>
  </si>
  <si>
    <t>分心</t>
  </si>
  <si>
    <t>渭還</t>
  </si>
  <si>
    <t>弼齊</t>
  </si>
  <si>
    <t>聖彩</t>
  </si>
  <si>
    <t>有網</t>
  </si>
  <si>
    <t>李思潤</t>
  </si>
  <si>
    <t>晩業</t>
  </si>
  <si>
    <t>弼龍</t>
  </si>
  <si>
    <t>順泰</t>
  </si>
  <si>
    <t>李東秀</t>
  </si>
  <si>
    <t>永壽</t>
  </si>
  <si>
    <t>得宗</t>
  </si>
  <si>
    <t>多八</t>
  </si>
  <si>
    <t>啓中</t>
  </si>
  <si>
    <t>出相</t>
  </si>
  <si>
    <t>李益福</t>
  </si>
  <si>
    <t>驛吏</t>
  </si>
  <si>
    <t>命先</t>
  </si>
  <si>
    <t>希朱</t>
  </si>
  <si>
    <t>仁佑</t>
  </si>
  <si>
    <t>李聖泰</t>
  </si>
  <si>
    <t>義述</t>
  </si>
  <si>
    <t>淳</t>
  </si>
  <si>
    <t>孟雲</t>
  </si>
  <si>
    <t>瑞華</t>
  </si>
  <si>
    <t>安世重</t>
  </si>
  <si>
    <t>桂龍</t>
  </si>
  <si>
    <t>東馝</t>
  </si>
  <si>
    <t>柳德復</t>
  </si>
  <si>
    <t>爾賢</t>
  </si>
  <si>
    <t>侄婦</t>
  </si>
  <si>
    <t>柳碩培</t>
  </si>
  <si>
    <t>碩培</t>
  </si>
  <si>
    <t>呂鳴周</t>
  </si>
  <si>
    <t>東訓</t>
  </si>
  <si>
    <t>仲華</t>
  </si>
  <si>
    <t>金元弼</t>
  </si>
  <si>
    <t>寅秀</t>
  </si>
  <si>
    <t>長富</t>
  </si>
  <si>
    <t>以女</t>
  </si>
  <si>
    <t>順</t>
  </si>
  <si>
    <t>成佑</t>
  </si>
  <si>
    <t>碩昌</t>
  </si>
  <si>
    <t>金鳳連</t>
  </si>
  <si>
    <t>納實</t>
  </si>
  <si>
    <t>納切</t>
  </si>
  <si>
    <t>碩根</t>
  </si>
  <si>
    <t>潯元</t>
  </si>
  <si>
    <t>金應鐸</t>
  </si>
  <si>
    <t>韓</t>
  </si>
  <si>
    <t>沃</t>
  </si>
  <si>
    <t>益壽</t>
  </si>
  <si>
    <t>萬榮</t>
  </si>
  <si>
    <t>金潤星</t>
  </si>
  <si>
    <t>學轍</t>
  </si>
  <si>
    <t>安培</t>
  </si>
  <si>
    <t>宅元</t>
  </si>
  <si>
    <t>朴基淳</t>
  </si>
  <si>
    <t>鼎哲</t>
  </si>
  <si>
    <t>德潤</t>
  </si>
  <si>
    <t>天瑞</t>
  </si>
  <si>
    <t>金在鎔</t>
  </si>
  <si>
    <t>萬山</t>
  </si>
  <si>
    <t>晩秀</t>
  </si>
  <si>
    <t>翊培</t>
  </si>
  <si>
    <t>金重九</t>
  </si>
  <si>
    <t>方</t>
  </si>
  <si>
    <t>軍威</t>
  </si>
  <si>
    <t>厚祚</t>
  </si>
  <si>
    <t>載萬</t>
  </si>
  <si>
    <t>生</t>
  </si>
  <si>
    <t>遇聖</t>
  </si>
  <si>
    <t>林翰</t>
  </si>
  <si>
    <t>柳克洙</t>
  </si>
  <si>
    <t>克洙</t>
  </si>
  <si>
    <t>益得</t>
  </si>
  <si>
    <t>鳳鳴</t>
  </si>
  <si>
    <t>尹載東</t>
  </si>
  <si>
    <t>祐益</t>
  </si>
  <si>
    <t>大山</t>
  </si>
  <si>
    <t>震珏</t>
  </si>
  <si>
    <t>克寬</t>
  </si>
  <si>
    <t>德曄</t>
  </si>
  <si>
    <t>昌坤</t>
  </si>
  <si>
    <t>時益</t>
  </si>
  <si>
    <t>蓮柱</t>
  </si>
  <si>
    <t>李汝成</t>
  </si>
  <si>
    <t>隴城</t>
  </si>
  <si>
    <t>震球</t>
  </si>
  <si>
    <t>廷奎</t>
  </si>
  <si>
    <t>玉切</t>
  </si>
  <si>
    <t>益權</t>
  </si>
  <si>
    <t>德珣</t>
  </si>
  <si>
    <t>金必善</t>
  </si>
  <si>
    <t>賢</t>
  </si>
  <si>
    <t>仁伯</t>
  </si>
  <si>
    <t>敬一</t>
  </si>
  <si>
    <t>李在根</t>
  </si>
  <si>
    <t>克泓</t>
  </si>
  <si>
    <t>道也之</t>
  </si>
  <si>
    <t>云上</t>
  </si>
  <si>
    <t>尙元</t>
  </si>
  <si>
    <t>朴再根</t>
  </si>
  <si>
    <t>尙坤</t>
  </si>
  <si>
    <t>大允</t>
  </si>
  <si>
    <t>喆碩</t>
  </si>
  <si>
    <t>朴大根</t>
  </si>
  <si>
    <t>光贊</t>
  </si>
  <si>
    <t>昌運</t>
  </si>
  <si>
    <t>興再</t>
  </si>
  <si>
    <t>益蕃</t>
  </si>
  <si>
    <t>張之英</t>
  </si>
  <si>
    <t>有復</t>
  </si>
  <si>
    <t>成柱</t>
  </si>
  <si>
    <t>萬徵</t>
  </si>
  <si>
    <t>姜龍儀</t>
  </si>
  <si>
    <t>柳幸敏</t>
  </si>
  <si>
    <t>幸敏</t>
  </si>
  <si>
    <t>漳元</t>
  </si>
  <si>
    <t>朝奉大夫行典涓司直長</t>
  </si>
  <si>
    <t>金九聲</t>
  </si>
  <si>
    <t>鳳規</t>
  </si>
  <si>
    <t>有林</t>
  </si>
  <si>
    <t>光鼎</t>
  </si>
  <si>
    <t>李泰一</t>
  </si>
  <si>
    <t>光培</t>
  </si>
  <si>
    <t>俊弼</t>
  </si>
  <si>
    <t>安彦龍</t>
  </si>
  <si>
    <t>寅元</t>
  </si>
  <si>
    <t>命德</t>
  </si>
  <si>
    <t>金世柱</t>
  </si>
  <si>
    <t>大俊</t>
  </si>
  <si>
    <t>可用</t>
  </si>
  <si>
    <t>子華</t>
  </si>
  <si>
    <t>孫永九</t>
  </si>
  <si>
    <t>進士</t>
  </si>
  <si>
    <t>龍碩</t>
  </si>
  <si>
    <t>珪</t>
  </si>
  <si>
    <t>曺命三</t>
  </si>
  <si>
    <t>秀馹</t>
  </si>
  <si>
    <t>晩容</t>
  </si>
  <si>
    <t>漢轍</t>
  </si>
  <si>
    <t>義培</t>
  </si>
  <si>
    <t>趙泰俊</t>
  </si>
  <si>
    <t>載珩</t>
  </si>
  <si>
    <t>德順</t>
  </si>
  <si>
    <t>進傑</t>
  </si>
  <si>
    <t>金玉潤</t>
  </si>
  <si>
    <t>天安</t>
  </si>
  <si>
    <t>允丹</t>
  </si>
  <si>
    <t>柳俊烈</t>
  </si>
  <si>
    <t>俊烈</t>
  </si>
  <si>
    <t>啓仁</t>
  </si>
  <si>
    <t>益春</t>
  </si>
  <si>
    <t>李東學</t>
  </si>
  <si>
    <t>咸</t>
  </si>
  <si>
    <t>慶厚</t>
  </si>
  <si>
    <t>重海</t>
  </si>
  <si>
    <t>弼秀</t>
  </si>
  <si>
    <t>春和</t>
  </si>
  <si>
    <t>張世必</t>
  </si>
  <si>
    <t>仁原</t>
  </si>
  <si>
    <t>德行</t>
  </si>
  <si>
    <t>善必</t>
  </si>
  <si>
    <t>金正大</t>
  </si>
  <si>
    <t>以烈</t>
  </si>
  <si>
    <t>尙夔</t>
  </si>
  <si>
    <t>宅仁</t>
  </si>
  <si>
    <t>重喆</t>
  </si>
  <si>
    <t>漢尙</t>
  </si>
  <si>
    <t>尹有浩</t>
  </si>
  <si>
    <t>之山</t>
  </si>
  <si>
    <t>克東</t>
  </si>
  <si>
    <t>益興</t>
  </si>
  <si>
    <t>德夫</t>
  </si>
  <si>
    <t>厚參</t>
  </si>
  <si>
    <t>宗大</t>
  </si>
  <si>
    <t>聖五</t>
  </si>
  <si>
    <t>世貞</t>
  </si>
  <si>
    <t>魯尙龍</t>
  </si>
  <si>
    <t>三嘉</t>
  </si>
  <si>
    <t>三奉</t>
  </si>
  <si>
    <t>益淙</t>
  </si>
  <si>
    <t>守</t>
  </si>
  <si>
    <t>朴尙碩</t>
  </si>
  <si>
    <t>乙卯</t>
  </si>
  <si>
    <t>漢錫</t>
  </si>
  <si>
    <t>龍海</t>
  </si>
  <si>
    <t>訓</t>
  </si>
  <si>
    <t>金振鐸</t>
  </si>
  <si>
    <t>克哲</t>
  </si>
  <si>
    <t>金小斤啓元</t>
  </si>
  <si>
    <t>小斤啓元</t>
  </si>
  <si>
    <t>仲康</t>
  </si>
  <si>
    <t>振玉</t>
  </si>
  <si>
    <t>萬成</t>
  </si>
  <si>
    <t>白仲彩</t>
  </si>
  <si>
    <t>自守</t>
  </si>
  <si>
    <t>永根</t>
  </si>
  <si>
    <t>春成</t>
  </si>
  <si>
    <t>李民佑</t>
  </si>
  <si>
    <t>正伊</t>
  </si>
  <si>
    <t>采元</t>
  </si>
  <si>
    <t>李光瑞</t>
  </si>
  <si>
    <t>基英</t>
  </si>
  <si>
    <t>信萬</t>
  </si>
  <si>
    <t>德重</t>
  </si>
  <si>
    <t>姜應周</t>
  </si>
  <si>
    <t>今郞</t>
  </si>
  <si>
    <t>鋤齊里</t>
  </si>
  <si>
    <t>都鎭斗</t>
  </si>
  <si>
    <t>鎭斗</t>
  </si>
  <si>
    <t>五珪</t>
  </si>
  <si>
    <t>榮奎</t>
  </si>
  <si>
    <t>必樹</t>
  </si>
  <si>
    <t>興謨</t>
  </si>
  <si>
    <t>白光新</t>
  </si>
  <si>
    <t>啓運</t>
  </si>
  <si>
    <t>東蕃</t>
  </si>
  <si>
    <t>植中</t>
  </si>
  <si>
    <t>蔡斗光</t>
  </si>
  <si>
    <t>淡女</t>
  </si>
  <si>
    <t>鎭鎬</t>
  </si>
  <si>
    <t>采珪</t>
  </si>
  <si>
    <t>宓珪</t>
  </si>
  <si>
    <t>與謨</t>
  </si>
  <si>
    <t>李貞煥</t>
  </si>
  <si>
    <t>驪州</t>
  </si>
  <si>
    <t>學修</t>
  </si>
  <si>
    <t>瑋</t>
  </si>
  <si>
    <t>崔粹坤</t>
  </si>
  <si>
    <t>淡辰</t>
  </si>
  <si>
    <t>柄珪</t>
  </si>
  <si>
    <t>必昇</t>
  </si>
  <si>
    <t>通生</t>
  </si>
  <si>
    <t>燕謨</t>
  </si>
  <si>
    <t>啓心</t>
  </si>
  <si>
    <t>崔之羽</t>
  </si>
  <si>
    <t>秀一</t>
  </si>
  <si>
    <t>景麟</t>
  </si>
  <si>
    <t>折衝將軍僉知中樞府事</t>
  </si>
  <si>
    <t>復厚</t>
  </si>
  <si>
    <t>具應奎</t>
  </si>
  <si>
    <t>太女</t>
  </si>
  <si>
    <t>房珪</t>
  </si>
  <si>
    <t>必珏</t>
  </si>
  <si>
    <t>應龍</t>
  </si>
  <si>
    <t>又兪</t>
  </si>
  <si>
    <t>金鳴漢</t>
  </si>
  <si>
    <t>浩基</t>
  </si>
  <si>
    <t>再弘</t>
  </si>
  <si>
    <t>李之榮</t>
  </si>
  <si>
    <t>己壬</t>
  </si>
  <si>
    <t>禁保</t>
  </si>
  <si>
    <t>良人</t>
  </si>
  <si>
    <t>上乭</t>
  </si>
  <si>
    <t>良</t>
  </si>
  <si>
    <t>善金</t>
  </si>
  <si>
    <t>喜聞</t>
  </si>
  <si>
    <t>朴不知</t>
  </si>
  <si>
    <t>助是</t>
  </si>
  <si>
    <t>都以珪</t>
  </si>
  <si>
    <t>以珪</t>
  </si>
  <si>
    <t>必翼</t>
  </si>
  <si>
    <t>瓊謨</t>
  </si>
  <si>
    <t>啓元</t>
  </si>
  <si>
    <t>辛宅一</t>
  </si>
  <si>
    <t>鷲城</t>
  </si>
  <si>
    <t>鎭洪</t>
  </si>
  <si>
    <t>永浩</t>
  </si>
  <si>
    <t>鎭宇</t>
  </si>
  <si>
    <t>鎭億</t>
  </si>
  <si>
    <t>克明</t>
  </si>
  <si>
    <t>昌文</t>
  </si>
  <si>
    <t>楊洪</t>
  </si>
  <si>
    <t>鐘應</t>
  </si>
  <si>
    <t>禹敎</t>
  </si>
  <si>
    <t>獻魯</t>
  </si>
  <si>
    <t>辛志坤</t>
  </si>
  <si>
    <t>同女</t>
  </si>
  <si>
    <t>等每</t>
  </si>
  <si>
    <t>乭伊</t>
  </si>
  <si>
    <t>日得</t>
  </si>
  <si>
    <t>二月</t>
  </si>
  <si>
    <t>蓮伊</t>
  </si>
  <si>
    <t>小乾</t>
  </si>
  <si>
    <t>億岩</t>
  </si>
  <si>
    <t>末切</t>
  </si>
  <si>
    <t>鎭馨</t>
  </si>
  <si>
    <t>成均進士</t>
  </si>
  <si>
    <t>錫珪</t>
  </si>
  <si>
    <t>必東</t>
  </si>
  <si>
    <t>寬謨</t>
  </si>
  <si>
    <t>蔡時淵</t>
  </si>
  <si>
    <t>鳳翼</t>
  </si>
  <si>
    <t>應忠</t>
  </si>
  <si>
    <t>看益</t>
  </si>
  <si>
    <t>權德和</t>
  </si>
  <si>
    <t>性心</t>
  </si>
  <si>
    <t>達今</t>
  </si>
  <si>
    <t>三卜</t>
  </si>
  <si>
    <t>五卜</t>
  </si>
  <si>
    <t>卜女</t>
  </si>
  <si>
    <t>日太</t>
  </si>
  <si>
    <t>日今</t>
  </si>
  <si>
    <t>快宗</t>
  </si>
  <si>
    <t>金玉</t>
  </si>
  <si>
    <t>鎭毫</t>
  </si>
  <si>
    <t>相珪</t>
  </si>
  <si>
    <t>必宏</t>
  </si>
  <si>
    <t>藎謨</t>
  </si>
  <si>
    <t>楊再天</t>
  </si>
  <si>
    <t>宅魯</t>
  </si>
  <si>
    <t>光彦</t>
  </si>
  <si>
    <t>明采</t>
  </si>
  <si>
    <t>李仁淑</t>
  </si>
  <si>
    <t>正女</t>
  </si>
  <si>
    <t>正乭</t>
  </si>
  <si>
    <t>雲心</t>
  </si>
  <si>
    <t>鎭坤</t>
  </si>
  <si>
    <t>冕珪</t>
  </si>
  <si>
    <t>必永</t>
  </si>
  <si>
    <t>昌謨</t>
  </si>
  <si>
    <t>孫必用</t>
  </si>
  <si>
    <t>凍</t>
  </si>
  <si>
    <t>元老</t>
  </si>
  <si>
    <t>致用</t>
  </si>
  <si>
    <t>李日燁</t>
  </si>
  <si>
    <t>廷洽</t>
  </si>
  <si>
    <t>哲伊</t>
  </si>
  <si>
    <t>用切</t>
  </si>
  <si>
    <t>元伊</t>
  </si>
  <si>
    <t>都必恒</t>
  </si>
  <si>
    <t>必恒</t>
  </si>
  <si>
    <t>應用</t>
  </si>
  <si>
    <t>處律</t>
  </si>
  <si>
    <t>韓文會</t>
  </si>
  <si>
    <t>曲山</t>
  </si>
  <si>
    <t>師奎</t>
  </si>
  <si>
    <t>時衍</t>
  </si>
  <si>
    <t>允元</t>
  </si>
  <si>
    <t>李爾松</t>
  </si>
  <si>
    <t>珍奎</t>
  </si>
  <si>
    <t>己玉</t>
  </si>
  <si>
    <t>己丹</t>
  </si>
  <si>
    <t>己三</t>
  </si>
  <si>
    <t>己女</t>
  </si>
  <si>
    <t>己心</t>
  </si>
  <si>
    <t>自壬</t>
  </si>
  <si>
    <t>鎭鉉</t>
  </si>
  <si>
    <t>泳珪</t>
  </si>
  <si>
    <t>鳳珪</t>
  </si>
  <si>
    <t>必沆</t>
  </si>
  <si>
    <t>達謨</t>
  </si>
  <si>
    <t>李化運</t>
  </si>
  <si>
    <t>光綾</t>
  </si>
  <si>
    <t>致鳳</t>
  </si>
  <si>
    <t>深</t>
  </si>
  <si>
    <t>啓同</t>
  </si>
  <si>
    <t>朴世浩</t>
  </si>
  <si>
    <t>孫辰</t>
  </si>
  <si>
    <t>水女</t>
  </si>
  <si>
    <t>水玉</t>
  </si>
  <si>
    <t>丹一</t>
  </si>
  <si>
    <t>啓長</t>
  </si>
  <si>
    <t>申宗垂</t>
  </si>
  <si>
    <t>鵝州</t>
  </si>
  <si>
    <t>鎭運</t>
  </si>
  <si>
    <t>丁哲</t>
  </si>
  <si>
    <t>常祝</t>
  </si>
  <si>
    <t>洪奎</t>
  </si>
  <si>
    <t>軫奎</t>
  </si>
  <si>
    <t>必水</t>
  </si>
  <si>
    <t>恂謨</t>
  </si>
  <si>
    <t>張世睦</t>
  </si>
  <si>
    <t>唜得</t>
  </si>
  <si>
    <t>玉伊</t>
  </si>
  <si>
    <t>鎭夏</t>
  </si>
  <si>
    <t>鼎均</t>
  </si>
  <si>
    <t>李孟鎭</t>
  </si>
  <si>
    <t>明佑</t>
  </si>
  <si>
    <t>基元</t>
  </si>
  <si>
    <t>慶勳</t>
  </si>
  <si>
    <t>崔璞</t>
  </si>
  <si>
    <t>順女</t>
  </si>
  <si>
    <t>䪪得</t>
  </si>
  <si>
    <t>孫心</t>
  </si>
  <si>
    <t>卜万</t>
  </si>
  <si>
    <t>以万</t>
  </si>
  <si>
    <t>太心</t>
  </si>
  <si>
    <t>太奉</t>
  </si>
  <si>
    <t>學悅</t>
  </si>
  <si>
    <t>榮快</t>
  </si>
  <si>
    <t>都拱珪</t>
  </si>
  <si>
    <t>拱珪</t>
  </si>
  <si>
    <t>必謙</t>
  </si>
  <si>
    <t>龍謨</t>
  </si>
  <si>
    <t>洪之國</t>
  </si>
  <si>
    <t>致玉</t>
  </si>
  <si>
    <t>震爀</t>
  </si>
  <si>
    <t>李宗鎭</t>
  </si>
  <si>
    <t>鎭俊</t>
  </si>
  <si>
    <t>太孫</t>
  </si>
  <si>
    <t>鎭鼎</t>
  </si>
  <si>
    <t>憲珪</t>
  </si>
  <si>
    <t>徐珪復</t>
  </si>
  <si>
    <t>學魯</t>
  </si>
  <si>
    <t>金致魯</t>
  </si>
  <si>
    <t>正元</t>
  </si>
  <si>
    <t>今切</t>
  </si>
  <si>
    <t>鎭恒</t>
  </si>
  <si>
    <t>必來</t>
  </si>
  <si>
    <t>宋廷稷</t>
  </si>
  <si>
    <t>廷祿</t>
  </si>
  <si>
    <t>學東</t>
  </si>
  <si>
    <t>朴姓郁</t>
  </si>
  <si>
    <t>寬珪</t>
  </si>
  <si>
    <t>九俊</t>
  </si>
  <si>
    <t>壹哲</t>
  </si>
  <si>
    <t>鎭甲</t>
  </si>
  <si>
    <t>允珪</t>
  </si>
  <si>
    <t>楊再運</t>
  </si>
  <si>
    <t>洪</t>
  </si>
  <si>
    <t>缶林</t>
  </si>
  <si>
    <t>信周</t>
  </si>
  <si>
    <t>振聲</t>
  </si>
  <si>
    <t>嚴布文</t>
  </si>
  <si>
    <t>寧越</t>
  </si>
  <si>
    <t>初月</t>
  </si>
  <si>
    <t>都鎭亨</t>
  </si>
  <si>
    <t>鎭亨</t>
  </si>
  <si>
    <t>贊珪</t>
  </si>
  <si>
    <t>必冀</t>
  </si>
  <si>
    <t>鼎謨</t>
  </si>
  <si>
    <t>裵宗寬</t>
  </si>
  <si>
    <t>周翼</t>
  </si>
  <si>
    <t>應孝</t>
  </si>
  <si>
    <t>觀益</t>
  </si>
  <si>
    <t>柳尙道</t>
  </si>
  <si>
    <t>再龍</t>
  </si>
  <si>
    <t>日心</t>
  </si>
  <si>
    <t>在根</t>
  </si>
  <si>
    <t>夫宅</t>
  </si>
  <si>
    <t>震浩</t>
  </si>
  <si>
    <t>李尙卜</t>
  </si>
  <si>
    <t>玉心</t>
  </si>
  <si>
    <t>月心</t>
  </si>
  <si>
    <t>鎭文</t>
  </si>
  <si>
    <t>周圭</t>
  </si>
  <si>
    <t>必履</t>
  </si>
  <si>
    <t>光國</t>
  </si>
  <si>
    <t>張鳳儀</t>
  </si>
  <si>
    <t>海平</t>
  </si>
  <si>
    <t>再珪</t>
  </si>
  <si>
    <t>龍河</t>
  </si>
  <si>
    <t>鳴玉</t>
  </si>
  <si>
    <t>崔光漸</t>
  </si>
  <si>
    <t>大龍</t>
  </si>
  <si>
    <t>用卜</t>
  </si>
  <si>
    <t>鳳浩</t>
  </si>
  <si>
    <t>鎭泰</t>
  </si>
  <si>
    <t>折衝將軍僉知中樞府事兼五衛將</t>
  </si>
  <si>
    <t>晩珪</t>
  </si>
  <si>
    <t>必中</t>
  </si>
  <si>
    <t>孫養哲</t>
  </si>
  <si>
    <t>丁</t>
  </si>
  <si>
    <t>錦城</t>
  </si>
  <si>
    <t>麟敎</t>
  </si>
  <si>
    <t>義範</t>
  </si>
  <si>
    <t>載柄</t>
  </si>
  <si>
    <t>李光井</t>
  </si>
  <si>
    <t>有心</t>
  </si>
  <si>
    <t>鎭厦</t>
  </si>
  <si>
    <t>重珪</t>
  </si>
  <si>
    <t>必鼎</t>
  </si>
  <si>
    <t>張龍洛</t>
  </si>
  <si>
    <t>秀容</t>
  </si>
  <si>
    <t>通訓大夫司諫院正言</t>
  </si>
  <si>
    <t>在嵩</t>
  </si>
  <si>
    <t>奎運</t>
  </si>
  <si>
    <t>朴履宏</t>
  </si>
  <si>
    <t>卜心</t>
  </si>
  <si>
    <t>白得</t>
  </si>
  <si>
    <t>末哲</t>
  </si>
  <si>
    <t>元大</t>
  </si>
  <si>
    <t>元哲</t>
  </si>
  <si>
    <t>元萬</t>
  </si>
  <si>
    <t>李召史</t>
  </si>
  <si>
    <t>同介</t>
  </si>
  <si>
    <t>億哲</t>
  </si>
  <si>
    <t>今達</t>
  </si>
  <si>
    <t>金宗萬</t>
  </si>
  <si>
    <t>鎭休</t>
  </si>
  <si>
    <t>成珪</t>
  </si>
  <si>
    <t>必海</t>
  </si>
  <si>
    <t>蔡元復</t>
  </si>
  <si>
    <t>益源</t>
  </si>
  <si>
    <t>錫寬</t>
  </si>
  <si>
    <t>有蕃</t>
  </si>
  <si>
    <t>柳寅復</t>
  </si>
  <si>
    <t>順切</t>
  </si>
  <si>
    <t>莫郞</t>
  </si>
  <si>
    <t>鎭熙</t>
  </si>
  <si>
    <t>瑞珪</t>
  </si>
  <si>
    <t>必萬</t>
  </si>
  <si>
    <t>善謨</t>
  </si>
  <si>
    <t>禹載嵩</t>
  </si>
  <si>
    <t>啓東</t>
  </si>
  <si>
    <t>大徵</t>
  </si>
  <si>
    <t>金斗伯</t>
  </si>
  <si>
    <t>正浩</t>
  </si>
  <si>
    <t>相仁</t>
  </si>
  <si>
    <t>今得</t>
  </si>
  <si>
    <t>鼎九</t>
  </si>
  <si>
    <t>玩謨</t>
  </si>
  <si>
    <t>柳宅元</t>
  </si>
  <si>
    <t>基坪</t>
  </si>
  <si>
    <t>錫疇</t>
  </si>
  <si>
    <t>順郞</t>
  </si>
  <si>
    <t>七月</t>
  </si>
  <si>
    <t>鼎五</t>
  </si>
  <si>
    <t>全孝弼</t>
  </si>
  <si>
    <t>龍宮</t>
  </si>
  <si>
    <t>盧</t>
  </si>
  <si>
    <t>復敎</t>
  </si>
  <si>
    <t>聖宅</t>
  </si>
  <si>
    <t>都尙鎬</t>
  </si>
  <si>
    <t>聖履</t>
  </si>
  <si>
    <t>守女</t>
  </si>
  <si>
    <t>守丹</t>
  </si>
  <si>
    <t>守玉</t>
  </si>
  <si>
    <t>都錫玄</t>
  </si>
  <si>
    <t>錫玄</t>
  </si>
  <si>
    <t>塾</t>
  </si>
  <si>
    <t>必學</t>
  </si>
  <si>
    <t>鄭之泰</t>
  </si>
  <si>
    <t>學潞</t>
  </si>
  <si>
    <t>履鏜</t>
  </si>
  <si>
    <t>尹興用</t>
  </si>
  <si>
    <t>順伊</t>
  </si>
  <si>
    <t>故</t>
  </si>
  <si>
    <t>岑伊</t>
  </si>
  <si>
    <t>中元</t>
  </si>
  <si>
    <t>同安</t>
  </si>
  <si>
    <t>同仁</t>
  </si>
  <si>
    <t>成甲</t>
  </si>
  <si>
    <t>大浩</t>
  </si>
  <si>
    <t>鎭表</t>
  </si>
  <si>
    <t>尙奎</t>
  </si>
  <si>
    <t>權正錘</t>
  </si>
  <si>
    <t>邦植</t>
  </si>
  <si>
    <t>湜</t>
  </si>
  <si>
    <t>元協</t>
  </si>
  <si>
    <t>鄭益源</t>
  </si>
  <si>
    <t>日丹</t>
  </si>
  <si>
    <t>鎭鶴</t>
  </si>
  <si>
    <t>世珪</t>
  </si>
  <si>
    <t>必宇</t>
  </si>
  <si>
    <t>謙謨</t>
  </si>
  <si>
    <t>禹載成</t>
  </si>
  <si>
    <t>任</t>
  </si>
  <si>
    <t>櫟</t>
  </si>
  <si>
    <t>汀</t>
  </si>
  <si>
    <t>李錫龍</t>
  </si>
  <si>
    <t>德山</t>
  </si>
  <si>
    <t>乞孫</t>
  </si>
  <si>
    <t>奉月</t>
  </si>
  <si>
    <t>任伊</t>
  </si>
  <si>
    <t>履鍍</t>
  </si>
  <si>
    <t>由箕</t>
  </si>
  <si>
    <t>燮</t>
  </si>
  <si>
    <t>徐必華</t>
  </si>
  <si>
    <t>鎭垕</t>
  </si>
  <si>
    <t>鎭興</t>
  </si>
  <si>
    <t>鎭烋</t>
  </si>
  <si>
    <t>日每</t>
  </si>
  <si>
    <t>鎭岳</t>
  </si>
  <si>
    <t>翰謨</t>
  </si>
  <si>
    <t>漢樞</t>
  </si>
  <si>
    <t>秀益</t>
  </si>
  <si>
    <t>魯敬杰</t>
  </si>
  <si>
    <t>時丹</t>
  </si>
  <si>
    <t>金伊</t>
  </si>
  <si>
    <t>玉金</t>
  </si>
  <si>
    <t>簡業</t>
  </si>
  <si>
    <t>朴萬孫</t>
  </si>
  <si>
    <t>萬孫</t>
  </si>
  <si>
    <t>起林</t>
  </si>
  <si>
    <t>正玉</t>
  </si>
  <si>
    <t>金己三</t>
  </si>
  <si>
    <t>不知</t>
  </si>
  <si>
    <t>未諳</t>
  </si>
  <si>
    <t>難知</t>
  </si>
  <si>
    <t>下典</t>
  </si>
  <si>
    <t>尙達</t>
  </si>
  <si>
    <t>吏保</t>
  </si>
  <si>
    <t>宗伊</t>
  </si>
  <si>
    <t>德孫</t>
  </si>
  <si>
    <t>正彔</t>
  </si>
  <si>
    <t>金千得</t>
  </si>
  <si>
    <t>標下軍</t>
  </si>
  <si>
    <t>大千</t>
  </si>
  <si>
    <t>河珪</t>
  </si>
  <si>
    <t>必珪</t>
  </si>
  <si>
    <t>鄭有臣</t>
  </si>
  <si>
    <t>己乭</t>
  </si>
  <si>
    <t>龍得</t>
  </si>
  <si>
    <t>鎭沃</t>
  </si>
  <si>
    <t>泰珪</t>
  </si>
  <si>
    <t>必濬</t>
  </si>
  <si>
    <t>曲江</t>
  </si>
  <si>
    <t>興切</t>
  </si>
  <si>
    <t>千順</t>
  </si>
  <si>
    <t>範珪</t>
  </si>
  <si>
    <t>必佑</t>
  </si>
  <si>
    <t>李圭聖</t>
  </si>
  <si>
    <t>鐵城</t>
  </si>
  <si>
    <t>貴切</t>
  </si>
  <si>
    <t>金周德</t>
  </si>
  <si>
    <t>周德</t>
  </si>
  <si>
    <t>希澤</t>
  </si>
  <si>
    <t>善殷</t>
  </si>
  <si>
    <t>振遠</t>
  </si>
  <si>
    <t>李達豊</t>
  </si>
  <si>
    <t>秉坤</t>
  </si>
  <si>
    <t>時鐸</t>
  </si>
  <si>
    <t>具羲珉</t>
  </si>
  <si>
    <t>東中</t>
  </si>
  <si>
    <t>志鳳</t>
  </si>
  <si>
    <t>小宗</t>
  </si>
  <si>
    <t>豊珪</t>
  </si>
  <si>
    <t>必泰</t>
  </si>
  <si>
    <t>禹命孝</t>
  </si>
  <si>
    <t>東明</t>
  </si>
  <si>
    <t>震春</t>
  </si>
  <si>
    <t>金夢容</t>
  </si>
  <si>
    <t>小德</t>
  </si>
  <si>
    <t>小斤正哲</t>
  </si>
  <si>
    <t>福伊</t>
  </si>
  <si>
    <t>郭莫識</t>
  </si>
  <si>
    <t>彦悏</t>
  </si>
  <si>
    <t>益燦</t>
  </si>
  <si>
    <t>敏燦</t>
  </si>
  <si>
    <t>潤述</t>
  </si>
  <si>
    <t>希哲</t>
  </si>
  <si>
    <t>徐必浩</t>
  </si>
  <si>
    <t>基浩</t>
  </si>
  <si>
    <t>璧燮</t>
  </si>
  <si>
    <t>景彩</t>
  </si>
  <si>
    <t>鄭萬祚</t>
  </si>
  <si>
    <t>連心</t>
  </si>
  <si>
    <t>日女</t>
  </si>
  <si>
    <t>一悅</t>
  </si>
  <si>
    <t>日石</t>
  </si>
  <si>
    <t>唜石</t>
  </si>
  <si>
    <t>奴束伍</t>
  </si>
  <si>
    <t>江牙之</t>
  </si>
  <si>
    <t>李彦植</t>
  </si>
  <si>
    <t>彦植</t>
  </si>
  <si>
    <t>芳燦</t>
  </si>
  <si>
    <t>禮述</t>
  </si>
  <si>
    <t>希宅</t>
  </si>
  <si>
    <t>張光得</t>
  </si>
  <si>
    <t>元鎭</t>
  </si>
  <si>
    <t>興宗</t>
  </si>
  <si>
    <t>蔡必震</t>
  </si>
  <si>
    <t>彦亳</t>
  </si>
  <si>
    <t>時燦</t>
  </si>
  <si>
    <t>和述</t>
  </si>
  <si>
    <t>希采</t>
  </si>
  <si>
    <t>楊景洙</t>
  </si>
  <si>
    <t>紳</t>
  </si>
  <si>
    <t>旭</t>
  </si>
  <si>
    <t>儁</t>
  </si>
  <si>
    <t>趙重海</t>
  </si>
  <si>
    <t>必郞</t>
  </si>
  <si>
    <t>彦洪</t>
  </si>
  <si>
    <t>章燦</t>
  </si>
  <si>
    <t>弼億</t>
  </si>
  <si>
    <t>邦培</t>
  </si>
  <si>
    <t>許東鐸</t>
  </si>
  <si>
    <t>錫根</t>
  </si>
  <si>
    <t>漢柱</t>
  </si>
  <si>
    <t>許錄</t>
  </si>
  <si>
    <t>斗切</t>
  </si>
  <si>
    <t>彦學</t>
  </si>
  <si>
    <t>周曄</t>
  </si>
  <si>
    <t>金鼎九</t>
  </si>
  <si>
    <t>儀亨</t>
  </si>
  <si>
    <t>墣</t>
  </si>
  <si>
    <t>以大</t>
  </si>
  <si>
    <t>孫思近</t>
  </si>
  <si>
    <t>彦興</t>
  </si>
  <si>
    <t>系子</t>
  </si>
  <si>
    <t>錫元</t>
  </si>
  <si>
    <t>必丹</t>
  </si>
  <si>
    <t>錫賢</t>
  </si>
  <si>
    <t>彦浩</t>
  </si>
  <si>
    <t>克燦</t>
  </si>
  <si>
    <t>文述</t>
  </si>
  <si>
    <t>禹九鎭</t>
  </si>
  <si>
    <t>仲父</t>
  </si>
  <si>
    <t>彦壽</t>
  </si>
  <si>
    <t>季父</t>
  </si>
  <si>
    <t>彦恪</t>
  </si>
  <si>
    <t>靑玉</t>
  </si>
  <si>
    <t>馨燦</t>
  </si>
  <si>
    <t>挺燦</t>
  </si>
  <si>
    <t>金昌標</t>
  </si>
  <si>
    <t>瀅</t>
  </si>
  <si>
    <t>箕鎭</t>
  </si>
  <si>
    <t>興之</t>
  </si>
  <si>
    <t>金免九</t>
  </si>
  <si>
    <t>彦祐</t>
  </si>
  <si>
    <t>彦景</t>
  </si>
  <si>
    <t>錫魯</t>
  </si>
  <si>
    <t>順化</t>
  </si>
  <si>
    <t>明燦</t>
  </si>
  <si>
    <t>大述</t>
  </si>
  <si>
    <t>春馨</t>
  </si>
  <si>
    <t>元明</t>
  </si>
  <si>
    <t>朴得三</t>
  </si>
  <si>
    <t>東輝</t>
  </si>
  <si>
    <t>章燮</t>
  </si>
  <si>
    <t>宜采</t>
  </si>
  <si>
    <t>金萬七</t>
  </si>
  <si>
    <t>欽燦</t>
  </si>
  <si>
    <t>貴玉</t>
  </si>
  <si>
    <t>錫五</t>
  </si>
  <si>
    <t>彦榮</t>
  </si>
  <si>
    <t>載曄</t>
  </si>
  <si>
    <t>張有翰</t>
  </si>
  <si>
    <t>世禧</t>
  </si>
  <si>
    <t>光德</t>
  </si>
  <si>
    <t>復恒</t>
  </si>
  <si>
    <t>石厚天</t>
  </si>
  <si>
    <t>錫文</t>
  </si>
  <si>
    <t>晩曄</t>
  </si>
  <si>
    <t>昌述</t>
  </si>
  <si>
    <t>希來</t>
  </si>
  <si>
    <t>李箕有</t>
  </si>
  <si>
    <t>光山</t>
  </si>
  <si>
    <t>福希</t>
  </si>
  <si>
    <t>鎭海</t>
  </si>
  <si>
    <t>李東辰</t>
  </si>
  <si>
    <t>嫡母</t>
  </si>
  <si>
    <t>莫辰</t>
  </si>
  <si>
    <t>彦玖</t>
  </si>
  <si>
    <t>祥曄</t>
  </si>
  <si>
    <t>明述</t>
  </si>
  <si>
    <t>希賢</t>
  </si>
  <si>
    <t>李星采</t>
  </si>
  <si>
    <t>錫載</t>
  </si>
  <si>
    <t>墩</t>
  </si>
  <si>
    <t>燁</t>
  </si>
  <si>
    <t>文載憲</t>
  </si>
  <si>
    <t>彦海</t>
  </si>
  <si>
    <t>汗心</t>
  </si>
  <si>
    <t>李相鎭</t>
  </si>
  <si>
    <t>相鎭</t>
  </si>
  <si>
    <t>翊述</t>
  </si>
  <si>
    <t>希福</t>
  </si>
  <si>
    <t>元封</t>
  </si>
  <si>
    <t>曺漢龍</t>
  </si>
  <si>
    <t>彦泰</t>
  </si>
  <si>
    <t>萬用</t>
  </si>
  <si>
    <t>彦豊</t>
  </si>
  <si>
    <t>應燦</t>
  </si>
  <si>
    <t>許燮</t>
  </si>
  <si>
    <t>錫俊</t>
  </si>
  <si>
    <t>基周</t>
  </si>
  <si>
    <t>祥燮</t>
  </si>
  <si>
    <t>孫采億</t>
  </si>
  <si>
    <t>彦厦</t>
  </si>
  <si>
    <t>奎燦</t>
  </si>
  <si>
    <t>祐述</t>
  </si>
  <si>
    <t>曾述</t>
  </si>
  <si>
    <t>希濂</t>
  </si>
  <si>
    <t>徐命遠</t>
  </si>
  <si>
    <t>時複</t>
  </si>
  <si>
    <t>永彔</t>
  </si>
  <si>
    <t>基千</t>
  </si>
  <si>
    <t>李東岳</t>
  </si>
  <si>
    <t>彦室</t>
  </si>
  <si>
    <t>呂</t>
  </si>
  <si>
    <t>彦性</t>
  </si>
  <si>
    <t>莫男</t>
  </si>
  <si>
    <t>彦昇</t>
  </si>
  <si>
    <t>勉燦</t>
  </si>
  <si>
    <t>運述</t>
  </si>
  <si>
    <t>金相鮮</t>
  </si>
  <si>
    <t>廷筵</t>
  </si>
  <si>
    <t>應亳</t>
  </si>
  <si>
    <t>維璧</t>
  </si>
  <si>
    <t>嘉善大夫同知中樞府事行昌德宮衛將</t>
  </si>
  <si>
    <t>李元榮</t>
  </si>
  <si>
    <t>彦章</t>
  </si>
  <si>
    <t>順得</t>
  </si>
  <si>
    <t>聖燦</t>
  </si>
  <si>
    <t>光述</t>
  </si>
  <si>
    <t>希卜</t>
  </si>
  <si>
    <t>白師圭</t>
  </si>
  <si>
    <t>彦兆</t>
  </si>
  <si>
    <t>李彦國</t>
  </si>
  <si>
    <t>彦國</t>
  </si>
  <si>
    <t>達欑</t>
  </si>
  <si>
    <t>敦述</t>
  </si>
  <si>
    <t>希彬</t>
  </si>
  <si>
    <t>奎換</t>
  </si>
  <si>
    <t>光益</t>
  </si>
  <si>
    <t>南旭</t>
  </si>
  <si>
    <t>簾國老</t>
  </si>
  <si>
    <t>坡州</t>
  </si>
  <si>
    <t>必女</t>
  </si>
  <si>
    <t>曾欑</t>
  </si>
  <si>
    <t>曺漢用</t>
  </si>
  <si>
    <t>彦成</t>
  </si>
  <si>
    <t>彦仁</t>
  </si>
  <si>
    <t>彦必</t>
  </si>
  <si>
    <t>莫今</t>
  </si>
  <si>
    <t>彦奎</t>
  </si>
  <si>
    <t>斗欑</t>
  </si>
  <si>
    <t>復述</t>
  </si>
  <si>
    <t>希馝</t>
  </si>
  <si>
    <t>瑱欑</t>
  </si>
  <si>
    <t>錫琳</t>
  </si>
  <si>
    <t>德仁</t>
  </si>
  <si>
    <t>李台允</t>
  </si>
  <si>
    <t>河</t>
  </si>
  <si>
    <t>甲心</t>
  </si>
  <si>
    <t>太九</t>
  </si>
  <si>
    <t>奴龜岩</t>
  </si>
  <si>
    <t>成彦</t>
  </si>
  <si>
    <t>岑同</t>
  </si>
  <si>
    <t>小斤同</t>
  </si>
  <si>
    <t>彦錫</t>
  </si>
  <si>
    <t>水璨</t>
  </si>
  <si>
    <t>許櫻</t>
  </si>
  <si>
    <t>碩洪</t>
  </si>
  <si>
    <t>世珩</t>
  </si>
  <si>
    <t>之夏</t>
  </si>
  <si>
    <t>金必鐸</t>
  </si>
  <si>
    <t>彦甲</t>
  </si>
  <si>
    <t>能璨</t>
  </si>
  <si>
    <t>張晉燮</t>
  </si>
  <si>
    <t>在學</t>
  </si>
  <si>
    <t>世復</t>
  </si>
  <si>
    <t>郭守恒</t>
  </si>
  <si>
    <t>學得</t>
  </si>
  <si>
    <t>朴守卜</t>
  </si>
  <si>
    <t>守卜</t>
  </si>
  <si>
    <t>汶伊</t>
  </si>
  <si>
    <t>允乭</t>
  </si>
  <si>
    <t>千甲</t>
  </si>
  <si>
    <t>金正世</t>
  </si>
  <si>
    <t>何之</t>
  </si>
  <si>
    <t>莫乭</t>
  </si>
  <si>
    <t>全夫之</t>
  </si>
  <si>
    <t>敏璨</t>
  </si>
  <si>
    <t>允述</t>
  </si>
  <si>
    <t>元基</t>
  </si>
  <si>
    <t>文命淳</t>
  </si>
  <si>
    <t>鏡造</t>
  </si>
  <si>
    <t>致彦</t>
  </si>
  <si>
    <t>用瀚</t>
  </si>
  <si>
    <t>李仁璨</t>
  </si>
  <si>
    <t>得贊</t>
  </si>
  <si>
    <t>莫女</t>
  </si>
  <si>
    <t>啓石</t>
  </si>
  <si>
    <t>彦用</t>
  </si>
  <si>
    <t>金聖洛</t>
  </si>
  <si>
    <t>晉坤</t>
  </si>
  <si>
    <t>通政大夫僉知中樞府事</t>
  </si>
  <si>
    <t>東璨</t>
  </si>
  <si>
    <t>張春</t>
  </si>
  <si>
    <t>徐光晉</t>
  </si>
  <si>
    <t>順玉</t>
  </si>
  <si>
    <t>彦祺</t>
  </si>
  <si>
    <t>之璨</t>
  </si>
  <si>
    <t>寬述</t>
  </si>
  <si>
    <t>希仁</t>
  </si>
  <si>
    <t>朴良挾</t>
  </si>
  <si>
    <t>應琮</t>
  </si>
  <si>
    <t>李時璨</t>
  </si>
  <si>
    <t>永川</t>
  </si>
  <si>
    <t>玉石</t>
  </si>
  <si>
    <t>彦淳</t>
  </si>
  <si>
    <t>彦坤</t>
  </si>
  <si>
    <t>孫得</t>
  </si>
  <si>
    <t>世川里</t>
  </si>
  <si>
    <t>金檢東</t>
  </si>
  <si>
    <t>檢東</t>
  </si>
  <si>
    <t>得伊</t>
  </si>
  <si>
    <t>世甲</t>
  </si>
  <si>
    <t>聖達</t>
  </si>
  <si>
    <t>李鎭衡</t>
  </si>
  <si>
    <t>春愛</t>
  </si>
  <si>
    <t>再發</t>
  </si>
  <si>
    <t>光佑</t>
  </si>
  <si>
    <t>秋興宗</t>
  </si>
  <si>
    <t>小斤宗</t>
  </si>
  <si>
    <t>水今</t>
  </si>
  <si>
    <t>夏曄</t>
  </si>
  <si>
    <t>宅周</t>
  </si>
  <si>
    <t>違源</t>
  </si>
  <si>
    <t>錫興</t>
  </si>
  <si>
    <t>鄭達興</t>
  </si>
  <si>
    <t>草溪</t>
  </si>
  <si>
    <t>興東</t>
  </si>
  <si>
    <t>士吉</t>
  </si>
  <si>
    <t>彦信</t>
  </si>
  <si>
    <t>通政大夫行延日縣監兼慶州鎭管兵馬節制都尉</t>
  </si>
  <si>
    <t>金圭浩</t>
  </si>
  <si>
    <t>之賢</t>
  </si>
  <si>
    <t>有禎</t>
  </si>
  <si>
    <t>永華</t>
  </si>
  <si>
    <t>世必</t>
  </si>
  <si>
    <t>朴德采</t>
  </si>
  <si>
    <t>世興</t>
  </si>
  <si>
    <t>尙髮</t>
  </si>
  <si>
    <t>金天基</t>
  </si>
  <si>
    <t>之應</t>
  </si>
  <si>
    <t>榮朱</t>
  </si>
  <si>
    <t>孝郁</t>
  </si>
  <si>
    <t>正用</t>
  </si>
  <si>
    <t>興三</t>
  </si>
  <si>
    <t>金永辰</t>
  </si>
  <si>
    <t>用述</t>
  </si>
  <si>
    <t>益禎</t>
  </si>
  <si>
    <t>在卜</t>
  </si>
  <si>
    <t>朴成根</t>
  </si>
  <si>
    <t>万女</t>
  </si>
  <si>
    <t>宅基</t>
  </si>
  <si>
    <t>昌祚</t>
  </si>
  <si>
    <t>元祚</t>
  </si>
  <si>
    <t>東基</t>
  </si>
  <si>
    <t>沈錫範</t>
  </si>
  <si>
    <t>靑松</t>
  </si>
  <si>
    <t>全祉榮</t>
  </si>
  <si>
    <t>宗卜</t>
  </si>
  <si>
    <t>金希坤</t>
  </si>
  <si>
    <t>希坤</t>
  </si>
  <si>
    <t>興元</t>
  </si>
  <si>
    <t>分星</t>
  </si>
  <si>
    <t>徐惟厦</t>
  </si>
  <si>
    <t>泰文</t>
  </si>
  <si>
    <t>德萬</t>
  </si>
  <si>
    <t>世仁</t>
  </si>
  <si>
    <t>申進培</t>
  </si>
  <si>
    <t>興萬</t>
  </si>
  <si>
    <t>折衝將軍</t>
  </si>
  <si>
    <t>載卜</t>
  </si>
  <si>
    <t>康世</t>
  </si>
  <si>
    <t>就東</t>
  </si>
  <si>
    <t>大成</t>
  </si>
  <si>
    <t>致遠</t>
  </si>
  <si>
    <t>曺光三</t>
  </si>
  <si>
    <t>岑彔</t>
  </si>
  <si>
    <t>卜萬</t>
  </si>
  <si>
    <t>龍遜</t>
  </si>
  <si>
    <t>衆奎</t>
  </si>
  <si>
    <t>山守</t>
  </si>
  <si>
    <t>朴守文</t>
  </si>
  <si>
    <t>莫心</t>
  </si>
  <si>
    <t>璿源錄參奉</t>
  </si>
  <si>
    <t>慶錄</t>
  </si>
  <si>
    <t>胤鼎</t>
  </si>
  <si>
    <t>相觀</t>
  </si>
  <si>
    <t>金世輔</t>
  </si>
  <si>
    <t>春慶</t>
  </si>
  <si>
    <t>之彦</t>
  </si>
  <si>
    <t>壽齡</t>
  </si>
  <si>
    <t>弘一</t>
  </si>
  <si>
    <t>福彦</t>
  </si>
  <si>
    <t>萬世</t>
  </si>
  <si>
    <t>命啓</t>
  </si>
  <si>
    <t>泰禹</t>
  </si>
  <si>
    <t>金聖玉</t>
  </si>
  <si>
    <t>彭齡</t>
  </si>
  <si>
    <t>厚辰</t>
  </si>
  <si>
    <t>具八十</t>
  </si>
  <si>
    <t>八十</t>
  </si>
  <si>
    <t>能禎</t>
  </si>
  <si>
    <t>斗必</t>
  </si>
  <si>
    <t>萬淳</t>
  </si>
  <si>
    <t>南命九</t>
  </si>
  <si>
    <t>英陽</t>
  </si>
  <si>
    <t>遠興</t>
  </si>
  <si>
    <t>嘉善</t>
  </si>
  <si>
    <t>裵長壽</t>
  </si>
  <si>
    <t>小斤連</t>
  </si>
  <si>
    <t>光弼</t>
  </si>
  <si>
    <t>裵挺瑞</t>
  </si>
  <si>
    <t>道聖</t>
  </si>
  <si>
    <t>李震燁</t>
  </si>
  <si>
    <t>忠禎</t>
  </si>
  <si>
    <t>李應採</t>
  </si>
  <si>
    <t>復天</t>
  </si>
  <si>
    <t>黃啓文</t>
  </si>
  <si>
    <t>升女</t>
  </si>
  <si>
    <t>振坤</t>
  </si>
  <si>
    <t>閏協</t>
  </si>
  <si>
    <t>張龍九</t>
  </si>
  <si>
    <t>大重</t>
  </si>
  <si>
    <t>安成</t>
  </si>
  <si>
    <t>春貴</t>
  </si>
  <si>
    <t>秋萬偶</t>
  </si>
  <si>
    <t>昌玉</t>
  </si>
  <si>
    <t>兪</t>
  </si>
  <si>
    <t>挺義</t>
  </si>
  <si>
    <t>尙年</t>
  </si>
  <si>
    <t>具有必</t>
  </si>
  <si>
    <t>晩弘</t>
  </si>
  <si>
    <t>朴應尙</t>
  </si>
  <si>
    <t>康津</t>
  </si>
  <si>
    <t>在壁</t>
  </si>
  <si>
    <t>金玉孫</t>
  </si>
  <si>
    <t>玉孫</t>
  </si>
  <si>
    <t>正立</t>
  </si>
  <si>
    <t>成渾</t>
  </si>
  <si>
    <t>得己</t>
  </si>
  <si>
    <t>白尙復</t>
  </si>
  <si>
    <t>李應彩</t>
  </si>
  <si>
    <t>重元</t>
  </si>
  <si>
    <t>孫遠益</t>
  </si>
  <si>
    <t>萬心</t>
  </si>
  <si>
    <t>致聲</t>
  </si>
  <si>
    <t>大一</t>
  </si>
  <si>
    <t>美現</t>
  </si>
  <si>
    <t>權咸重</t>
  </si>
  <si>
    <t>高</t>
  </si>
  <si>
    <t>恒</t>
  </si>
  <si>
    <t>漢禎</t>
  </si>
  <si>
    <t>聖和</t>
  </si>
  <si>
    <t>世鼎</t>
  </si>
  <si>
    <t>秋尙泰</t>
  </si>
  <si>
    <t>義烈</t>
  </si>
  <si>
    <t>文彩</t>
  </si>
  <si>
    <t>萬載</t>
  </si>
  <si>
    <t>尹再文</t>
  </si>
  <si>
    <t>尙胤</t>
  </si>
  <si>
    <t>彩禎</t>
  </si>
  <si>
    <t>載福</t>
  </si>
  <si>
    <t>寬</t>
  </si>
  <si>
    <t>李東曄</t>
  </si>
  <si>
    <t>致雲</t>
  </si>
  <si>
    <t>金鞭履</t>
  </si>
  <si>
    <t>鞭履</t>
  </si>
  <si>
    <t>岑龍</t>
  </si>
  <si>
    <t>東鍊</t>
  </si>
  <si>
    <t>善興</t>
  </si>
  <si>
    <t>金得順</t>
  </si>
  <si>
    <t>弘彦</t>
  </si>
  <si>
    <t>美日</t>
  </si>
  <si>
    <t>朴德守</t>
  </si>
  <si>
    <t>正日</t>
  </si>
  <si>
    <t>汶曄</t>
  </si>
  <si>
    <t>宅漢</t>
  </si>
  <si>
    <t>建文</t>
  </si>
  <si>
    <t>惟輝</t>
  </si>
  <si>
    <t>韓泰愈</t>
  </si>
  <si>
    <t>基魯</t>
  </si>
  <si>
    <t>潤燮</t>
  </si>
  <si>
    <t>東春</t>
  </si>
  <si>
    <t>金汝海</t>
  </si>
  <si>
    <t>壽弘</t>
  </si>
  <si>
    <t>郁</t>
  </si>
  <si>
    <t>榮大</t>
  </si>
  <si>
    <t>遠鳴</t>
  </si>
  <si>
    <t>金瑞寬</t>
  </si>
  <si>
    <t>相夏</t>
  </si>
  <si>
    <t>憬</t>
  </si>
  <si>
    <t>德星</t>
  </si>
  <si>
    <t>金夢一</t>
  </si>
  <si>
    <t>心伊</t>
  </si>
  <si>
    <t>渭亮</t>
  </si>
  <si>
    <t>善杰</t>
  </si>
  <si>
    <t>曺應魯</t>
  </si>
  <si>
    <t>應玉</t>
  </si>
  <si>
    <t>聖文</t>
  </si>
  <si>
    <t>萬壽</t>
  </si>
  <si>
    <t>李和春</t>
  </si>
  <si>
    <t>渭成</t>
  </si>
  <si>
    <t>潤復</t>
  </si>
  <si>
    <t>聖運</t>
  </si>
  <si>
    <t>仲植</t>
  </si>
  <si>
    <t>李光春</t>
  </si>
  <si>
    <t>尙文</t>
  </si>
  <si>
    <t>金鳴玉</t>
  </si>
  <si>
    <t>介伊</t>
  </si>
  <si>
    <t>排里</t>
  </si>
  <si>
    <t>不之</t>
  </si>
  <si>
    <t>金振玉</t>
  </si>
  <si>
    <t>分茂</t>
  </si>
  <si>
    <t>自昌</t>
  </si>
  <si>
    <t>得尙</t>
  </si>
  <si>
    <t>金爾昌</t>
  </si>
  <si>
    <t>牙兵</t>
  </si>
  <si>
    <t>學宗</t>
  </si>
  <si>
    <t>輔</t>
  </si>
  <si>
    <t>益三</t>
  </si>
  <si>
    <t>金悌必</t>
  </si>
  <si>
    <t>雲宗</t>
  </si>
  <si>
    <t>重化</t>
  </si>
  <si>
    <t>孟晦</t>
  </si>
  <si>
    <t>林萬碩</t>
  </si>
  <si>
    <t>貴心</t>
  </si>
  <si>
    <t>俊逸</t>
  </si>
  <si>
    <t>壽琮</t>
  </si>
  <si>
    <t>尙鍊</t>
  </si>
  <si>
    <t>申再榮</t>
  </si>
  <si>
    <t>佑覲</t>
  </si>
  <si>
    <t>得彩</t>
  </si>
  <si>
    <t>茂泰</t>
  </si>
  <si>
    <t>朴浩</t>
  </si>
  <si>
    <t>復文</t>
  </si>
  <si>
    <t>聖坤</t>
  </si>
  <si>
    <t>守大</t>
  </si>
  <si>
    <t>遠益</t>
  </si>
  <si>
    <t>成貞遜</t>
  </si>
  <si>
    <t>時潤</t>
  </si>
  <si>
    <t>仁哲</t>
  </si>
  <si>
    <t>東榮</t>
  </si>
  <si>
    <t>朴茂成</t>
  </si>
  <si>
    <t>時奉</t>
  </si>
  <si>
    <t>甲祚</t>
  </si>
  <si>
    <t>東圭</t>
  </si>
  <si>
    <t>裵國良</t>
  </si>
  <si>
    <t>師麟</t>
  </si>
  <si>
    <t>重夏</t>
  </si>
  <si>
    <t>具俊漢</t>
  </si>
  <si>
    <t>宅守</t>
  </si>
  <si>
    <t>秋光齡</t>
  </si>
  <si>
    <t>光齡</t>
  </si>
  <si>
    <t>弘祿</t>
  </si>
  <si>
    <t>田萬福</t>
  </si>
  <si>
    <t>潭陽</t>
  </si>
  <si>
    <t>甲哲</t>
  </si>
  <si>
    <t>文太</t>
  </si>
  <si>
    <t>日孫</t>
  </si>
  <si>
    <t>申思坤</t>
  </si>
  <si>
    <t>斗良</t>
  </si>
  <si>
    <t>守文</t>
  </si>
  <si>
    <t>應國</t>
  </si>
  <si>
    <t>赫鍊</t>
  </si>
  <si>
    <t>李永祥</t>
  </si>
  <si>
    <t>震東</t>
  </si>
  <si>
    <t>仁杰</t>
  </si>
  <si>
    <t>益海</t>
  </si>
  <si>
    <t>金遠海</t>
  </si>
  <si>
    <t>成文</t>
  </si>
  <si>
    <t>奉女</t>
  </si>
  <si>
    <t>枝茂</t>
  </si>
  <si>
    <t>具有禎</t>
  </si>
  <si>
    <t>大郁</t>
  </si>
  <si>
    <t>正龍</t>
  </si>
  <si>
    <t>羅成俊</t>
  </si>
  <si>
    <t>陳</t>
  </si>
  <si>
    <t>弼玉</t>
  </si>
  <si>
    <t>啓邦</t>
  </si>
  <si>
    <t>時國</t>
  </si>
  <si>
    <t>林大松</t>
  </si>
  <si>
    <t>遠玉</t>
  </si>
  <si>
    <t>自明</t>
  </si>
  <si>
    <t>田時和</t>
  </si>
  <si>
    <t>慶山</t>
  </si>
  <si>
    <t>載衡</t>
  </si>
  <si>
    <t>允範</t>
  </si>
  <si>
    <t>遇重</t>
  </si>
  <si>
    <t>林性大</t>
  </si>
  <si>
    <t>時分</t>
  </si>
  <si>
    <t>方啓運</t>
  </si>
  <si>
    <t>厚信</t>
  </si>
  <si>
    <t>林春日</t>
  </si>
  <si>
    <t>文玉</t>
  </si>
  <si>
    <t>基禎</t>
  </si>
  <si>
    <t>世美</t>
  </si>
  <si>
    <t>孝寬</t>
  </si>
  <si>
    <t>金馹載</t>
  </si>
  <si>
    <t>成祿</t>
  </si>
  <si>
    <t>福萬</t>
  </si>
  <si>
    <t>貴燦</t>
  </si>
  <si>
    <t>孫德成</t>
  </si>
  <si>
    <t>南切</t>
  </si>
  <si>
    <t>載榮</t>
  </si>
  <si>
    <t>忠國</t>
  </si>
  <si>
    <t>檀</t>
  </si>
  <si>
    <t>鄭東箕</t>
  </si>
  <si>
    <t>通訓大夫</t>
  </si>
  <si>
    <t>寡弟嫂</t>
  </si>
  <si>
    <t>行儀</t>
  </si>
  <si>
    <t>東實</t>
  </si>
  <si>
    <t>分葉</t>
  </si>
  <si>
    <t>成珠</t>
  </si>
  <si>
    <t>崔碩鳳</t>
  </si>
  <si>
    <t>南鎭</t>
  </si>
  <si>
    <t>大遜</t>
  </si>
  <si>
    <t>美彩</t>
  </si>
  <si>
    <t>尹白圭</t>
  </si>
  <si>
    <t>洛谷</t>
  </si>
  <si>
    <t>鳳伊</t>
  </si>
  <si>
    <t>龍佑</t>
  </si>
  <si>
    <t>重泰</t>
  </si>
  <si>
    <t>義正</t>
  </si>
  <si>
    <t>李道己</t>
  </si>
  <si>
    <t>厚枰</t>
  </si>
  <si>
    <t>元河</t>
  </si>
  <si>
    <t>武</t>
  </si>
  <si>
    <t>鎰斗</t>
  </si>
  <si>
    <t>韓珍擧</t>
  </si>
  <si>
    <t>應先</t>
  </si>
  <si>
    <t>具祥誠</t>
  </si>
  <si>
    <t>祥誠</t>
  </si>
  <si>
    <t>景魯</t>
  </si>
  <si>
    <t>明漢</t>
  </si>
  <si>
    <t>金光德</t>
  </si>
  <si>
    <t>末宗</t>
  </si>
  <si>
    <t>應漢</t>
  </si>
  <si>
    <t>士碩</t>
  </si>
  <si>
    <t>朴斗星</t>
  </si>
  <si>
    <t>仲億</t>
  </si>
  <si>
    <t>錫齡</t>
  </si>
  <si>
    <t>洪新</t>
  </si>
  <si>
    <t>瓚</t>
  </si>
  <si>
    <t>遠聲</t>
  </si>
  <si>
    <t>漢重</t>
  </si>
  <si>
    <t>千成俊</t>
  </si>
  <si>
    <t>時昆</t>
  </si>
  <si>
    <t>之秀</t>
  </si>
  <si>
    <t>必熙</t>
  </si>
  <si>
    <t>成章</t>
  </si>
  <si>
    <t>韓思漢</t>
  </si>
  <si>
    <t>殷曄</t>
  </si>
  <si>
    <t>宅鎬</t>
  </si>
  <si>
    <t>遠祖</t>
  </si>
  <si>
    <t>柳希模</t>
  </si>
  <si>
    <t>璡</t>
  </si>
  <si>
    <t>紀憲</t>
  </si>
  <si>
    <t>粹洪</t>
  </si>
  <si>
    <t>權致東</t>
  </si>
  <si>
    <t>夢伊</t>
  </si>
  <si>
    <t>一彔</t>
  </si>
  <si>
    <t>得文</t>
  </si>
  <si>
    <t>朴成東</t>
  </si>
  <si>
    <t>貞遜</t>
  </si>
  <si>
    <t>敬大</t>
  </si>
  <si>
    <t>倍儀</t>
  </si>
  <si>
    <t>裵達龍</t>
  </si>
  <si>
    <t>升丹</t>
  </si>
  <si>
    <t>具正大</t>
  </si>
  <si>
    <t>正大</t>
  </si>
  <si>
    <t>壽禎</t>
  </si>
  <si>
    <t>斗岳</t>
  </si>
  <si>
    <t>萬觀</t>
  </si>
  <si>
    <t>金雲宗</t>
  </si>
  <si>
    <t>金玉採</t>
  </si>
  <si>
    <t>宗億</t>
  </si>
  <si>
    <t>鶴齡</t>
  </si>
  <si>
    <t>李元東</t>
  </si>
  <si>
    <t>助氏</t>
  </si>
  <si>
    <t>聖林</t>
  </si>
  <si>
    <t>之玉</t>
  </si>
  <si>
    <t>好禎</t>
  </si>
  <si>
    <t>鄭東龍</t>
  </si>
  <si>
    <t>命新</t>
  </si>
  <si>
    <t>重實</t>
  </si>
  <si>
    <t>尙植</t>
  </si>
  <si>
    <t>權斗明</t>
  </si>
  <si>
    <t>希祚</t>
  </si>
  <si>
    <t>李鳳</t>
  </si>
  <si>
    <t>聖海</t>
  </si>
  <si>
    <t>崔中輝</t>
  </si>
  <si>
    <t>升每</t>
  </si>
  <si>
    <t>慶禧</t>
  </si>
  <si>
    <t>致新</t>
  </si>
  <si>
    <t>金成玉</t>
  </si>
  <si>
    <t>光琦</t>
  </si>
  <si>
    <t>南指</t>
  </si>
  <si>
    <t>鳳佑</t>
  </si>
  <si>
    <t>金履九</t>
  </si>
  <si>
    <t>日善</t>
  </si>
  <si>
    <t>李光韻</t>
  </si>
  <si>
    <t>光韻</t>
  </si>
  <si>
    <t>正遜</t>
  </si>
  <si>
    <t>信儀</t>
  </si>
  <si>
    <t>弘</t>
  </si>
  <si>
    <t>健</t>
  </si>
  <si>
    <t>橒</t>
  </si>
  <si>
    <t>呂發</t>
  </si>
  <si>
    <t>祥陞</t>
  </si>
  <si>
    <t>之郁</t>
  </si>
  <si>
    <t>五禎</t>
  </si>
  <si>
    <t>永和</t>
  </si>
  <si>
    <t>魯致雲</t>
  </si>
  <si>
    <t>鳳周</t>
  </si>
  <si>
    <t>仲三</t>
  </si>
  <si>
    <t>元泰</t>
  </si>
  <si>
    <t>昌碩</t>
  </si>
  <si>
    <t>碩哲</t>
  </si>
  <si>
    <t>遠</t>
  </si>
  <si>
    <t>載三</t>
  </si>
  <si>
    <t>基弘</t>
  </si>
  <si>
    <t>朴用祐</t>
  </si>
  <si>
    <t>應天</t>
  </si>
  <si>
    <t>慶祿</t>
  </si>
  <si>
    <t>李春慶</t>
  </si>
  <si>
    <t>碩斗</t>
  </si>
  <si>
    <t>載逸</t>
  </si>
  <si>
    <t>遇性</t>
  </si>
  <si>
    <t>秋益伊</t>
  </si>
  <si>
    <t>龍守</t>
  </si>
  <si>
    <t>云益</t>
  </si>
  <si>
    <t>芝衡</t>
  </si>
  <si>
    <t>金慶源</t>
  </si>
  <si>
    <t>瑞洛</t>
  </si>
  <si>
    <t>渭公</t>
  </si>
  <si>
    <t>奉再</t>
  </si>
  <si>
    <t>漸發</t>
  </si>
  <si>
    <t>權宗範</t>
  </si>
  <si>
    <t>及第</t>
  </si>
  <si>
    <t>龍大</t>
  </si>
  <si>
    <t>分成</t>
  </si>
  <si>
    <t>崔萬瑞</t>
  </si>
  <si>
    <t>裵啓得</t>
  </si>
  <si>
    <t>啓得</t>
  </si>
  <si>
    <t>道甲</t>
  </si>
  <si>
    <t>景成</t>
  </si>
  <si>
    <t>鄭聖遇</t>
  </si>
  <si>
    <t>潭利</t>
  </si>
  <si>
    <t>世哲</t>
  </si>
  <si>
    <t>朴康世</t>
  </si>
  <si>
    <t>晉文</t>
  </si>
  <si>
    <t>興彔</t>
  </si>
  <si>
    <t>成玉</t>
  </si>
  <si>
    <t>鎰三</t>
  </si>
  <si>
    <t>伯善</t>
  </si>
  <si>
    <t>李泰永</t>
  </si>
  <si>
    <t>連孫</t>
  </si>
  <si>
    <t>仲載</t>
  </si>
  <si>
    <t>全泰守</t>
  </si>
  <si>
    <t>龍述</t>
  </si>
  <si>
    <t>成根</t>
  </si>
  <si>
    <t>化春</t>
  </si>
  <si>
    <t>枝秀</t>
  </si>
  <si>
    <t>金漢瑞</t>
  </si>
  <si>
    <t>龍萬</t>
  </si>
  <si>
    <t>末女</t>
  </si>
  <si>
    <t>之仁</t>
  </si>
  <si>
    <t>世弼</t>
  </si>
  <si>
    <t>朴德綵</t>
  </si>
  <si>
    <t>貴仁</t>
  </si>
  <si>
    <t>鍾德</t>
  </si>
  <si>
    <t>李時春</t>
  </si>
  <si>
    <t>祥善</t>
  </si>
  <si>
    <t>德龍</t>
  </si>
  <si>
    <t>興福</t>
  </si>
  <si>
    <t>元三</t>
  </si>
  <si>
    <t>郭守大</t>
  </si>
  <si>
    <t>收布</t>
  </si>
  <si>
    <t>尙哲</t>
  </si>
  <si>
    <t>原道</t>
  </si>
  <si>
    <t>昌默</t>
  </si>
  <si>
    <t>李碧春</t>
  </si>
  <si>
    <t>基邁</t>
  </si>
  <si>
    <t>世煥</t>
  </si>
  <si>
    <t>采斗</t>
  </si>
  <si>
    <t>朝漢</t>
  </si>
  <si>
    <t>金翊東</t>
  </si>
  <si>
    <t>駿淵</t>
  </si>
  <si>
    <t>義立</t>
  </si>
  <si>
    <t>赫中</t>
  </si>
  <si>
    <t>顯揆</t>
  </si>
  <si>
    <t>宋馨鎭</t>
  </si>
  <si>
    <t>寅永</t>
  </si>
  <si>
    <t>日世</t>
  </si>
  <si>
    <t>在五</t>
  </si>
  <si>
    <t>聲達</t>
  </si>
  <si>
    <t>就鍊</t>
  </si>
  <si>
    <t>李明奎</t>
  </si>
  <si>
    <t>年度</t>
  </si>
  <si>
    <t>面名</t>
  </si>
  <si>
    <t>면명</t>
  </si>
  <si>
    <t>順番</t>
  </si>
  <si>
    <t>主戶</t>
  </si>
  <si>
    <t>주호</t>
  </si>
  <si>
    <t>세천리</t>
  </si>
  <si>
    <t>서제리</t>
  </si>
  <si>
    <t>방내리</t>
  </si>
  <si>
    <t>박곡리</t>
  </si>
  <si>
    <t>달천리</t>
  </si>
  <si>
    <t>리명</t>
  </si>
  <si>
    <t>배계득</t>
  </si>
  <si>
    <t>구정대</t>
  </si>
  <si>
    <t>구상성</t>
  </si>
  <si>
    <t>방계운</t>
  </si>
  <si>
    <t>추광령</t>
  </si>
  <si>
    <t>구팔십</t>
  </si>
  <si>
    <t>박수복</t>
  </si>
  <si>
    <t>박만손</t>
  </si>
  <si>
    <t>도석현</t>
  </si>
  <si>
    <t>도진형</t>
  </si>
  <si>
    <t>도공규</t>
  </si>
  <si>
    <t>도필항</t>
  </si>
  <si>
    <t>도이규</t>
  </si>
  <si>
    <t>도진두</t>
  </si>
  <si>
    <t>박철용</t>
  </si>
  <si>
    <t>정철엽</t>
  </si>
  <si>
    <t>정광희</t>
  </si>
  <si>
    <t>정광은</t>
  </si>
  <si>
    <t>정광용</t>
  </si>
  <si>
    <t>서호조</t>
  </si>
  <si>
    <t>장철준</t>
  </si>
  <si>
    <t>최준</t>
  </si>
  <si>
    <t>양선기</t>
  </si>
  <si>
    <t>박동술</t>
  </si>
  <si>
    <t>양수문</t>
  </si>
  <si>
    <t>정광적</t>
  </si>
  <si>
    <t>서상곤</t>
  </si>
  <si>
    <t>황소사</t>
  </si>
  <si>
    <t>추형구</t>
  </si>
  <si>
    <t>통수</t>
  </si>
  <si>
    <t>신호</t>
  </si>
  <si>
    <t>유학구득성고대제</t>
  </si>
  <si>
    <t>정원조고자</t>
  </si>
  <si>
    <t>유학양운기고대자</t>
  </si>
  <si>
    <t>유학박동형고대제</t>
  </si>
  <si>
    <t>유학양재춘고대자</t>
  </si>
  <si>
    <t>대호</t>
  </si>
  <si>
    <t>자</t>
  </si>
  <si>
    <t>부</t>
  </si>
  <si>
    <t>처</t>
  </si>
  <si>
    <t>형</t>
  </si>
  <si>
    <t>손</t>
  </si>
  <si>
    <t>질부</t>
  </si>
  <si>
    <t>숙모</t>
  </si>
  <si>
    <t>봉모</t>
  </si>
  <si>
    <t>제수</t>
  </si>
  <si>
    <t>제</t>
  </si>
  <si>
    <t>형수</t>
  </si>
  <si>
    <t>모</t>
  </si>
  <si>
    <t>질자</t>
  </si>
  <si>
    <t>과제수</t>
  </si>
  <si>
    <t>봉조모</t>
  </si>
  <si>
    <t>녀</t>
  </si>
  <si>
    <t>적모</t>
  </si>
  <si>
    <t>계부</t>
  </si>
  <si>
    <t>중부</t>
  </si>
  <si>
    <t>계자</t>
  </si>
  <si>
    <t>손부</t>
  </si>
  <si>
    <t>종질</t>
  </si>
  <si>
    <t>종제</t>
  </si>
  <si>
    <t>숙부</t>
  </si>
  <si>
    <t>조모</t>
  </si>
  <si>
    <t>질</t>
  </si>
  <si>
    <t>호내위상</t>
  </si>
  <si>
    <t>유학</t>
  </si>
  <si>
    <t>수포</t>
  </si>
  <si>
    <t>과녀</t>
  </si>
  <si>
    <t>비</t>
  </si>
  <si>
    <t>업무</t>
  </si>
  <si>
    <t>역리</t>
  </si>
  <si>
    <t>아병</t>
  </si>
  <si>
    <t>속오</t>
  </si>
  <si>
    <t>과부</t>
  </si>
  <si>
    <t>업유</t>
  </si>
  <si>
    <t>선원록참봉</t>
  </si>
  <si>
    <t>수군</t>
  </si>
  <si>
    <t>노</t>
  </si>
  <si>
    <t>노구암</t>
  </si>
  <si>
    <t>노속오</t>
  </si>
  <si>
    <t>동몽</t>
  </si>
  <si>
    <t>표하군</t>
  </si>
  <si>
    <t>하전</t>
  </si>
  <si>
    <t>금보</t>
  </si>
  <si>
    <t>한량</t>
  </si>
  <si>
    <t>진사</t>
  </si>
  <si>
    <t>포보</t>
  </si>
  <si>
    <t>수첩포</t>
  </si>
  <si>
    <t>별무보</t>
  </si>
  <si>
    <t>동비</t>
  </si>
  <si>
    <t>이강하전</t>
  </si>
  <si>
    <t>학</t>
  </si>
  <si>
    <t>직역</t>
  </si>
  <si>
    <t>구</t>
  </si>
  <si>
    <t>조</t>
  </si>
  <si>
    <t>정</t>
  </si>
  <si>
    <t>박</t>
  </si>
  <si>
    <t>차</t>
  </si>
  <si>
    <t>윤</t>
  </si>
  <si>
    <t>배</t>
  </si>
  <si>
    <t>방</t>
  </si>
  <si>
    <t>송</t>
  </si>
  <si>
    <t>곽</t>
  </si>
  <si>
    <t>신</t>
  </si>
  <si>
    <t>추</t>
  </si>
  <si>
    <t>장</t>
  </si>
  <si>
    <t>최</t>
  </si>
  <si>
    <t>양</t>
  </si>
  <si>
    <t>현</t>
  </si>
  <si>
    <t>진</t>
  </si>
  <si>
    <t>전</t>
  </si>
  <si>
    <t>채</t>
  </si>
  <si>
    <t>백</t>
  </si>
  <si>
    <t>고</t>
  </si>
  <si>
    <t>강</t>
  </si>
  <si>
    <t>유</t>
  </si>
  <si>
    <t>한</t>
  </si>
  <si>
    <t>권</t>
  </si>
  <si>
    <t>하</t>
  </si>
  <si>
    <t>서</t>
  </si>
  <si>
    <t>허</t>
  </si>
  <si>
    <t>은</t>
  </si>
  <si>
    <t>우</t>
  </si>
  <si>
    <t>문</t>
  </si>
  <si>
    <t>도</t>
  </si>
  <si>
    <t>홍</t>
  </si>
  <si>
    <t>성</t>
  </si>
  <si>
    <t>함</t>
  </si>
  <si>
    <t>석</t>
  </si>
  <si>
    <t>오</t>
  </si>
  <si>
    <t>남</t>
  </si>
  <si>
    <t>황</t>
  </si>
  <si>
    <t>공</t>
  </si>
  <si>
    <t>일세</t>
  </si>
  <si>
    <t>인영</t>
  </si>
  <si>
    <t>준연</t>
  </si>
  <si>
    <t>기매</t>
  </si>
  <si>
    <t>동영</t>
  </si>
  <si>
    <t>소근종</t>
  </si>
  <si>
    <t>씨</t>
  </si>
  <si>
    <t>상선</t>
  </si>
  <si>
    <t>지인</t>
  </si>
  <si>
    <t>말녀</t>
  </si>
  <si>
    <t>흥록</t>
  </si>
  <si>
    <t>진문</t>
  </si>
  <si>
    <t>계득</t>
  </si>
  <si>
    <t>서락</t>
  </si>
  <si>
    <t>석두</t>
  </si>
  <si>
    <t>세흥</t>
  </si>
  <si>
    <t>석철</t>
  </si>
  <si>
    <t>창석</t>
  </si>
  <si>
    <t>상승</t>
  </si>
  <si>
    <t>순절</t>
  </si>
  <si>
    <t>광운</t>
  </si>
  <si>
    <t>경희</t>
  </si>
  <si>
    <t>승매</t>
  </si>
  <si>
    <t>득종</t>
  </si>
  <si>
    <t>성림</t>
  </si>
  <si>
    <t>조씨</t>
  </si>
  <si>
    <t>종억</t>
  </si>
  <si>
    <t>정대</t>
  </si>
  <si>
    <t>승단</t>
  </si>
  <si>
    <t>일록</t>
  </si>
  <si>
    <t>몽이</t>
  </si>
  <si>
    <t>수천</t>
  </si>
  <si>
    <t>시곤</t>
  </si>
  <si>
    <t>일녀</t>
  </si>
  <si>
    <t>중억</t>
  </si>
  <si>
    <t>상성</t>
  </si>
  <si>
    <t>응선</t>
  </si>
  <si>
    <t>봉이</t>
  </si>
  <si>
    <t>증술</t>
  </si>
  <si>
    <t>동실</t>
  </si>
  <si>
    <t>행의</t>
  </si>
  <si>
    <t>재영</t>
  </si>
  <si>
    <t>남절</t>
  </si>
  <si>
    <t>문옥</t>
  </si>
  <si>
    <t>순단</t>
  </si>
  <si>
    <t>계운</t>
  </si>
  <si>
    <t>시분</t>
  </si>
  <si>
    <t>창문</t>
  </si>
  <si>
    <t>위정</t>
  </si>
  <si>
    <t>정록</t>
  </si>
  <si>
    <t>봉녀</t>
  </si>
  <si>
    <t>성문</t>
  </si>
  <si>
    <t>수문</t>
  </si>
  <si>
    <t>두량</t>
  </si>
  <si>
    <t>광령</t>
  </si>
  <si>
    <t>시봉</t>
  </si>
  <si>
    <t>봉월</t>
  </si>
  <si>
    <t>준일</t>
  </si>
  <si>
    <t>귀심</t>
  </si>
  <si>
    <t>보</t>
  </si>
  <si>
    <t>학종</t>
  </si>
  <si>
    <t>소사</t>
  </si>
  <si>
    <t>명옥</t>
  </si>
  <si>
    <t>상문</t>
  </si>
  <si>
    <t>상곤</t>
  </si>
  <si>
    <t>위성</t>
  </si>
  <si>
    <t>위량</t>
  </si>
  <si>
    <t>심이</t>
  </si>
  <si>
    <t>욱</t>
  </si>
  <si>
    <t>수홍</t>
  </si>
  <si>
    <t>문엽</t>
  </si>
  <si>
    <t>정일</t>
  </si>
  <si>
    <t>편리</t>
  </si>
  <si>
    <t>치운</t>
  </si>
  <si>
    <t>상윤</t>
  </si>
  <si>
    <t>항</t>
  </si>
  <si>
    <t>치옥</t>
  </si>
  <si>
    <t>치성</t>
  </si>
  <si>
    <t>만심</t>
  </si>
  <si>
    <t>옥손</t>
  </si>
  <si>
    <t>재벽</t>
  </si>
  <si>
    <t>창옥</t>
  </si>
  <si>
    <t>진곤</t>
  </si>
  <si>
    <t>승녀</t>
  </si>
  <si>
    <t>이절</t>
  </si>
  <si>
    <t>광필</t>
  </si>
  <si>
    <t>소근련</t>
  </si>
  <si>
    <t>팔십</t>
  </si>
  <si>
    <t>후진</t>
  </si>
  <si>
    <t>팽령</t>
  </si>
  <si>
    <t>수령</t>
  </si>
  <si>
    <t>지언</t>
  </si>
  <si>
    <t>응춘</t>
  </si>
  <si>
    <t>막심</t>
  </si>
  <si>
    <t>복만</t>
  </si>
  <si>
    <t>잠록</t>
  </si>
  <si>
    <t>경윤</t>
  </si>
  <si>
    <t>흥만</t>
  </si>
  <si>
    <t>희곤</t>
  </si>
  <si>
    <t>종복</t>
  </si>
  <si>
    <t>만녀</t>
  </si>
  <si>
    <t>영주</t>
  </si>
  <si>
    <t>지응</t>
  </si>
  <si>
    <t>지현</t>
  </si>
  <si>
    <t>하엽</t>
  </si>
  <si>
    <t>수금</t>
  </si>
  <si>
    <t>검동</t>
  </si>
  <si>
    <t>손득</t>
  </si>
  <si>
    <t>언곤</t>
  </si>
  <si>
    <t>언순</t>
  </si>
  <si>
    <t>옥석</t>
  </si>
  <si>
    <t>언기</t>
  </si>
  <si>
    <t>순옥</t>
  </si>
  <si>
    <t>언용</t>
  </si>
  <si>
    <t>계석</t>
  </si>
  <si>
    <t>득찬</t>
  </si>
  <si>
    <t>민찬</t>
  </si>
  <si>
    <t>수복</t>
  </si>
  <si>
    <t>학득</t>
  </si>
  <si>
    <t>언갑</t>
  </si>
  <si>
    <t>명심</t>
  </si>
  <si>
    <t>언석</t>
  </si>
  <si>
    <t>소근동</t>
  </si>
  <si>
    <t>잠동</t>
  </si>
  <si>
    <t>성언</t>
  </si>
  <si>
    <t>태구</t>
  </si>
  <si>
    <t>갑심</t>
  </si>
  <si>
    <t>언규</t>
  </si>
  <si>
    <t>막금</t>
  </si>
  <si>
    <t>언필</t>
  </si>
  <si>
    <t>언인</t>
  </si>
  <si>
    <t>언성</t>
  </si>
  <si>
    <t>증찬</t>
  </si>
  <si>
    <t>필녀</t>
  </si>
  <si>
    <t>언국</t>
  </si>
  <si>
    <t>정월</t>
  </si>
  <si>
    <t>언조</t>
  </si>
  <si>
    <t>성찬</t>
  </si>
  <si>
    <t>순득</t>
  </si>
  <si>
    <t>춘옥</t>
  </si>
  <si>
    <t>정매</t>
  </si>
  <si>
    <t>석주</t>
  </si>
  <si>
    <t>언장</t>
  </si>
  <si>
    <t>언승</t>
  </si>
  <si>
    <t>막남</t>
  </si>
  <si>
    <t>언실</t>
  </si>
  <si>
    <t>언하</t>
  </si>
  <si>
    <t>옥심</t>
  </si>
  <si>
    <t>언풍</t>
  </si>
  <si>
    <t>만용</t>
  </si>
  <si>
    <t>석경</t>
  </si>
  <si>
    <t>언태</t>
  </si>
  <si>
    <t>상진</t>
  </si>
  <si>
    <t>한심</t>
  </si>
  <si>
    <t>언해</t>
  </si>
  <si>
    <t>언구</t>
  </si>
  <si>
    <t>막진</t>
  </si>
  <si>
    <t>언동</t>
  </si>
  <si>
    <t>석문</t>
  </si>
  <si>
    <t>석오</t>
  </si>
  <si>
    <t>귀옥</t>
  </si>
  <si>
    <t>흠찬</t>
  </si>
  <si>
    <t>명찬</t>
  </si>
  <si>
    <t>순화</t>
  </si>
  <si>
    <t>석로</t>
  </si>
  <si>
    <t>언경</t>
  </si>
  <si>
    <t>언우</t>
  </si>
  <si>
    <t>청옥</t>
  </si>
  <si>
    <t>언각</t>
  </si>
  <si>
    <t>언수</t>
  </si>
  <si>
    <t>석현</t>
  </si>
  <si>
    <t>필단</t>
  </si>
  <si>
    <t>석원</t>
  </si>
  <si>
    <t>언흥</t>
  </si>
  <si>
    <t>언학</t>
  </si>
  <si>
    <t>두절</t>
  </si>
  <si>
    <t>언홍</t>
  </si>
  <si>
    <t>필랑</t>
  </si>
  <si>
    <t>언박</t>
  </si>
  <si>
    <t>언식</t>
  </si>
  <si>
    <t>강아지</t>
  </si>
  <si>
    <t>말석</t>
  </si>
  <si>
    <t>일석</t>
  </si>
  <si>
    <t>일열</t>
  </si>
  <si>
    <t>언협</t>
  </si>
  <si>
    <t>소근정철</t>
  </si>
  <si>
    <t>소덕</t>
  </si>
  <si>
    <t>풍규</t>
  </si>
  <si>
    <t>소종</t>
  </si>
  <si>
    <t>지봉</t>
  </si>
  <si>
    <t>영규</t>
  </si>
  <si>
    <t>동중</t>
  </si>
  <si>
    <t>주덕</t>
  </si>
  <si>
    <t>귀절</t>
  </si>
  <si>
    <t>범규</t>
  </si>
  <si>
    <t>천순</t>
  </si>
  <si>
    <t>흥절</t>
  </si>
  <si>
    <t>기돌</t>
  </si>
  <si>
    <t>하규</t>
  </si>
  <si>
    <t>대천</t>
  </si>
  <si>
    <t>상달</t>
  </si>
  <si>
    <t>만손</t>
  </si>
  <si>
    <t>간업</t>
  </si>
  <si>
    <t>옥금</t>
  </si>
  <si>
    <t>금이</t>
  </si>
  <si>
    <t>시단</t>
  </si>
  <si>
    <t>진악</t>
  </si>
  <si>
    <t>일매</t>
  </si>
  <si>
    <t>진휴</t>
  </si>
  <si>
    <t>진흥</t>
  </si>
  <si>
    <t>진후</t>
  </si>
  <si>
    <t>형규</t>
  </si>
  <si>
    <t>임이</t>
  </si>
  <si>
    <t>걸손</t>
  </si>
  <si>
    <t>진학</t>
  </si>
  <si>
    <t>일단</t>
  </si>
  <si>
    <t>성갑</t>
  </si>
  <si>
    <t>동인</t>
  </si>
  <si>
    <t>동안</t>
  </si>
  <si>
    <t>중원</t>
  </si>
  <si>
    <t>잠이</t>
  </si>
  <si>
    <t>순이</t>
  </si>
  <si>
    <t>종녀</t>
  </si>
  <si>
    <t>수옥</t>
  </si>
  <si>
    <t>수단</t>
  </si>
  <si>
    <t>수녀</t>
  </si>
  <si>
    <t>성리</t>
  </si>
  <si>
    <t>진하</t>
  </si>
  <si>
    <t>칠월</t>
  </si>
  <si>
    <t>순랑</t>
  </si>
  <si>
    <t>정구</t>
  </si>
  <si>
    <t>금득</t>
  </si>
  <si>
    <t>상인</t>
  </si>
  <si>
    <t>정호</t>
  </si>
  <si>
    <t>진희</t>
  </si>
  <si>
    <t>원철</t>
  </si>
  <si>
    <t>원대</t>
  </si>
  <si>
    <t>귀단</t>
  </si>
  <si>
    <t>말철</t>
  </si>
  <si>
    <t>백득</t>
  </si>
  <si>
    <t>복심</t>
  </si>
  <si>
    <t>유심</t>
  </si>
  <si>
    <t>봉호</t>
  </si>
  <si>
    <t>용복</t>
  </si>
  <si>
    <t>대룡</t>
  </si>
  <si>
    <t>월심</t>
  </si>
  <si>
    <t>일심</t>
  </si>
  <si>
    <t>재룡</t>
  </si>
  <si>
    <t>진형</t>
  </si>
  <si>
    <t>초월</t>
  </si>
  <si>
    <t>진갑</t>
  </si>
  <si>
    <t>일철</t>
  </si>
  <si>
    <t>구준</t>
  </si>
  <si>
    <t>관규</t>
  </si>
  <si>
    <t>진항</t>
  </si>
  <si>
    <t>금절</t>
  </si>
  <si>
    <t>정원</t>
  </si>
  <si>
    <t>진정</t>
  </si>
  <si>
    <t>태손</t>
  </si>
  <si>
    <t>진준</t>
  </si>
  <si>
    <t>공규</t>
  </si>
  <si>
    <t>영쾌</t>
  </si>
  <si>
    <t>학열</t>
  </si>
  <si>
    <t>태봉</t>
  </si>
  <si>
    <t>태심</t>
  </si>
  <si>
    <t>이만</t>
  </si>
  <si>
    <t>손심</t>
  </si>
  <si>
    <t>감득</t>
  </si>
  <si>
    <t>순녀</t>
  </si>
  <si>
    <t>옥이</t>
  </si>
  <si>
    <t>말득</t>
  </si>
  <si>
    <t>상축</t>
  </si>
  <si>
    <t>정철</t>
  </si>
  <si>
    <t>진운</t>
  </si>
  <si>
    <t>복규</t>
  </si>
  <si>
    <t>단일</t>
  </si>
  <si>
    <t>손진</t>
  </si>
  <si>
    <t>진현</t>
  </si>
  <si>
    <t>자임</t>
  </si>
  <si>
    <t>기심</t>
  </si>
  <si>
    <t>기녀</t>
  </si>
  <si>
    <t>기삼</t>
  </si>
  <si>
    <t>기단</t>
  </si>
  <si>
    <t>기옥</t>
  </si>
  <si>
    <t>진규</t>
  </si>
  <si>
    <t>필항</t>
  </si>
  <si>
    <t>운대</t>
  </si>
  <si>
    <t>원이</t>
  </si>
  <si>
    <t>철이</t>
  </si>
  <si>
    <t>정흡</t>
  </si>
  <si>
    <t>운심</t>
  </si>
  <si>
    <t>정돌</t>
  </si>
  <si>
    <t>정녀</t>
  </si>
  <si>
    <t>진호</t>
  </si>
  <si>
    <t>금옥</t>
  </si>
  <si>
    <t>쾌종</t>
  </si>
  <si>
    <t>일금</t>
  </si>
  <si>
    <t>일태</t>
  </si>
  <si>
    <t>일선</t>
  </si>
  <si>
    <t>복녀</t>
  </si>
  <si>
    <t>오복</t>
  </si>
  <si>
    <t>삼복</t>
  </si>
  <si>
    <t>일복</t>
  </si>
  <si>
    <t>달금</t>
  </si>
  <si>
    <t>성심</t>
  </si>
  <si>
    <t>말절</t>
  </si>
  <si>
    <t>억암</t>
  </si>
  <si>
    <t>소건</t>
  </si>
  <si>
    <t>이월</t>
  </si>
  <si>
    <t>일득</t>
  </si>
  <si>
    <t>돌이</t>
  </si>
  <si>
    <t>등매</t>
  </si>
  <si>
    <t>동녀</t>
  </si>
  <si>
    <t>영호</t>
  </si>
  <si>
    <t>곳심</t>
  </si>
  <si>
    <t>진홍</t>
  </si>
  <si>
    <t>이규</t>
  </si>
  <si>
    <t>조시</t>
  </si>
  <si>
    <t>이선</t>
  </si>
  <si>
    <t>기임</t>
  </si>
  <si>
    <t>방규</t>
  </si>
  <si>
    <t>태녀</t>
  </si>
  <si>
    <t>병규</t>
  </si>
  <si>
    <t>담진</t>
  </si>
  <si>
    <t>담녀</t>
  </si>
  <si>
    <t>진두</t>
  </si>
  <si>
    <t>금랑</t>
  </si>
  <si>
    <t>종배</t>
  </si>
  <si>
    <t>정이</t>
  </si>
  <si>
    <t>소근계원</t>
  </si>
  <si>
    <t>극철</t>
  </si>
  <si>
    <t>익종</t>
  </si>
  <si>
    <t>삼봉</t>
  </si>
  <si>
    <t>극동</t>
  </si>
  <si>
    <t>지산</t>
  </si>
  <si>
    <t>상기</t>
  </si>
  <si>
    <t>필수</t>
  </si>
  <si>
    <t>준렬</t>
  </si>
  <si>
    <t>윤단</t>
  </si>
  <si>
    <t>수일</t>
  </si>
  <si>
    <t>광배</t>
  </si>
  <si>
    <t>행민</t>
  </si>
  <si>
    <t>광찬</t>
  </si>
  <si>
    <t>도야지</t>
  </si>
  <si>
    <t>극홍</t>
  </si>
  <si>
    <t>극인</t>
  </si>
  <si>
    <t>옥절</t>
  </si>
  <si>
    <t>정규</t>
  </si>
  <si>
    <t>진구</t>
  </si>
  <si>
    <t>진각</t>
  </si>
  <si>
    <t>대산</t>
  </si>
  <si>
    <t>극수</t>
  </si>
  <si>
    <t>만수</t>
  </si>
  <si>
    <t>만산</t>
  </si>
  <si>
    <t>학철</t>
  </si>
  <si>
    <t>석근</t>
  </si>
  <si>
    <t>납절</t>
  </si>
  <si>
    <t>납실</t>
  </si>
  <si>
    <t>이녀</t>
  </si>
  <si>
    <t>장부</t>
  </si>
  <si>
    <t>인수</t>
  </si>
  <si>
    <t>석배</t>
  </si>
  <si>
    <t>이현</t>
  </si>
  <si>
    <t>의술</t>
  </si>
  <si>
    <t>영수</t>
  </si>
  <si>
    <t>위환</t>
  </si>
  <si>
    <t>분심</t>
  </si>
  <si>
    <t>이분</t>
  </si>
  <si>
    <t>춘신</t>
  </si>
  <si>
    <t>달문</t>
  </si>
  <si>
    <t>잠득</t>
  </si>
  <si>
    <t>진기</t>
  </si>
  <si>
    <t>극찬</t>
  </si>
  <si>
    <t>원방</t>
  </si>
  <si>
    <t>만길</t>
  </si>
  <si>
    <t>석심</t>
  </si>
  <si>
    <t>성규</t>
  </si>
  <si>
    <t>종규</t>
  </si>
  <si>
    <t>차심</t>
  </si>
  <si>
    <t>규수</t>
  </si>
  <si>
    <t>진길</t>
  </si>
  <si>
    <t>진원</t>
  </si>
  <si>
    <t>철수</t>
  </si>
  <si>
    <t>은배</t>
  </si>
  <si>
    <t>소억</t>
  </si>
  <si>
    <t>응근</t>
  </si>
  <si>
    <t>진옥</t>
  </si>
  <si>
    <t>운단</t>
  </si>
  <si>
    <t>위동</t>
  </si>
  <si>
    <t>진배</t>
  </si>
  <si>
    <t>삼녀</t>
  </si>
  <si>
    <t>칠녀</t>
  </si>
  <si>
    <t>정수</t>
  </si>
  <si>
    <t>소선</t>
  </si>
  <si>
    <t>진경</t>
  </si>
  <si>
    <t>진우</t>
  </si>
  <si>
    <t>소근용우</t>
  </si>
  <si>
    <t>복용</t>
  </si>
  <si>
    <t>준철</t>
  </si>
  <si>
    <t>취</t>
  </si>
  <si>
    <t>석천</t>
  </si>
  <si>
    <t>선국</t>
  </si>
  <si>
    <t>철용</t>
  </si>
  <si>
    <t>관련</t>
  </si>
  <si>
    <t>수명</t>
  </si>
  <si>
    <t>유수</t>
  </si>
  <si>
    <t>임준</t>
  </si>
  <si>
    <t>정삼</t>
  </si>
  <si>
    <t>수우</t>
  </si>
  <si>
    <t>원엽</t>
  </si>
  <si>
    <t>광식</t>
  </si>
  <si>
    <t>철엽</t>
  </si>
  <si>
    <t>정분</t>
  </si>
  <si>
    <t>봉엽</t>
  </si>
  <si>
    <t>일분</t>
  </si>
  <si>
    <t>진명</t>
  </si>
  <si>
    <t>두극</t>
  </si>
  <si>
    <t>대엽</t>
  </si>
  <si>
    <t>갑분</t>
  </si>
  <si>
    <t>광전</t>
  </si>
  <si>
    <t>옥녀</t>
  </si>
  <si>
    <t>장엽</t>
  </si>
  <si>
    <t>광표</t>
  </si>
  <si>
    <t>광종</t>
  </si>
  <si>
    <t>금분</t>
  </si>
  <si>
    <t>광정</t>
  </si>
  <si>
    <t>여익</t>
  </si>
  <si>
    <t>학규</t>
  </si>
  <si>
    <t>광은</t>
  </si>
  <si>
    <t>수창</t>
  </si>
  <si>
    <t>의엽</t>
  </si>
  <si>
    <t>성관</t>
  </si>
  <si>
    <t>수완</t>
  </si>
  <si>
    <t>업이</t>
  </si>
  <si>
    <t>광인</t>
  </si>
  <si>
    <t>수종</t>
  </si>
  <si>
    <t>수극</t>
  </si>
  <si>
    <t>광용</t>
  </si>
  <si>
    <t>광도</t>
  </si>
  <si>
    <t>수성</t>
  </si>
  <si>
    <t>광오</t>
  </si>
  <si>
    <t>시엽</t>
  </si>
  <si>
    <t>호조</t>
  </si>
  <si>
    <t>철준</t>
  </si>
  <si>
    <t>석매</t>
  </si>
  <si>
    <t>수련</t>
  </si>
  <si>
    <t>서기</t>
  </si>
  <si>
    <t>태권</t>
  </si>
  <si>
    <t>성소</t>
  </si>
  <si>
    <t>준</t>
  </si>
  <si>
    <t>선진</t>
  </si>
  <si>
    <t>수영</t>
  </si>
  <si>
    <t>수신</t>
  </si>
  <si>
    <t>만기</t>
  </si>
  <si>
    <t>무철</t>
  </si>
  <si>
    <t>무상</t>
  </si>
  <si>
    <t>능철</t>
  </si>
  <si>
    <t>동술</t>
  </si>
  <si>
    <t>동정</t>
  </si>
  <si>
    <t>동근</t>
  </si>
  <si>
    <t>시달</t>
  </si>
  <si>
    <t>윤철</t>
  </si>
  <si>
    <t>수덕</t>
  </si>
  <si>
    <t>세기</t>
  </si>
  <si>
    <t>윤심</t>
  </si>
  <si>
    <t>윤매</t>
  </si>
  <si>
    <t>성칙</t>
  </si>
  <si>
    <t>성출</t>
  </si>
  <si>
    <t>맹엽</t>
  </si>
  <si>
    <t>수위</t>
  </si>
  <si>
    <t>대기</t>
  </si>
  <si>
    <t>을수</t>
  </si>
  <si>
    <t>해수</t>
  </si>
  <si>
    <t>수흥</t>
  </si>
  <si>
    <t>필기</t>
  </si>
  <si>
    <t>환기</t>
  </si>
  <si>
    <t>의기</t>
  </si>
  <si>
    <t>선기</t>
  </si>
  <si>
    <t>선후</t>
  </si>
  <si>
    <t>필후</t>
  </si>
  <si>
    <t>대곤</t>
  </si>
  <si>
    <t>수빈</t>
  </si>
  <si>
    <t>수하</t>
  </si>
  <si>
    <t>인극</t>
  </si>
  <si>
    <t>수악</t>
  </si>
  <si>
    <t>수형</t>
  </si>
  <si>
    <t>정기</t>
  </si>
  <si>
    <t>옥분</t>
  </si>
  <si>
    <t>성인</t>
  </si>
  <si>
    <t>성범</t>
  </si>
  <si>
    <t>치엽</t>
  </si>
  <si>
    <t>수호</t>
  </si>
  <si>
    <t>호기</t>
  </si>
  <si>
    <t>원기</t>
  </si>
  <si>
    <t>병림</t>
  </si>
  <si>
    <t>명림</t>
  </si>
  <si>
    <t>수억</t>
  </si>
  <si>
    <t>수만</t>
  </si>
  <si>
    <t>수곤</t>
  </si>
  <si>
    <t>중일</t>
  </si>
  <si>
    <t>영열</t>
  </si>
  <si>
    <t>희열</t>
  </si>
  <si>
    <t>막낭</t>
  </si>
  <si>
    <t>경팔</t>
  </si>
  <si>
    <t>수정</t>
  </si>
  <si>
    <t>응진</t>
  </si>
  <si>
    <t>숭엽</t>
  </si>
  <si>
    <t>태엽</t>
  </si>
  <si>
    <t>수지</t>
  </si>
  <si>
    <t>수화</t>
  </si>
  <si>
    <t>수의</t>
  </si>
  <si>
    <t>수인</t>
  </si>
  <si>
    <t>몽룡</t>
  </si>
  <si>
    <t>갑룡</t>
  </si>
  <si>
    <t>경기</t>
  </si>
  <si>
    <t>시덕</t>
  </si>
  <si>
    <t>배기</t>
  </si>
  <si>
    <t>인술</t>
  </si>
  <si>
    <t>전기</t>
  </si>
  <si>
    <t>억준</t>
  </si>
  <si>
    <t>정후</t>
  </si>
  <si>
    <t>재근</t>
  </si>
  <si>
    <t>천석</t>
  </si>
  <si>
    <t>광적</t>
  </si>
  <si>
    <t>기석</t>
  </si>
  <si>
    <t>유석</t>
  </si>
  <si>
    <t>경후</t>
  </si>
  <si>
    <t>위경</t>
  </si>
  <si>
    <t>취경</t>
  </si>
  <si>
    <t>동원</t>
  </si>
  <si>
    <t>범두</t>
  </si>
  <si>
    <t>행룡</t>
  </si>
  <si>
    <t>종</t>
  </si>
  <si>
    <t>월매</t>
  </si>
  <si>
    <t>면상</t>
  </si>
  <si>
    <t>순석</t>
  </si>
  <si>
    <t>유종</t>
  </si>
  <si>
    <t>천종</t>
  </si>
  <si>
    <t>근련</t>
  </si>
  <si>
    <t>흥권</t>
  </si>
  <si>
    <t>천절</t>
  </si>
  <si>
    <t>구월</t>
  </si>
  <si>
    <t>월애</t>
  </si>
  <si>
    <t>원준</t>
  </si>
  <si>
    <t>능문</t>
  </si>
  <si>
    <t>금철</t>
  </si>
  <si>
    <t>치건</t>
  </si>
  <si>
    <t>수동</t>
  </si>
  <si>
    <t>주동</t>
  </si>
  <si>
    <t>한강</t>
  </si>
  <si>
    <t>임필</t>
  </si>
  <si>
    <t>형구</t>
  </si>
  <si>
    <t>흥심</t>
  </si>
  <si>
    <t>치인</t>
  </si>
  <si>
    <t>윤억</t>
  </si>
  <si>
    <t>영조</t>
  </si>
  <si>
    <t>영구</t>
  </si>
  <si>
    <t>영기</t>
  </si>
  <si>
    <t>병호</t>
  </si>
  <si>
    <t>진환</t>
  </si>
  <si>
    <t>명준</t>
  </si>
  <si>
    <t>학구</t>
  </si>
  <si>
    <t>술이</t>
  </si>
  <si>
    <t>채용</t>
  </si>
  <si>
    <t>삼득</t>
  </si>
  <si>
    <t>유복</t>
  </si>
  <si>
    <t>득춘</t>
  </si>
  <si>
    <t>유권</t>
  </si>
  <si>
    <t>선</t>
  </si>
  <si>
    <t>상우</t>
  </si>
  <si>
    <t>용구</t>
  </si>
  <si>
    <t>일언</t>
  </si>
  <si>
    <t>중술</t>
  </si>
  <si>
    <t>성운</t>
  </si>
  <si>
    <t>감진</t>
  </si>
  <si>
    <t>용애</t>
  </si>
  <si>
    <t>사운</t>
  </si>
  <si>
    <t>희</t>
  </si>
  <si>
    <t>귀춘</t>
  </si>
  <si>
    <t>순심</t>
  </si>
  <si>
    <t>광규</t>
  </si>
  <si>
    <t>상구</t>
  </si>
  <si>
    <t>치근</t>
  </si>
  <si>
    <t>명필</t>
  </si>
  <si>
    <t>홍필</t>
  </si>
  <si>
    <t>임구</t>
  </si>
  <si>
    <t>신구</t>
  </si>
  <si>
    <t>치붕</t>
  </si>
  <si>
    <t>행일</t>
  </si>
  <si>
    <t>오월</t>
  </si>
  <si>
    <t>익곤</t>
  </si>
  <si>
    <t>맹곤</t>
  </si>
  <si>
    <t>승렬</t>
  </si>
  <si>
    <t>명</t>
  </si>
  <si>
    <t>무림</t>
  </si>
  <si>
    <t>수진</t>
  </si>
  <si>
    <t>한기</t>
  </si>
  <si>
    <t>형엽</t>
  </si>
  <si>
    <t>호엽</t>
  </si>
  <si>
    <t>수현</t>
  </si>
  <si>
    <t>석화</t>
  </si>
  <si>
    <t>재후</t>
  </si>
  <si>
    <t>덕권</t>
  </si>
  <si>
    <t>연권</t>
  </si>
  <si>
    <t>정화</t>
  </si>
  <si>
    <t>홍득</t>
  </si>
  <si>
    <t>홍식</t>
  </si>
  <si>
    <t>세장</t>
  </si>
  <si>
    <t>개명</t>
  </si>
  <si>
    <t>계미</t>
  </si>
  <si>
    <t>병진</t>
  </si>
  <si>
    <t>경진</t>
  </si>
  <si>
    <t>계유</t>
  </si>
  <si>
    <t>갑인</t>
  </si>
  <si>
    <t>무오</t>
  </si>
  <si>
    <t>정유</t>
  </si>
  <si>
    <t>계축</t>
  </si>
  <si>
    <t>임인</t>
  </si>
  <si>
    <t>갑신</t>
  </si>
  <si>
    <t>갑진</t>
  </si>
  <si>
    <t>신미</t>
  </si>
  <si>
    <t>갑오</t>
  </si>
  <si>
    <t>신축</t>
  </si>
  <si>
    <t>계해</t>
  </si>
  <si>
    <t>임술</t>
  </si>
  <si>
    <t>정축</t>
  </si>
  <si>
    <t>경인</t>
  </si>
  <si>
    <t>무자</t>
  </si>
  <si>
    <t>병자</t>
  </si>
  <si>
    <t>병오</t>
  </si>
  <si>
    <t>정묘</t>
  </si>
  <si>
    <t>을축</t>
  </si>
  <si>
    <t>을유</t>
  </si>
  <si>
    <t>을묘</t>
  </si>
  <si>
    <t>임오</t>
  </si>
  <si>
    <t>기미</t>
  </si>
  <si>
    <t>기사</t>
  </si>
  <si>
    <t>임신</t>
  </si>
  <si>
    <t>정미</t>
  </si>
  <si>
    <t>경오</t>
  </si>
  <si>
    <t>을해</t>
  </si>
  <si>
    <t>계묘</t>
  </si>
  <si>
    <t>경자</t>
  </si>
  <si>
    <t>병술</t>
  </si>
  <si>
    <t>신묘</t>
  </si>
  <si>
    <t>신유</t>
  </si>
  <si>
    <t>정사</t>
  </si>
  <si>
    <t>신사</t>
  </si>
  <si>
    <t>병인</t>
  </si>
  <si>
    <t>갑술</t>
  </si>
  <si>
    <t>기해</t>
  </si>
  <si>
    <t>병신</t>
  </si>
  <si>
    <t>정해</t>
  </si>
  <si>
    <t>갑자</t>
  </si>
  <si>
    <t>무인</t>
  </si>
  <si>
    <t>임자</t>
  </si>
  <si>
    <t>무진</t>
  </si>
  <si>
    <t>경신</t>
  </si>
  <si>
    <t>기묘</t>
  </si>
  <si>
    <t>임진</t>
  </si>
  <si>
    <t>계사</t>
  </si>
  <si>
    <t>기축</t>
  </si>
  <si>
    <t>기유</t>
  </si>
  <si>
    <t>신해</t>
  </si>
  <si>
    <t>무술</t>
  </si>
  <si>
    <t>을미</t>
  </si>
  <si>
    <t>무신</t>
  </si>
  <si>
    <t>경술</t>
  </si>
  <si>
    <t>을사</t>
  </si>
  <si>
    <t>간지</t>
  </si>
  <si>
    <t>도망</t>
  </si>
  <si>
    <t>앙역</t>
  </si>
  <si>
    <t>거</t>
  </si>
  <si>
    <t>출입</t>
  </si>
  <si>
    <t>청도</t>
  </si>
  <si>
    <t>안동</t>
  </si>
  <si>
    <t>장소</t>
  </si>
  <si>
    <t>본</t>
  </si>
  <si>
    <t>적</t>
  </si>
  <si>
    <t>의성</t>
  </si>
  <si>
    <t>전의</t>
  </si>
  <si>
    <t>전주</t>
  </si>
  <si>
    <t>함안</t>
  </si>
  <si>
    <t>밀양</t>
  </si>
  <si>
    <t>연안</t>
  </si>
  <si>
    <t>성주</t>
  </si>
  <si>
    <t>선산</t>
  </si>
  <si>
    <t>군위</t>
  </si>
  <si>
    <t>은진</t>
  </si>
  <si>
    <t>광산</t>
  </si>
  <si>
    <t>성산</t>
  </si>
  <si>
    <t>경주</t>
  </si>
  <si>
    <t>추계</t>
  </si>
  <si>
    <t>인동</t>
  </si>
  <si>
    <t>해주</t>
  </si>
  <si>
    <t>동래</t>
  </si>
  <si>
    <t>중화</t>
  </si>
  <si>
    <t>연주</t>
  </si>
  <si>
    <t>하빈</t>
  </si>
  <si>
    <t>칠원</t>
  </si>
  <si>
    <t>평산</t>
  </si>
  <si>
    <t>대구</t>
  </si>
  <si>
    <t>인천</t>
  </si>
  <si>
    <t>월성</t>
  </si>
  <si>
    <t>수원</t>
  </si>
  <si>
    <t>청주</t>
  </si>
  <si>
    <t>진주</t>
  </si>
  <si>
    <t>파평</t>
  </si>
  <si>
    <t>현풍</t>
  </si>
  <si>
    <t>야성</t>
  </si>
  <si>
    <t>덕산</t>
  </si>
  <si>
    <t>곡강</t>
  </si>
  <si>
    <t>옥산</t>
  </si>
  <si>
    <t>문화</t>
  </si>
  <si>
    <t>광주</t>
  </si>
  <si>
    <t>벽진</t>
  </si>
  <si>
    <t>금성</t>
  </si>
  <si>
    <t>해평</t>
  </si>
  <si>
    <t>부림</t>
  </si>
  <si>
    <t>달성</t>
  </si>
  <si>
    <t>창녕</t>
  </si>
  <si>
    <t>강릉</t>
  </si>
  <si>
    <t>연일</t>
  </si>
  <si>
    <t>고령</t>
  </si>
  <si>
    <t>순천</t>
  </si>
  <si>
    <t>한양</t>
  </si>
  <si>
    <t>남평</t>
  </si>
  <si>
    <t>분성</t>
  </si>
  <si>
    <t>곡부</t>
  </si>
  <si>
    <t>창원</t>
  </si>
  <si>
    <t>하양</t>
  </si>
  <si>
    <t>충주</t>
  </si>
  <si>
    <t>장수</t>
  </si>
  <si>
    <t>거창</t>
  </si>
  <si>
    <t>단양</t>
  </si>
  <si>
    <t>행주</t>
  </si>
  <si>
    <t>본관</t>
  </si>
  <si>
    <t>주거</t>
  </si>
  <si>
    <t>주직역</t>
  </si>
  <si>
    <t>주성명</t>
  </si>
  <si>
    <t>통정대부</t>
  </si>
  <si>
    <t>학생</t>
  </si>
  <si>
    <t>급제</t>
  </si>
  <si>
    <t>정병</t>
  </si>
  <si>
    <t>장사랑</t>
  </si>
  <si>
    <t>성균진사</t>
  </si>
  <si>
    <t>통덕랑</t>
  </si>
  <si>
    <t>부직역</t>
  </si>
  <si>
    <t>재오</t>
  </si>
  <si>
    <t>의립</t>
  </si>
  <si>
    <t>세환</t>
  </si>
  <si>
    <t>상철</t>
  </si>
  <si>
    <t>덕룡</t>
  </si>
  <si>
    <t>귀인</t>
  </si>
  <si>
    <t>유정</t>
  </si>
  <si>
    <t>성근</t>
  </si>
  <si>
    <t>익정</t>
  </si>
  <si>
    <t>성옥</t>
  </si>
  <si>
    <t>원익</t>
  </si>
  <si>
    <t>달룡</t>
  </si>
  <si>
    <t>위공</t>
  </si>
  <si>
    <t>후종</t>
  </si>
  <si>
    <t>응천</t>
  </si>
  <si>
    <t>원</t>
  </si>
  <si>
    <t>봉주</t>
  </si>
  <si>
    <t>지욱</t>
  </si>
  <si>
    <t>정손</t>
  </si>
  <si>
    <t>광기</t>
  </si>
  <si>
    <t>치신</t>
  </si>
  <si>
    <t>동련</t>
  </si>
  <si>
    <t>복정</t>
  </si>
  <si>
    <t>명신</t>
  </si>
  <si>
    <t>지옥</t>
  </si>
  <si>
    <t>효득</t>
  </si>
  <si>
    <t>학령</t>
  </si>
  <si>
    <t>계안</t>
  </si>
  <si>
    <t>득문</t>
  </si>
  <si>
    <t>은엽</t>
  </si>
  <si>
    <t>학동</t>
  </si>
  <si>
    <t>지수</t>
  </si>
  <si>
    <t>찬</t>
  </si>
  <si>
    <t>석령</t>
  </si>
  <si>
    <t>말종</t>
  </si>
  <si>
    <t>경로</t>
  </si>
  <si>
    <t>후평</t>
  </si>
  <si>
    <t>남진</t>
  </si>
  <si>
    <t>분엽</t>
  </si>
  <si>
    <t>능정</t>
  </si>
  <si>
    <t>충국</t>
  </si>
  <si>
    <t>성록</t>
  </si>
  <si>
    <t>기정</t>
  </si>
  <si>
    <t>상련</t>
  </si>
  <si>
    <t>후신</t>
  </si>
  <si>
    <t>재형</t>
  </si>
  <si>
    <t>원옥</t>
  </si>
  <si>
    <t>필옥</t>
  </si>
  <si>
    <t>기팽</t>
  </si>
  <si>
    <t>대욱</t>
  </si>
  <si>
    <t>진동</t>
  </si>
  <si>
    <t>응국</t>
  </si>
  <si>
    <t>갑철</t>
  </si>
  <si>
    <t>홍록</t>
  </si>
  <si>
    <t>사린</t>
  </si>
  <si>
    <t>갑조</t>
  </si>
  <si>
    <t>시윤</t>
  </si>
  <si>
    <t>성곤</t>
  </si>
  <si>
    <t>우근</t>
  </si>
  <si>
    <t>운종</t>
  </si>
  <si>
    <t>사진</t>
  </si>
  <si>
    <t>분무</t>
  </si>
  <si>
    <t>개이</t>
  </si>
  <si>
    <t>응옥</t>
  </si>
  <si>
    <t>상하</t>
  </si>
  <si>
    <t>광천</t>
  </si>
  <si>
    <t>기로</t>
  </si>
  <si>
    <t>흥국</t>
  </si>
  <si>
    <t>잠룡</t>
  </si>
  <si>
    <t>채정</t>
  </si>
  <si>
    <t>한정</t>
  </si>
  <si>
    <t>대일</t>
  </si>
  <si>
    <t>광우</t>
  </si>
  <si>
    <t>충정</t>
  </si>
  <si>
    <t>정립</t>
  </si>
  <si>
    <t>인윤</t>
  </si>
  <si>
    <t>대중</t>
  </si>
  <si>
    <t>윤협</t>
  </si>
  <si>
    <t>상룡</t>
  </si>
  <si>
    <t>중만</t>
  </si>
  <si>
    <t>윤범</t>
  </si>
  <si>
    <t>만세</t>
  </si>
  <si>
    <t>홍일</t>
  </si>
  <si>
    <t>춘경</t>
  </si>
  <si>
    <t>경록</t>
  </si>
  <si>
    <t>중규</t>
  </si>
  <si>
    <t>취동</t>
  </si>
  <si>
    <t>흥원</t>
  </si>
  <si>
    <t>태문</t>
  </si>
  <si>
    <t>창조</t>
  </si>
  <si>
    <t>용술</t>
  </si>
  <si>
    <t>효욱</t>
  </si>
  <si>
    <t>종범</t>
  </si>
  <si>
    <t>흥동</t>
  </si>
  <si>
    <t>춘애</t>
  </si>
  <si>
    <t>득이</t>
  </si>
  <si>
    <t>능찬</t>
  </si>
  <si>
    <t>필해</t>
  </si>
  <si>
    <t>지찬</t>
  </si>
  <si>
    <t>경조</t>
  </si>
  <si>
    <t>윤술</t>
  </si>
  <si>
    <t>부지</t>
  </si>
  <si>
    <t>문이</t>
  </si>
  <si>
    <t>재학</t>
  </si>
  <si>
    <t>석홍</t>
  </si>
  <si>
    <t>수찬</t>
  </si>
  <si>
    <t>진찬</t>
  </si>
  <si>
    <t>두찬</t>
  </si>
  <si>
    <t>익술</t>
  </si>
  <si>
    <t>규환</t>
  </si>
  <si>
    <t>달찬</t>
  </si>
  <si>
    <t>광술</t>
  </si>
  <si>
    <t>정연</t>
  </si>
  <si>
    <t>면찬</t>
  </si>
  <si>
    <t>시복</t>
  </si>
  <si>
    <t>규찬</t>
  </si>
  <si>
    <t>석준</t>
  </si>
  <si>
    <t>응찬</t>
  </si>
  <si>
    <t>석재</t>
  </si>
  <si>
    <t>국찬</t>
  </si>
  <si>
    <t>태영</t>
  </si>
  <si>
    <t>만엽</t>
  </si>
  <si>
    <t>세희</t>
  </si>
  <si>
    <t>언영</t>
  </si>
  <si>
    <t>동휘</t>
  </si>
  <si>
    <t>대술</t>
  </si>
  <si>
    <t>형찬</t>
  </si>
  <si>
    <t>임</t>
  </si>
  <si>
    <t>언호</t>
  </si>
  <si>
    <t>의형</t>
  </si>
  <si>
    <t>주엽</t>
  </si>
  <si>
    <t>장찬</t>
  </si>
  <si>
    <t>시찬</t>
  </si>
  <si>
    <t>순</t>
  </si>
  <si>
    <t>방찬</t>
  </si>
  <si>
    <t>기호</t>
  </si>
  <si>
    <t>익찬</t>
  </si>
  <si>
    <t>복이</t>
  </si>
  <si>
    <t>동명</t>
  </si>
  <si>
    <t>필태</t>
  </si>
  <si>
    <t>필겸</t>
  </si>
  <si>
    <t>병곤</t>
  </si>
  <si>
    <t>희택</t>
  </si>
  <si>
    <t>필우</t>
  </si>
  <si>
    <t>치기</t>
  </si>
  <si>
    <t>필규</t>
  </si>
  <si>
    <t>귀삼</t>
  </si>
  <si>
    <t>종이</t>
  </si>
  <si>
    <t>한추</t>
  </si>
  <si>
    <t>만규</t>
  </si>
  <si>
    <t>세규</t>
  </si>
  <si>
    <t>방식</t>
  </si>
  <si>
    <t>진표</t>
  </si>
  <si>
    <t>일승</t>
  </si>
  <si>
    <t>숙</t>
  </si>
  <si>
    <t>정오</t>
  </si>
  <si>
    <t>심</t>
  </si>
  <si>
    <t>서규</t>
  </si>
  <si>
    <t>익원</t>
  </si>
  <si>
    <t>동개</t>
  </si>
  <si>
    <t>원만</t>
  </si>
  <si>
    <t>수용</t>
  </si>
  <si>
    <t>진태</t>
  </si>
  <si>
    <t>재규</t>
  </si>
  <si>
    <t>주규</t>
  </si>
  <si>
    <t>주익</t>
  </si>
  <si>
    <t>찬규</t>
  </si>
  <si>
    <t>신주</t>
  </si>
  <si>
    <t>윤규</t>
  </si>
  <si>
    <t>봉규</t>
  </si>
  <si>
    <t>학로</t>
  </si>
  <si>
    <t>헌규</t>
  </si>
  <si>
    <t>명우</t>
  </si>
  <si>
    <t>정균</t>
  </si>
  <si>
    <t>홍규</t>
  </si>
  <si>
    <t>치봉</t>
  </si>
  <si>
    <t>사규</t>
  </si>
  <si>
    <t>응용</t>
  </si>
  <si>
    <t>동</t>
  </si>
  <si>
    <t>면규</t>
  </si>
  <si>
    <t>상규</t>
  </si>
  <si>
    <t>봉익</t>
  </si>
  <si>
    <t>석규</t>
  </si>
  <si>
    <t>종응</t>
  </si>
  <si>
    <t>필익</t>
  </si>
  <si>
    <t>상돌</t>
  </si>
  <si>
    <t>필각</t>
  </si>
  <si>
    <t>필승</t>
  </si>
  <si>
    <t>학수</t>
  </si>
  <si>
    <t>채규</t>
  </si>
  <si>
    <t>오규</t>
  </si>
  <si>
    <t>기영</t>
  </si>
  <si>
    <t>채원</t>
  </si>
  <si>
    <t>자수</t>
  </si>
  <si>
    <t>중강</t>
  </si>
  <si>
    <t>한석</t>
  </si>
  <si>
    <t>덕부</t>
  </si>
  <si>
    <t>종대</t>
  </si>
  <si>
    <t>익흥</t>
  </si>
  <si>
    <t>극문</t>
  </si>
  <si>
    <t>인원</t>
  </si>
  <si>
    <t>춘화</t>
  </si>
  <si>
    <t>계인</t>
  </si>
  <si>
    <t>한철</t>
  </si>
  <si>
    <t>심원</t>
  </si>
  <si>
    <t>규</t>
  </si>
  <si>
    <t>대준</t>
  </si>
  <si>
    <t>장원</t>
  </si>
  <si>
    <t>창운</t>
  </si>
  <si>
    <t>익권</t>
  </si>
  <si>
    <t>창곤</t>
  </si>
  <si>
    <t>극관</t>
  </si>
  <si>
    <t>우룡</t>
  </si>
  <si>
    <t>익득</t>
  </si>
  <si>
    <t>후조</t>
  </si>
  <si>
    <t>익배</t>
  </si>
  <si>
    <t>안배</t>
  </si>
  <si>
    <t>옥</t>
  </si>
  <si>
    <t>동훈</t>
  </si>
  <si>
    <t>계룡</t>
  </si>
  <si>
    <t>명선</t>
  </si>
  <si>
    <t>다팔</t>
  </si>
  <si>
    <t>만업</t>
  </si>
  <si>
    <t>필제</t>
  </si>
  <si>
    <t>준각</t>
  </si>
  <si>
    <t>관룡</t>
  </si>
  <si>
    <t>손석</t>
  </si>
  <si>
    <t>석영</t>
  </si>
  <si>
    <t>정억</t>
  </si>
  <si>
    <t>익룡</t>
  </si>
  <si>
    <t>백련</t>
  </si>
  <si>
    <t>창배</t>
  </si>
  <si>
    <t>계흥</t>
  </si>
  <si>
    <t>석우</t>
  </si>
  <si>
    <t>원배</t>
  </si>
  <si>
    <t>진필</t>
  </si>
  <si>
    <t>효홍</t>
  </si>
  <si>
    <t>형배</t>
  </si>
  <si>
    <t>극간</t>
  </si>
  <si>
    <t>부원</t>
  </si>
  <si>
    <t>응정</t>
  </si>
  <si>
    <t>하원</t>
  </si>
  <si>
    <t>붕운</t>
  </si>
  <si>
    <t>원운</t>
  </si>
  <si>
    <t>운제</t>
  </si>
  <si>
    <t>우현</t>
  </si>
  <si>
    <t>혜원</t>
  </si>
  <si>
    <t>기배</t>
  </si>
  <si>
    <t>각</t>
  </si>
  <si>
    <t>원영</t>
  </si>
  <si>
    <t>응기</t>
  </si>
  <si>
    <t>종실</t>
  </si>
  <si>
    <t>순봉</t>
  </si>
  <si>
    <t>동문</t>
  </si>
  <si>
    <t>용재</t>
  </si>
  <si>
    <t>순모</t>
  </si>
  <si>
    <t>성구</t>
  </si>
  <si>
    <t>춘득</t>
  </si>
  <si>
    <t>달랑</t>
  </si>
  <si>
    <t>달준</t>
  </si>
  <si>
    <t>계엽</t>
  </si>
  <si>
    <t>규동</t>
  </si>
  <si>
    <t>봉빈</t>
  </si>
  <si>
    <t>희동</t>
  </si>
  <si>
    <t>쾌준</t>
  </si>
  <si>
    <t>광화</t>
  </si>
  <si>
    <t>시정</t>
  </si>
  <si>
    <t>광복</t>
  </si>
  <si>
    <t>복태</t>
  </si>
  <si>
    <t>덕재</t>
  </si>
  <si>
    <t>지우</t>
  </si>
  <si>
    <t>광수</t>
  </si>
  <si>
    <t>정락</t>
  </si>
  <si>
    <t>찬동</t>
  </si>
  <si>
    <t>석정</t>
  </si>
  <si>
    <t>우동</t>
  </si>
  <si>
    <t>도세</t>
  </si>
  <si>
    <t>상경</t>
  </si>
  <si>
    <t>의동</t>
  </si>
  <si>
    <t>희신</t>
  </si>
  <si>
    <t>광재</t>
  </si>
  <si>
    <t>흥옥</t>
  </si>
  <si>
    <t>륜</t>
  </si>
  <si>
    <t>치룡</t>
  </si>
  <si>
    <t>홍익</t>
  </si>
  <si>
    <t>운범</t>
  </si>
  <si>
    <t>이로</t>
  </si>
  <si>
    <t>춘은</t>
  </si>
  <si>
    <t>병엽</t>
  </si>
  <si>
    <t>몽택</t>
  </si>
  <si>
    <t>명동</t>
  </si>
  <si>
    <t>원동</t>
  </si>
  <si>
    <t>인옥</t>
  </si>
  <si>
    <t>대동</t>
  </si>
  <si>
    <t>원신</t>
  </si>
  <si>
    <t>상엽</t>
  </si>
  <si>
    <t>장봉</t>
  </si>
  <si>
    <t>춘원</t>
  </si>
  <si>
    <t>장태</t>
  </si>
  <si>
    <t>재화</t>
  </si>
  <si>
    <t>원복</t>
  </si>
  <si>
    <t>지영</t>
  </si>
  <si>
    <t>필진</t>
  </si>
  <si>
    <t>국보</t>
  </si>
  <si>
    <t>재언</t>
  </si>
  <si>
    <t>상순</t>
  </si>
  <si>
    <t>재혁</t>
  </si>
  <si>
    <t>성종</t>
  </si>
  <si>
    <t>표</t>
  </si>
  <si>
    <t>호</t>
  </si>
  <si>
    <t>수욱</t>
  </si>
  <si>
    <t>재관</t>
  </si>
  <si>
    <t>용</t>
  </si>
  <si>
    <t>재성</t>
  </si>
  <si>
    <t>재청</t>
  </si>
  <si>
    <t>창진</t>
  </si>
  <si>
    <t>재윤</t>
  </si>
  <si>
    <t>태규</t>
  </si>
  <si>
    <t>운기</t>
  </si>
  <si>
    <t>하정</t>
  </si>
  <si>
    <t>재권</t>
  </si>
  <si>
    <t>영진</t>
  </si>
  <si>
    <t>봉석</t>
  </si>
  <si>
    <t>재웅</t>
  </si>
  <si>
    <t>호동</t>
  </si>
  <si>
    <t>평렬</t>
  </si>
  <si>
    <t>성악</t>
  </si>
  <si>
    <t>재련</t>
  </si>
  <si>
    <t>규옥</t>
  </si>
  <si>
    <t>보천</t>
  </si>
  <si>
    <t>유년</t>
  </si>
  <si>
    <t>재유</t>
  </si>
  <si>
    <t>재정</t>
  </si>
  <si>
    <t>응덕</t>
  </si>
  <si>
    <t>수항</t>
  </si>
  <si>
    <t>형동</t>
  </si>
  <si>
    <t>경탁</t>
  </si>
  <si>
    <t>재무</t>
  </si>
  <si>
    <t>남용</t>
  </si>
  <si>
    <t>덕기</t>
  </si>
  <si>
    <t>기대</t>
  </si>
  <si>
    <t>재춘</t>
  </si>
  <si>
    <t>석조</t>
  </si>
  <si>
    <t>성렬</t>
  </si>
  <si>
    <t>강야지</t>
  </si>
  <si>
    <t>운채</t>
  </si>
  <si>
    <t>창우</t>
  </si>
  <si>
    <t>종환</t>
  </si>
  <si>
    <t>병</t>
  </si>
  <si>
    <t>중로</t>
  </si>
  <si>
    <t>명학</t>
  </si>
  <si>
    <t>정운</t>
  </si>
  <si>
    <t>화극</t>
  </si>
  <si>
    <t>득성</t>
  </si>
  <si>
    <t>기동</t>
  </si>
  <si>
    <t>계신</t>
  </si>
  <si>
    <t>명득</t>
  </si>
  <si>
    <t>성오</t>
  </si>
  <si>
    <t>성덕</t>
  </si>
  <si>
    <t>원업</t>
  </si>
  <si>
    <t>상화</t>
  </si>
  <si>
    <t>규삼</t>
  </si>
  <si>
    <t>태종</t>
  </si>
  <si>
    <t>유경</t>
  </si>
  <si>
    <t>종학</t>
  </si>
  <si>
    <t>상은</t>
  </si>
  <si>
    <t>조흥</t>
  </si>
  <si>
    <t>백록</t>
  </si>
  <si>
    <t>계욱</t>
  </si>
  <si>
    <t>필술</t>
  </si>
  <si>
    <t>효진</t>
  </si>
  <si>
    <t>상원</t>
  </si>
  <si>
    <t>계진</t>
  </si>
  <si>
    <t>필흥</t>
  </si>
  <si>
    <t>운재</t>
  </si>
  <si>
    <t>학영</t>
  </si>
  <si>
    <t>명철</t>
  </si>
  <si>
    <t>성손</t>
  </si>
  <si>
    <t>개</t>
  </si>
  <si>
    <t>험찰</t>
  </si>
  <si>
    <t>춘업</t>
  </si>
  <si>
    <t>세보</t>
  </si>
  <si>
    <t>광문</t>
  </si>
  <si>
    <t>악숙</t>
  </si>
  <si>
    <t>정검</t>
  </si>
  <si>
    <t>성득</t>
  </si>
  <si>
    <t>치종</t>
  </si>
  <si>
    <t>적인</t>
  </si>
  <si>
    <t>종개</t>
  </si>
  <si>
    <t>검록</t>
  </si>
  <si>
    <t>치동</t>
  </si>
  <si>
    <t>문건</t>
  </si>
  <si>
    <t>만구</t>
  </si>
  <si>
    <t>광익</t>
  </si>
  <si>
    <t>부명</t>
  </si>
  <si>
    <t>생부직역</t>
  </si>
  <si>
    <t>원조</t>
  </si>
  <si>
    <t>우술</t>
  </si>
  <si>
    <t>정찬</t>
  </si>
  <si>
    <t>진억</t>
  </si>
  <si>
    <t>복렬</t>
  </si>
  <si>
    <t>생부명</t>
  </si>
  <si>
    <t>모직역</t>
  </si>
  <si>
    <t>막녀</t>
  </si>
  <si>
    <t>막랑</t>
  </si>
  <si>
    <t>용절</t>
  </si>
  <si>
    <t>초세</t>
  </si>
  <si>
    <t>일조씨</t>
  </si>
  <si>
    <t>모명</t>
  </si>
  <si>
    <t>절충장군</t>
  </si>
  <si>
    <t>통훈대부</t>
  </si>
  <si>
    <t>통생</t>
  </si>
  <si>
    <t>업</t>
  </si>
  <si>
    <t>조직역</t>
  </si>
  <si>
    <t>성달</t>
  </si>
  <si>
    <t>혁중</t>
  </si>
  <si>
    <t>채두</t>
  </si>
  <si>
    <t>원도</t>
  </si>
  <si>
    <t>흥복</t>
  </si>
  <si>
    <t>영화</t>
  </si>
  <si>
    <t>화춘</t>
  </si>
  <si>
    <t>재복</t>
  </si>
  <si>
    <t>이태</t>
  </si>
  <si>
    <t>일삼</t>
  </si>
  <si>
    <t>담리</t>
  </si>
  <si>
    <t>도갑</t>
  </si>
  <si>
    <t>원명</t>
  </si>
  <si>
    <t>봉재</t>
  </si>
  <si>
    <t>운익</t>
  </si>
  <si>
    <t>재일</t>
  </si>
  <si>
    <t>재삼</t>
  </si>
  <si>
    <t>중삼</t>
  </si>
  <si>
    <t>오정</t>
  </si>
  <si>
    <t>건</t>
  </si>
  <si>
    <t>경대</t>
  </si>
  <si>
    <t>남지</t>
  </si>
  <si>
    <t>영대</t>
  </si>
  <si>
    <t>선흥</t>
  </si>
  <si>
    <t>유필</t>
  </si>
  <si>
    <t>중실</t>
  </si>
  <si>
    <t>호정</t>
  </si>
  <si>
    <t>홍신</t>
  </si>
  <si>
    <t>두악</t>
  </si>
  <si>
    <t>기헌</t>
  </si>
  <si>
    <t>필희</t>
  </si>
  <si>
    <t>원성</t>
  </si>
  <si>
    <t>응한</t>
  </si>
  <si>
    <t>원하</t>
  </si>
  <si>
    <t>중태</t>
  </si>
  <si>
    <t>대손</t>
  </si>
  <si>
    <t>필중</t>
  </si>
  <si>
    <t>형술</t>
  </si>
  <si>
    <t>세미</t>
  </si>
  <si>
    <t>재만</t>
  </si>
  <si>
    <t>덕삼</t>
  </si>
  <si>
    <t>계방</t>
  </si>
  <si>
    <t>만재</t>
  </si>
  <si>
    <t>정룡</t>
  </si>
  <si>
    <t>인걸</t>
  </si>
  <si>
    <t>혁련</t>
  </si>
  <si>
    <t>문태</t>
  </si>
  <si>
    <t>태상</t>
  </si>
  <si>
    <t>시욱</t>
  </si>
  <si>
    <t>인철</t>
  </si>
  <si>
    <t>수대</t>
  </si>
  <si>
    <t>득채</t>
  </si>
  <si>
    <t>봉조</t>
  </si>
  <si>
    <t>자창</t>
  </si>
  <si>
    <t>배리</t>
  </si>
  <si>
    <t>하태</t>
  </si>
  <si>
    <t>원흥</t>
  </si>
  <si>
    <t>경</t>
  </si>
  <si>
    <t>윤섭</t>
  </si>
  <si>
    <t>건문</t>
  </si>
  <si>
    <t>홍언</t>
  </si>
  <si>
    <t>문채</t>
  </si>
  <si>
    <t>성화</t>
  </si>
  <si>
    <t>미현</t>
  </si>
  <si>
    <t>진성</t>
  </si>
  <si>
    <t>성혼</t>
  </si>
  <si>
    <t>정의</t>
  </si>
  <si>
    <t>안성</t>
  </si>
  <si>
    <t>도성</t>
  </si>
  <si>
    <t>원탁</t>
  </si>
  <si>
    <t>두필</t>
  </si>
  <si>
    <t>명계</t>
  </si>
  <si>
    <t>재발</t>
  </si>
  <si>
    <t>윤정</t>
  </si>
  <si>
    <t>대성</t>
  </si>
  <si>
    <t>덕만</t>
  </si>
  <si>
    <t>정용</t>
  </si>
  <si>
    <t>사길</t>
  </si>
  <si>
    <t>위원</t>
  </si>
  <si>
    <t>세갑</t>
  </si>
  <si>
    <t>성술</t>
  </si>
  <si>
    <t>철</t>
  </si>
  <si>
    <t>관술</t>
  </si>
  <si>
    <t>동찬</t>
  </si>
  <si>
    <t>치언</t>
  </si>
  <si>
    <t>희철</t>
  </si>
  <si>
    <t>하지</t>
  </si>
  <si>
    <t>윤돌</t>
  </si>
  <si>
    <t>세형</t>
  </si>
  <si>
    <t>석림</t>
  </si>
  <si>
    <t>희복</t>
  </si>
  <si>
    <t>돈술</t>
  </si>
  <si>
    <t>응박</t>
  </si>
  <si>
    <t>운술</t>
  </si>
  <si>
    <t>영록</t>
  </si>
  <si>
    <t>기주</t>
  </si>
  <si>
    <t>창술</t>
  </si>
  <si>
    <t>돈</t>
  </si>
  <si>
    <t>명술</t>
  </si>
  <si>
    <t>복희</t>
  </si>
  <si>
    <t>광덕</t>
  </si>
  <si>
    <t>재엽</t>
  </si>
  <si>
    <t>장섭</t>
  </si>
  <si>
    <t>춘형</t>
  </si>
  <si>
    <t>기진</t>
  </si>
  <si>
    <t>력</t>
  </si>
  <si>
    <t>복</t>
  </si>
  <si>
    <t>한주</t>
  </si>
  <si>
    <t>필억</t>
  </si>
  <si>
    <t>화술</t>
  </si>
  <si>
    <t>원진</t>
  </si>
  <si>
    <t>벽섭</t>
  </si>
  <si>
    <t>진춘</t>
  </si>
  <si>
    <t>완모</t>
  </si>
  <si>
    <t>선은</t>
  </si>
  <si>
    <t>응룡</t>
  </si>
  <si>
    <t>기림</t>
  </si>
  <si>
    <t>덕손</t>
  </si>
  <si>
    <t>미암</t>
  </si>
  <si>
    <t>유기</t>
  </si>
  <si>
    <t>식</t>
  </si>
  <si>
    <t>필학</t>
  </si>
  <si>
    <t>기평</t>
  </si>
  <si>
    <t>계동</t>
  </si>
  <si>
    <t>필만</t>
  </si>
  <si>
    <t>석관</t>
  </si>
  <si>
    <t>억철</t>
  </si>
  <si>
    <t>재숭</t>
  </si>
  <si>
    <t>필정</t>
  </si>
  <si>
    <t>의범</t>
  </si>
  <si>
    <t>필리</t>
  </si>
  <si>
    <t>응효</t>
  </si>
  <si>
    <t>필래</t>
  </si>
  <si>
    <t>광언</t>
  </si>
  <si>
    <t>진혁</t>
  </si>
  <si>
    <t>기원</t>
  </si>
  <si>
    <t>흥모</t>
  </si>
  <si>
    <t>시연</t>
  </si>
  <si>
    <t>우유</t>
  </si>
  <si>
    <t>원로</t>
  </si>
  <si>
    <t>필영</t>
  </si>
  <si>
    <t>필굉</t>
  </si>
  <si>
    <t>응충</t>
  </si>
  <si>
    <t>필동</t>
  </si>
  <si>
    <t>우교</t>
  </si>
  <si>
    <t>극명</t>
  </si>
  <si>
    <t>경모</t>
  </si>
  <si>
    <t>선금</t>
  </si>
  <si>
    <t>재홍</t>
  </si>
  <si>
    <t>경린</t>
  </si>
  <si>
    <t>연모</t>
  </si>
  <si>
    <t>위</t>
  </si>
  <si>
    <t>동번</t>
  </si>
  <si>
    <t>신만</t>
  </si>
  <si>
    <t>청선</t>
  </si>
  <si>
    <t>영근</t>
  </si>
  <si>
    <t>중철</t>
  </si>
  <si>
    <t>덕행</t>
  </si>
  <si>
    <t>세태</t>
  </si>
  <si>
    <t>중해</t>
  </si>
  <si>
    <t>익춘</t>
  </si>
  <si>
    <t>덕순</t>
  </si>
  <si>
    <t>의배</t>
  </si>
  <si>
    <t>유제</t>
  </si>
  <si>
    <t>동주</t>
  </si>
  <si>
    <t>가용</t>
  </si>
  <si>
    <t>명덕</t>
  </si>
  <si>
    <t>유림</t>
  </si>
  <si>
    <t>흥재</t>
  </si>
  <si>
    <t>대윤</t>
  </si>
  <si>
    <t>운상</t>
  </si>
  <si>
    <t>인백</t>
  </si>
  <si>
    <t>시익</t>
  </si>
  <si>
    <t>익환</t>
  </si>
  <si>
    <t>덕명</t>
  </si>
  <si>
    <t>덕윤</t>
  </si>
  <si>
    <t>익수</t>
  </si>
  <si>
    <t>성우</t>
  </si>
  <si>
    <t>성대</t>
  </si>
  <si>
    <t>태제</t>
  </si>
  <si>
    <t>국관</t>
  </si>
  <si>
    <t>맹운</t>
  </si>
  <si>
    <t>희주</t>
  </si>
  <si>
    <t>계중</t>
  </si>
  <si>
    <t>필룡</t>
  </si>
  <si>
    <t>성채</t>
  </si>
  <si>
    <t>만평</t>
  </si>
  <si>
    <t>화명</t>
  </si>
  <si>
    <t>행순</t>
  </si>
  <si>
    <t>정홍</t>
  </si>
  <si>
    <t>덕문</t>
  </si>
  <si>
    <t>서원</t>
  </si>
  <si>
    <t>만채</t>
  </si>
  <si>
    <t>창세</t>
  </si>
  <si>
    <t>원길</t>
  </si>
  <si>
    <t>극한</t>
  </si>
  <si>
    <t>장욱</t>
  </si>
  <si>
    <t>희운</t>
  </si>
  <si>
    <t>익보</t>
  </si>
  <si>
    <t>동협</t>
  </si>
  <si>
    <t>한제</t>
  </si>
  <si>
    <t>환규</t>
  </si>
  <si>
    <t>유로</t>
  </si>
  <si>
    <t>익인</t>
  </si>
  <si>
    <t>인거</t>
  </si>
  <si>
    <t>용원</t>
  </si>
  <si>
    <t>미원</t>
  </si>
  <si>
    <t>대수</t>
  </si>
  <si>
    <t>재인</t>
  </si>
  <si>
    <t>성기</t>
  </si>
  <si>
    <t>기운</t>
  </si>
  <si>
    <t>면원</t>
  </si>
  <si>
    <t>도선</t>
  </si>
  <si>
    <t>민태</t>
  </si>
  <si>
    <t>성원</t>
  </si>
  <si>
    <t>귀진</t>
  </si>
  <si>
    <t>지하</t>
  </si>
  <si>
    <t>유옥</t>
  </si>
  <si>
    <t>원모</t>
  </si>
  <si>
    <t>극</t>
  </si>
  <si>
    <t>상로</t>
  </si>
  <si>
    <t>성철</t>
  </si>
  <si>
    <t>동진</t>
  </si>
  <si>
    <t>발</t>
  </si>
  <si>
    <t>한성</t>
  </si>
  <si>
    <t>희우</t>
  </si>
  <si>
    <t>담</t>
  </si>
  <si>
    <t>유흠</t>
  </si>
  <si>
    <t>기존</t>
  </si>
  <si>
    <t>유호</t>
  </si>
  <si>
    <t>이삼</t>
  </si>
  <si>
    <t>유도</t>
  </si>
  <si>
    <t>유곤</t>
  </si>
  <si>
    <t>상익</t>
  </si>
  <si>
    <t>흥련</t>
  </si>
  <si>
    <t>흥곤</t>
  </si>
  <si>
    <t>창덕</t>
  </si>
  <si>
    <t>정석</t>
  </si>
  <si>
    <t>장발</t>
  </si>
  <si>
    <t>광일</t>
  </si>
  <si>
    <t>상륜</t>
  </si>
  <si>
    <t>취성</t>
  </si>
  <si>
    <t>종헌</t>
  </si>
  <si>
    <t>홍윤</t>
  </si>
  <si>
    <t>만창</t>
  </si>
  <si>
    <t>응교</t>
  </si>
  <si>
    <t>준신</t>
  </si>
  <si>
    <t>유성</t>
  </si>
  <si>
    <t>윤덕</t>
  </si>
  <si>
    <t>재신</t>
  </si>
  <si>
    <t>응주</t>
  </si>
  <si>
    <t>천경</t>
  </si>
  <si>
    <t>응재</t>
  </si>
  <si>
    <t>문룡</t>
  </si>
  <si>
    <t>흥도</t>
  </si>
  <si>
    <t>응규</t>
  </si>
  <si>
    <t>서동</t>
  </si>
  <si>
    <t>응목</t>
  </si>
  <si>
    <t>민덕</t>
  </si>
  <si>
    <t>응영</t>
  </si>
  <si>
    <t>재위</t>
  </si>
  <si>
    <t>응상</t>
  </si>
  <si>
    <t>양오</t>
  </si>
  <si>
    <t>남필</t>
  </si>
  <si>
    <t>도관</t>
  </si>
  <si>
    <t>극모</t>
  </si>
  <si>
    <t>회</t>
  </si>
  <si>
    <t>명서</t>
  </si>
  <si>
    <t>덕수</t>
  </si>
  <si>
    <t>광실</t>
  </si>
  <si>
    <t>응후</t>
  </si>
  <si>
    <t>주신</t>
  </si>
  <si>
    <t>진행</t>
  </si>
  <si>
    <t>필선</t>
  </si>
  <si>
    <t>유충</t>
  </si>
  <si>
    <t>정진</t>
  </si>
  <si>
    <t>재점</t>
  </si>
  <si>
    <t>수민</t>
  </si>
  <si>
    <t>응발</t>
  </si>
  <si>
    <t>필성</t>
  </si>
  <si>
    <t>직</t>
  </si>
  <si>
    <t>필재</t>
  </si>
  <si>
    <t>천주</t>
  </si>
  <si>
    <t>종택</t>
  </si>
  <si>
    <t>명기</t>
  </si>
  <si>
    <t>한곤</t>
  </si>
  <si>
    <t>명숙</t>
  </si>
  <si>
    <t>종협</t>
  </si>
  <si>
    <t>대험</t>
  </si>
  <si>
    <t>옥진</t>
  </si>
  <si>
    <t>효종</t>
  </si>
  <si>
    <t>일대</t>
  </si>
  <si>
    <t>석모</t>
  </si>
  <si>
    <t>사신</t>
  </si>
  <si>
    <t>도권</t>
  </si>
  <si>
    <t>종재</t>
  </si>
  <si>
    <t>명채</t>
  </si>
  <si>
    <t>섭모</t>
  </si>
  <si>
    <t>재경</t>
  </si>
  <si>
    <t>재익</t>
  </si>
  <si>
    <t>재각</t>
  </si>
  <si>
    <t>옥모</t>
  </si>
  <si>
    <t>광세</t>
  </si>
  <si>
    <t>천련</t>
  </si>
  <si>
    <t>주홍</t>
  </si>
  <si>
    <t>사필</t>
  </si>
  <si>
    <t>지막</t>
  </si>
  <si>
    <t>윤봉</t>
  </si>
  <si>
    <t>흥집</t>
  </si>
  <si>
    <t>홍원</t>
  </si>
  <si>
    <t>종운</t>
  </si>
  <si>
    <t>계춘</t>
  </si>
  <si>
    <t>동준</t>
  </si>
  <si>
    <t>성익</t>
  </si>
  <si>
    <t>홍망</t>
  </si>
  <si>
    <t>월삼</t>
  </si>
  <si>
    <t>유완</t>
  </si>
  <si>
    <t>상의</t>
  </si>
  <si>
    <t>조명</t>
  </si>
  <si>
    <t>무</t>
  </si>
  <si>
    <t>가선대부</t>
  </si>
  <si>
    <t>가선</t>
  </si>
  <si>
    <t>생</t>
  </si>
  <si>
    <t>성균생원</t>
  </si>
  <si>
    <t>증조직역</t>
  </si>
  <si>
    <t>취련</t>
  </si>
  <si>
    <t>현규</t>
  </si>
  <si>
    <t>조한</t>
  </si>
  <si>
    <t>창묵</t>
  </si>
  <si>
    <t>원삼</t>
  </si>
  <si>
    <t>종덕</t>
  </si>
  <si>
    <t>세필</t>
  </si>
  <si>
    <t>관</t>
  </si>
  <si>
    <t>중재</t>
  </si>
  <si>
    <t>백선</t>
  </si>
  <si>
    <t>세철</t>
  </si>
  <si>
    <t>경성</t>
  </si>
  <si>
    <t>점발</t>
  </si>
  <si>
    <t>지형</t>
  </si>
  <si>
    <t>우성</t>
  </si>
  <si>
    <t>기홍</t>
  </si>
  <si>
    <t>원태</t>
  </si>
  <si>
    <t>운</t>
  </si>
  <si>
    <t>신의</t>
  </si>
  <si>
    <t>봉우</t>
  </si>
  <si>
    <t>성해</t>
  </si>
  <si>
    <t>만순</t>
  </si>
  <si>
    <t>상식</t>
  </si>
  <si>
    <t>우익</t>
  </si>
  <si>
    <t>만관</t>
  </si>
  <si>
    <t>배의</t>
  </si>
  <si>
    <t>지무</t>
  </si>
  <si>
    <t>성장</t>
  </si>
  <si>
    <t>한중</t>
  </si>
  <si>
    <t>사석</t>
  </si>
  <si>
    <t>명한</t>
  </si>
  <si>
    <t>일두</t>
  </si>
  <si>
    <t>의정</t>
  </si>
  <si>
    <t>미채</t>
  </si>
  <si>
    <t>단</t>
  </si>
  <si>
    <t>귀찬</t>
  </si>
  <si>
    <t>효관</t>
  </si>
  <si>
    <t>우중</t>
  </si>
  <si>
    <t>자명</t>
  </si>
  <si>
    <t>시국</t>
  </si>
  <si>
    <t>선걸</t>
  </si>
  <si>
    <t>흥삼</t>
  </si>
  <si>
    <t>익해</t>
  </si>
  <si>
    <t>일손</t>
  </si>
  <si>
    <t>복언</t>
  </si>
  <si>
    <t>중하</t>
  </si>
  <si>
    <t>동규</t>
  </si>
  <si>
    <t>무태</t>
  </si>
  <si>
    <t>맹회</t>
  </si>
  <si>
    <t>익삼</t>
  </si>
  <si>
    <t>득상</t>
  </si>
  <si>
    <t>중식</t>
  </si>
  <si>
    <t>덕성</t>
  </si>
  <si>
    <t>동춘</t>
  </si>
  <si>
    <t>유휘</t>
  </si>
  <si>
    <t>미일</t>
  </si>
  <si>
    <t>세정</t>
  </si>
  <si>
    <t>득기</t>
  </si>
  <si>
    <t>만홍</t>
  </si>
  <si>
    <t>상년</t>
  </si>
  <si>
    <t>춘귀</t>
  </si>
  <si>
    <t>신익</t>
  </si>
  <si>
    <t>태우</t>
  </si>
  <si>
    <t>상관</t>
  </si>
  <si>
    <t>산수</t>
  </si>
  <si>
    <t>치원</t>
  </si>
  <si>
    <t>강세</t>
  </si>
  <si>
    <t>세인</t>
  </si>
  <si>
    <t>운급</t>
  </si>
  <si>
    <t>동기</t>
  </si>
  <si>
    <t>상발</t>
  </si>
  <si>
    <t>언신</t>
  </si>
  <si>
    <t>석흥</t>
  </si>
  <si>
    <t>희렴</t>
  </si>
  <si>
    <t>응종</t>
  </si>
  <si>
    <t>희인</t>
  </si>
  <si>
    <t>장춘</t>
  </si>
  <si>
    <t>용한</t>
  </si>
  <si>
    <t>막돌</t>
  </si>
  <si>
    <t>천갑</t>
  </si>
  <si>
    <t>광국</t>
  </si>
  <si>
    <t>희빈</t>
  </si>
  <si>
    <t>덕인</t>
  </si>
  <si>
    <t>희필</t>
  </si>
  <si>
    <t>원봉</t>
  </si>
  <si>
    <t>남욱</t>
  </si>
  <si>
    <t>유벽</t>
  </si>
  <si>
    <t>기천</t>
  </si>
  <si>
    <t>상섭</t>
  </si>
  <si>
    <t>희채</t>
  </si>
  <si>
    <t>엽</t>
  </si>
  <si>
    <t>희현</t>
  </si>
  <si>
    <t>진해</t>
  </si>
  <si>
    <t>희래</t>
  </si>
  <si>
    <t>의채</t>
  </si>
  <si>
    <t>흥지</t>
  </si>
  <si>
    <t>문술</t>
  </si>
  <si>
    <t>이대</t>
  </si>
  <si>
    <t>방배</t>
  </si>
  <si>
    <t>흥종</t>
  </si>
  <si>
    <t>경채</t>
  </si>
  <si>
    <t>사온</t>
  </si>
  <si>
    <t>계원</t>
  </si>
  <si>
    <t>계장</t>
  </si>
  <si>
    <t>시탁</t>
  </si>
  <si>
    <t>필준</t>
  </si>
  <si>
    <t>응인</t>
  </si>
  <si>
    <t>정옥</t>
  </si>
  <si>
    <t>수익</t>
  </si>
  <si>
    <t>한모</t>
  </si>
  <si>
    <t>섭</t>
  </si>
  <si>
    <t>겸모</t>
  </si>
  <si>
    <t>원협</t>
  </si>
  <si>
    <t>여모</t>
  </si>
  <si>
    <t>대징</t>
  </si>
  <si>
    <t>선모</t>
  </si>
  <si>
    <t>유번</t>
  </si>
  <si>
    <t>달모</t>
  </si>
  <si>
    <t>금달</t>
  </si>
  <si>
    <t>규운</t>
  </si>
  <si>
    <t>재병</t>
  </si>
  <si>
    <t>관익</t>
  </si>
  <si>
    <t>정모</t>
  </si>
  <si>
    <t>신모</t>
  </si>
  <si>
    <t>경훈</t>
  </si>
  <si>
    <t>윤원</t>
  </si>
  <si>
    <t>치용</t>
  </si>
  <si>
    <t>창모</t>
  </si>
  <si>
    <t>간익</t>
  </si>
  <si>
    <t>관모</t>
  </si>
  <si>
    <t>헌로</t>
  </si>
  <si>
    <t>희문</t>
  </si>
  <si>
    <t>계심</t>
  </si>
  <si>
    <t>식중</t>
  </si>
  <si>
    <t>덕중</t>
  </si>
  <si>
    <t>준필</t>
  </si>
  <si>
    <t>춘성</t>
  </si>
  <si>
    <t>만성</t>
  </si>
  <si>
    <t>훈</t>
  </si>
  <si>
    <t>수</t>
  </si>
  <si>
    <t>한상</t>
  </si>
  <si>
    <t>선필</t>
  </si>
  <si>
    <t>명현</t>
  </si>
  <si>
    <t>재덕</t>
  </si>
  <si>
    <t>덕용</t>
  </si>
  <si>
    <t>진걸</t>
  </si>
  <si>
    <t>익신</t>
  </si>
  <si>
    <t>여장</t>
  </si>
  <si>
    <t>자화</t>
  </si>
  <si>
    <t>만징</t>
  </si>
  <si>
    <t>익번</t>
  </si>
  <si>
    <t>철석</t>
  </si>
  <si>
    <t>경일</t>
  </si>
  <si>
    <t>봉안</t>
  </si>
  <si>
    <t>덕엽</t>
  </si>
  <si>
    <t>봉명</t>
  </si>
  <si>
    <t>천서</t>
  </si>
  <si>
    <t>만영</t>
  </si>
  <si>
    <t>석창</t>
  </si>
  <si>
    <t>준화</t>
  </si>
  <si>
    <t>동필</t>
  </si>
  <si>
    <t>서화</t>
  </si>
  <si>
    <t>인우</t>
  </si>
  <si>
    <t>출상</t>
  </si>
  <si>
    <t>순태</t>
  </si>
  <si>
    <t>유망</t>
  </si>
  <si>
    <t>흥악</t>
  </si>
  <si>
    <t>석신</t>
  </si>
  <si>
    <t>득중</t>
  </si>
  <si>
    <t>만삼</t>
  </si>
  <si>
    <t>찬옥</t>
  </si>
  <si>
    <t>사권</t>
  </si>
  <si>
    <t>문규</t>
  </si>
  <si>
    <t>도흥</t>
  </si>
  <si>
    <t>성태</t>
  </si>
  <si>
    <t>태서</t>
  </si>
  <si>
    <t>여성</t>
  </si>
  <si>
    <t>응두</t>
  </si>
  <si>
    <t>유달</t>
  </si>
  <si>
    <t>장한</t>
  </si>
  <si>
    <t>원보</t>
  </si>
  <si>
    <t>두징</t>
  </si>
  <si>
    <t>세존</t>
  </si>
  <si>
    <t>귀곤</t>
  </si>
  <si>
    <t>세걸</t>
  </si>
  <si>
    <t>계승</t>
  </si>
  <si>
    <t>원칠</t>
  </si>
  <si>
    <t>선득</t>
  </si>
  <si>
    <t>완</t>
  </si>
  <si>
    <t>광팔</t>
  </si>
  <si>
    <t>덕래</t>
  </si>
  <si>
    <t>종득</t>
  </si>
  <si>
    <t>사준</t>
  </si>
  <si>
    <t>유관</t>
  </si>
  <si>
    <t>사연</t>
  </si>
  <si>
    <t>홍섭</t>
  </si>
  <si>
    <t>민</t>
  </si>
  <si>
    <t>정복</t>
  </si>
  <si>
    <t>두빈</t>
  </si>
  <si>
    <t>달해</t>
  </si>
  <si>
    <t>귀선</t>
  </si>
  <si>
    <t>유발</t>
  </si>
  <si>
    <t>두발</t>
  </si>
  <si>
    <t>재로</t>
  </si>
  <si>
    <t>광상</t>
  </si>
  <si>
    <t>인배</t>
  </si>
  <si>
    <t>백조</t>
  </si>
  <si>
    <t>개운</t>
  </si>
  <si>
    <t>도업</t>
  </si>
  <si>
    <t>명구</t>
  </si>
  <si>
    <t>시휘</t>
  </si>
  <si>
    <t>만천</t>
  </si>
  <si>
    <t>몽필</t>
  </si>
  <si>
    <t>막립</t>
  </si>
  <si>
    <t>시갑</t>
  </si>
  <si>
    <t>치욱</t>
  </si>
  <si>
    <t>한적</t>
  </si>
  <si>
    <t>덕원</t>
  </si>
  <si>
    <t>후</t>
  </si>
  <si>
    <t>이재</t>
  </si>
  <si>
    <t>유탁</t>
  </si>
  <si>
    <t>달급</t>
  </si>
  <si>
    <t>명로</t>
  </si>
  <si>
    <t>응대</t>
  </si>
  <si>
    <t>광옥</t>
  </si>
  <si>
    <t>항석</t>
  </si>
  <si>
    <t>정식</t>
  </si>
  <si>
    <t>윤필</t>
  </si>
  <si>
    <t>시록</t>
  </si>
  <si>
    <t>양증</t>
  </si>
  <si>
    <t>경재</t>
  </si>
  <si>
    <t>갑증</t>
  </si>
  <si>
    <t>명관</t>
  </si>
  <si>
    <t>달후</t>
  </si>
  <si>
    <t>윤제</t>
  </si>
  <si>
    <t>시화</t>
  </si>
  <si>
    <t>문상</t>
  </si>
  <si>
    <t>관필</t>
  </si>
  <si>
    <t>규진</t>
  </si>
  <si>
    <t>우견</t>
  </si>
  <si>
    <t>명복</t>
  </si>
  <si>
    <t>원창</t>
  </si>
  <si>
    <t>영남</t>
  </si>
  <si>
    <t>세봉</t>
  </si>
  <si>
    <t>일봉</t>
  </si>
  <si>
    <t>쾌득</t>
  </si>
  <si>
    <t>상조</t>
  </si>
  <si>
    <t>험산</t>
  </si>
  <si>
    <t>서명</t>
  </si>
  <si>
    <t>익범</t>
  </si>
  <si>
    <t>성재</t>
  </si>
  <si>
    <t>만년</t>
  </si>
  <si>
    <t>만귀</t>
  </si>
  <si>
    <t>규상</t>
  </si>
  <si>
    <t>취생</t>
  </si>
  <si>
    <t>정갑</t>
  </si>
  <si>
    <t>정백</t>
  </si>
  <si>
    <t>하석</t>
  </si>
  <si>
    <t>신후</t>
  </si>
  <si>
    <t>명간</t>
  </si>
  <si>
    <t>효악</t>
  </si>
  <si>
    <t>계일</t>
  </si>
  <si>
    <t>해구</t>
  </si>
  <si>
    <t>세명</t>
  </si>
  <si>
    <t>소주</t>
  </si>
  <si>
    <t>태석</t>
  </si>
  <si>
    <t>세돌</t>
  </si>
  <si>
    <t>만현</t>
  </si>
  <si>
    <t>봉서</t>
  </si>
  <si>
    <t>세계</t>
  </si>
  <si>
    <t>송이</t>
  </si>
  <si>
    <t>재휘</t>
  </si>
  <si>
    <t>취원</t>
  </si>
  <si>
    <t>도형</t>
  </si>
  <si>
    <t>만의</t>
  </si>
  <si>
    <t>근</t>
  </si>
  <si>
    <t>증조명</t>
  </si>
  <si>
    <t>통대부</t>
  </si>
  <si>
    <t>절충</t>
  </si>
  <si>
    <t>외조직역</t>
  </si>
  <si>
    <t>송형진</t>
  </si>
  <si>
    <t>곽수대</t>
  </si>
  <si>
    <t>박덕채</t>
  </si>
  <si>
    <t>전태수</t>
  </si>
  <si>
    <t>박강세</t>
  </si>
  <si>
    <t>정성우</t>
  </si>
  <si>
    <t>최만서</t>
  </si>
  <si>
    <t>권종범</t>
  </si>
  <si>
    <t>추익이</t>
  </si>
  <si>
    <t>박용우</t>
  </si>
  <si>
    <t>배달룡</t>
  </si>
  <si>
    <t>최중휘</t>
  </si>
  <si>
    <t>권두명</t>
  </si>
  <si>
    <t>정동룡</t>
  </si>
  <si>
    <t>박성동</t>
  </si>
  <si>
    <t>권치동</t>
  </si>
  <si>
    <t>구유정</t>
  </si>
  <si>
    <t>한사한</t>
  </si>
  <si>
    <t>천성준</t>
  </si>
  <si>
    <t>박두성</t>
  </si>
  <si>
    <t>한진거</t>
  </si>
  <si>
    <t>윤백규</t>
  </si>
  <si>
    <t>최석봉</t>
  </si>
  <si>
    <t>남명구</t>
  </si>
  <si>
    <t>정동기</t>
  </si>
  <si>
    <t>손덕성</t>
  </si>
  <si>
    <t>전시화</t>
  </si>
  <si>
    <t>조응로</t>
  </si>
  <si>
    <t>신사곤</t>
  </si>
  <si>
    <t>전만복</t>
  </si>
  <si>
    <t>구준한</t>
  </si>
  <si>
    <t>배국량</t>
  </si>
  <si>
    <t>박무성</t>
  </si>
  <si>
    <t>성정손</t>
  </si>
  <si>
    <t>박호</t>
  </si>
  <si>
    <t>신재영</t>
  </si>
  <si>
    <t>서유하</t>
  </si>
  <si>
    <t>한태유</t>
  </si>
  <si>
    <t>박덕수</t>
  </si>
  <si>
    <t>윤재문</t>
  </si>
  <si>
    <t>추상태</t>
  </si>
  <si>
    <t>권함중</t>
  </si>
  <si>
    <t>손원익</t>
  </si>
  <si>
    <t>박응상</t>
  </si>
  <si>
    <t>구유필</t>
  </si>
  <si>
    <t>추만우</t>
  </si>
  <si>
    <t>황계문</t>
  </si>
  <si>
    <t>배정서</t>
  </si>
  <si>
    <t>배장수</t>
  </si>
  <si>
    <t>추흥종</t>
  </si>
  <si>
    <t>박수문</t>
  </si>
  <si>
    <t>조광삼</t>
  </si>
  <si>
    <t>신진배</t>
  </si>
  <si>
    <t>전지영</t>
  </si>
  <si>
    <t>박성근</t>
  </si>
  <si>
    <t>정달흥</t>
  </si>
  <si>
    <t>장진섭</t>
  </si>
  <si>
    <t>서광진</t>
  </si>
  <si>
    <t>문명순</t>
  </si>
  <si>
    <t>전부지</t>
  </si>
  <si>
    <t>곽수항</t>
  </si>
  <si>
    <t>허앵</t>
  </si>
  <si>
    <t>조한용</t>
  </si>
  <si>
    <t>백사규</t>
  </si>
  <si>
    <t>서명원</t>
  </si>
  <si>
    <t>손채억</t>
  </si>
  <si>
    <t>허섭</t>
  </si>
  <si>
    <t>조한룡</t>
  </si>
  <si>
    <t>문재헌</t>
  </si>
  <si>
    <t>석후천</t>
  </si>
  <si>
    <t>장유한</t>
  </si>
  <si>
    <t>박득삼</t>
  </si>
  <si>
    <t>우구진</t>
  </si>
  <si>
    <t>손사근</t>
  </si>
  <si>
    <t>허록</t>
  </si>
  <si>
    <t>허동탁</t>
  </si>
  <si>
    <t>조중해</t>
  </si>
  <si>
    <t>양경수</t>
  </si>
  <si>
    <t>채필진</t>
  </si>
  <si>
    <t>장광득</t>
  </si>
  <si>
    <t>정만조</t>
  </si>
  <si>
    <t>서필호</t>
  </si>
  <si>
    <t>우명효</t>
  </si>
  <si>
    <t>홍지국</t>
  </si>
  <si>
    <t>구희민</t>
  </si>
  <si>
    <t>정유신</t>
  </si>
  <si>
    <t>난지</t>
  </si>
  <si>
    <t>채시연</t>
  </si>
  <si>
    <t>서필화</t>
  </si>
  <si>
    <t>우재성</t>
  </si>
  <si>
    <t>정익원</t>
  </si>
  <si>
    <t>권정추</t>
  </si>
  <si>
    <t>윤흥용</t>
  </si>
  <si>
    <t>정지태</t>
  </si>
  <si>
    <t>도상호</t>
  </si>
  <si>
    <t>전효필</t>
  </si>
  <si>
    <t>진필옥</t>
  </si>
  <si>
    <t>우재숭</t>
  </si>
  <si>
    <t>손양철</t>
  </si>
  <si>
    <t>최광점</t>
  </si>
  <si>
    <t>장봉의</t>
  </si>
  <si>
    <t>배종관</t>
  </si>
  <si>
    <t>엄포문</t>
  </si>
  <si>
    <t>양재운</t>
  </si>
  <si>
    <t>박성욱</t>
  </si>
  <si>
    <t>송정직</t>
  </si>
  <si>
    <t>최박</t>
  </si>
  <si>
    <t>장세목</t>
  </si>
  <si>
    <t>신종수</t>
  </si>
  <si>
    <t>박세호</t>
  </si>
  <si>
    <t>한문회</t>
  </si>
  <si>
    <t>손필용</t>
  </si>
  <si>
    <t>양재천</t>
  </si>
  <si>
    <t>권덕화</t>
  </si>
  <si>
    <t>신지곤</t>
  </si>
  <si>
    <t>양홍</t>
  </si>
  <si>
    <t>구응규</t>
  </si>
  <si>
    <t>최지우</t>
  </si>
  <si>
    <t>최수곤</t>
  </si>
  <si>
    <t>채두광</t>
  </si>
  <si>
    <t>백광신</t>
  </si>
  <si>
    <t>강응주</t>
  </si>
  <si>
    <t>이광서</t>
  </si>
  <si>
    <t>백중채</t>
  </si>
  <si>
    <t>박상석</t>
  </si>
  <si>
    <t>윤유호</t>
  </si>
  <si>
    <t>장세필</t>
  </si>
  <si>
    <t>조태준</t>
  </si>
  <si>
    <t>조명삼</t>
  </si>
  <si>
    <t>손영구</t>
  </si>
  <si>
    <t>안언룡</t>
  </si>
  <si>
    <t>장지영</t>
  </si>
  <si>
    <t>박대근</t>
  </si>
  <si>
    <t>박재근</t>
  </si>
  <si>
    <t>최국</t>
  </si>
  <si>
    <t>윤재동</t>
  </si>
  <si>
    <t>박기순</t>
  </si>
  <si>
    <t>안세중</t>
  </si>
  <si>
    <t>서창로</t>
  </si>
  <si>
    <t>장남극</t>
  </si>
  <si>
    <t>박석구</t>
  </si>
  <si>
    <t>양동진</t>
  </si>
  <si>
    <t>황원서</t>
  </si>
  <si>
    <t>차용덕</t>
  </si>
  <si>
    <t>박광성</t>
  </si>
  <si>
    <t>백동협</t>
  </si>
  <si>
    <t>정두기</t>
  </si>
  <si>
    <t>박영근</t>
  </si>
  <si>
    <t>손상문</t>
  </si>
  <si>
    <t>최창곤</t>
  </si>
  <si>
    <t>한용팔</t>
  </si>
  <si>
    <t>배상규</t>
  </si>
  <si>
    <t>유언종</t>
  </si>
  <si>
    <t>고석용</t>
  </si>
  <si>
    <t>박세창</t>
  </si>
  <si>
    <t>윤처동</t>
  </si>
  <si>
    <t>윤흥대</t>
  </si>
  <si>
    <t>진계업</t>
  </si>
  <si>
    <t>조성광</t>
  </si>
  <si>
    <t>송선욱</t>
  </si>
  <si>
    <t>박세문</t>
  </si>
  <si>
    <t>장팔갑</t>
  </si>
  <si>
    <t>조맹종</t>
  </si>
  <si>
    <t>배도옥</t>
  </si>
  <si>
    <t>백계채</t>
  </si>
  <si>
    <t>윤주한</t>
  </si>
  <si>
    <t>조석규</t>
  </si>
  <si>
    <t>박재복</t>
  </si>
  <si>
    <t>배영수</t>
  </si>
  <si>
    <t>송응화</t>
  </si>
  <si>
    <t>배경도</t>
  </si>
  <si>
    <t>서의주</t>
  </si>
  <si>
    <t>손사인</t>
  </si>
  <si>
    <t>유세원</t>
  </si>
  <si>
    <t>백흥덕</t>
  </si>
  <si>
    <t>강처흥</t>
  </si>
  <si>
    <t>박해달</t>
  </si>
  <si>
    <t>장수원</t>
  </si>
  <si>
    <t>조시곤</t>
  </si>
  <si>
    <t>조석대</t>
  </si>
  <si>
    <t>우익중</t>
  </si>
  <si>
    <t>함부채</t>
  </si>
  <si>
    <t>권운대</t>
  </si>
  <si>
    <t>우석주</t>
  </si>
  <si>
    <t>천학문</t>
  </si>
  <si>
    <t>윤홍국</t>
  </si>
  <si>
    <t>최소억</t>
  </si>
  <si>
    <t>홍기혁</t>
  </si>
  <si>
    <t>오영기</t>
  </si>
  <si>
    <t>조윤풍</t>
  </si>
  <si>
    <t>양응춘</t>
  </si>
  <si>
    <t>서성도</t>
  </si>
  <si>
    <t>유원종</t>
  </si>
  <si>
    <t>정시준</t>
  </si>
  <si>
    <t>최복룡</t>
  </si>
  <si>
    <t>박세주</t>
  </si>
  <si>
    <t>배경원</t>
  </si>
  <si>
    <t>정유성</t>
  </si>
  <si>
    <t>강인거</t>
  </si>
  <si>
    <t>한치조</t>
  </si>
  <si>
    <t>서분</t>
  </si>
  <si>
    <t>조신원</t>
  </si>
  <si>
    <t>채시국</t>
  </si>
  <si>
    <t>백채규</t>
  </si>
  <si>
    <t>송희중</t>
  </si>
  <si>
    <t>최두명</t>
  </si>
  <si>
    <t>조윤진</t>
  </si>
  <si>
    <t>시중래</t>
  </si>
  <si>
    <t>채사중</t>
  </si>
  <si>
    <t>윤달후</t>
  </si>
  <si>
    <t>성남규</t>
  </si>
  <si>
    <t>송창순</t>
  </si>
  <si>
    <t>장수강</t>
  </si>
  <si>
    <t>양응재</t>
  </si>
  <si>
    <t>윤문대</t>
  </si>
  <si>
    <t>박시인</t>
  </si>
  <si>
    <t>정유경</t>
  </si>
  <si>
    <t>박한소</t>
  </si>
  <si>
    <t>배재관</t>
  </si>
  <si>
    <t>도익흥</t>
  </si>
  <si>
    <t>권후종</t>
  </si>
  <si>
    <t>박막손</t>
  </si>
  <si>
    <t>도성후</t>
  </si>
  <si>
    <t>최초삼</t>
  </si>
  <si>
    <t>서한손</t>
  </si>
  <si>
    <t>최원록</t>
  </si>
  <si>
    <t>허성</t>
  </si>
  <si>
    <t>정희동</t>
  </si>
  <si>
    <t>박명전</t>
  </si>
  <si>
    <t>윤진수</t>
  </si>
  <si>
    <t>정일순</t>
  </si>
  <si>
    <t>최부세</t>
  </si>
  <si>
    <t>신재찬</t>
  </si>
  <si>
    <t>공흥종</t>
  </si>
  <si>
    <t>신사중</t>
  </si>
  <si>
    <t>안돈의</t>
  </si>
  <si>
    <t>추종재</t>
  </si>
  <si>
    <t>박해재</t>
  </si>
  <si>
    <t>최재만</t>
  </si>
  <si>
    <t>우광사</t>
  </si>
  <si>
    <t>최상운</t>
  </si>
  <si>
    <t>추광운</t>
  </si>
  <si>
    <t>송백손</t>
  </si>
  <si>
    <t>박광호</t>
  </si>
  <si>
    <t>박유중</t>
  </si>
  <si>
    <t>조진목</t>
  </si>
  <si>
    <t>박도호</t>
  </si>
  <si>
    <t>배진경</t>
  </si>
  <si>
    <t>차용손</t>
  </si>
  <si>
    <t>윤유석</t>
  </si>
  <si>
    <t>양지욱</t>
  </si>
  <si>
    <t>외조명</t>
  </si>
  <si>
    <t>경산</t>
  </si>
  <si>
    <t>남양</t>
  </si>
  <si>
    <t>삼가</t>
  </si>
  <si>
    <t>영양</t>
  </si>
  <si>
    <t>담양</t>
  </si>
  <si>
    <t>옥천</t>
  </si>
  <si>
    <t>완산</t>
  </si>
  <si>
    <t>강진</t>
  </si>
  <si>
    <t>청송</t>
  </si>
  <si>
    <t>초계</t>
  </si>
  <si>
    <t>영천</t>
  </si>
  <si>
    <t>파주</t>
  </si>
  <si>
    <t>철성</t>
  </si>
  <si>
    <t>아주</t>
  </si>
  <si>
    <t>광릉</t>
  </si>
  <si>
    <t>곡산</t>
  </si>
  <si>
    <t>천안</t>
  </si>
  <si>
    <t>함양</t>
  </si>
  <si>
    <t>순흥</t>
  </si>
  <si>
    <t>기계</t>
  </si>
  <si>
    <t>제주</t>
  </si>
  <si>
    <t>평택</t>
  </si>
  <si>
    <t>강양</t>
  </si>
  <si>
    <t>수안</t>
  </si>
  <si>
    <t>절강</t>
  </si>
  <si>
    <t>합천</t>
  </si>
  <si>
    <t>영동</t>
  </si>
  <si>
    <t>오산</t>
  </si>
  <si>
    <t>외본</t>
  </si>
  <si>
    <t>X寅</t>
  </si>
  <si>
    <t>X인</t>
  </si>
  <si>
    <t>외조(原)증조</t>
  </si>
  <si>
    <t>X琅</t>
  </si>
  <si>
    <t>X切</t>
  </si>
  <si>
    <t>X절</t>
  </si>
  <si>
    <t>伊川里</t>
  </si>
  <si>
    <t>河東面</t>
  </si>
  <si>
    <t>이천리</t>
  </si>
  <si>
    <t>하동면</t>
  </si>
  <si>
    <t>김검동</t>
  </si>
  <si>
    <t>김명옥</t>
  </si>
  <si>
    <t>김복용</t>
  </si>
  <si>
    <t>김소근계원</t>
  </si>
  <si>
    <t>김옥손</t>
  </si>
  <si>
    <t>김유복</t>
  </si>
  <si>
    <t>김주덕</t>
  </si>
  <si>
    <t>김편리</t>
  </si>
  <si>
    <t>김희곤</t>
  </si>
  <si>
    <t>도열규</t>
  </si>
  <si>
    <t>이광운</t>
  </si>
  <si>
    <t>이상진</t>
  </si>
  <si>
    <t>이소사</t>
  </si>
  <si>
    <t>이언국</t>
  </si>
  <si>
    <t>이언식</t>
  </si>
  <si>
    <t>이중술</t>
  </si>
  <si>
    <t>이언규</t>
  </si>
  <si>
    <t>택수</t>
  </si>
  <si>
    <t>택후</t>
  </si>
  <si>
    <t>연술</t>
  </si>
  <si>
    <t>연엽</t>
  </si>
  <si>
    <t>연이</t>
  </si>
  <si>
    <t>용득</t>
  </si>
  <si>
    <t>용만</t>
  </si>
  <si>
    <t>용석</t>
  </si>
  <si>
    <t>용손</t>
  </si>
  <si>
    <t>용수</t>
  </si>
  <si>
    <t>용철</t>
  </si>
  <si>
    <t>서규열</t>
  </si>
  <si>
    <t>秋弘弼</t>
  </si>
  <si>
    <t>추홍필</t>
  </si>
  <si>
    <t>鄭光奎</t>
  </si>
  <si>
    <t>정광규</t>
  </si>
  <si>
    <t>崔日彦</t>
  </si>
  <si>
    <t>최일언</t>
  </si>
  <si>
    <t>秋容九</t>
  </si>
  <si>
    <t>추용구</t>
  </si>
  <si>
    <t>秋尙祐</t>
  </si>
  <si>
    <t>추상우</t>
  </si>
  <si>
    <t>金三得</t>
  </si>
  <si>
    <t>김삼득</t>
  </si>
  <si>
    <t>金采用</t>
  </si>
  <si>
    <t>김채용</t>
  </si>
  <si>
    <t>許學玖</t>
  </si>
  <si>
    <t>허학구</t>
  </si>
  <si>
    <t>鄭氏</t>
  </si>
  <si>
    <t>정씨</t>
  </si>
  <si>
    <t>禹永琪</t>
  </si>
  <si>
    <t>우영기</t>
  </si>
  <si>
    <t>禹永祚</t>
  </si>
  <si>
    <t>우영조</t>
  </si>
  <si>
    <t>金允億</t>
  </si>
  <si>
    <t>김윤억</t>
  </si>
  <si>
    <t>朴履亨</t>
  </si>
  <si>
    <t>박이형</t>
  </si>
  <si>
    <t>秋翰綱</t>
  </si>
  <si>
    <t>추한강</t>
  </si>
  <si>
    <t>鄭柱東</t>
  </si>
  <si>
    <t>정주동</t>
  </si>
  <si>
    <t>白致健</t>
  </si>
  <si>
    <t>백치건</t>
  </si>
  <si>
    <t>申琴哲</t>
  </si>
  <si>
    <t>신금철</t>
  </si>
  <si>
    <t>李氏</t>
  </si>
  <si>
    <t>이씨</t>
  </si>
  <si>
    <t>秋根連</t>
  </si>
  <si>
    <t>추근련</t>
  </si>
  <si>
    <t>유유종</t>
  </si>
  <si>
    <t>玄冕相</t>
  </si>
  <si>
    <t>현면상</t>
  </si>
  <si>
    <t>許玧</t>
  </si>
  <si>
    <t>허윤</t>
  </si>
  <si>
    <t>金幸龍</t>
  </si>
  <si>
    <t>김행룡</t>
  </si>
  <si>
    <t>朴東元</t>
  </si>
  <si>
    <t>박동원</t>
  </si>
  <si>
    <t>楊慶垕</t>
  </si>
  <si>
    <t>양경후</t>
  </si>
  <si>
    <t>楊再根</t>
  </si>
  <si>
    <t>양재근</t>
  </si>
  <si>
    <t>楊全基</t>
  </si>
  <si>
    <t>양전기</t>
  </si>
  <si>
    <t>楊培基</t>
  </si>
  <si>
    <t>양배기</t>
  </si>
  <si>
    <t>楊慶基</t>
  </si>
  <si>
    <t>양경기</t>
  </si>
  <si>
    <t>楊復新</t>
  </si>
  <si>
    <t>서호</t>
  </si>
  <si>
    <t>徐壽坤</t>
  </si>
  <si>
    <t>서수곤</t>
  </si>
  <si>
    <t>楊鎬基</t>
  </si>
  <si>
    <t>양호기</t>
  </si>
  <si>
    <t>楊原基</t>
  </si>
  <si>
    <t>양원기</t>
  </si>
  <si>
    <t>楊鼎基</t>
  </si>
  <si>
    <t>양정기</t>
  </si>
  <si>
    <t>楊大坤</t>
  </si>
  <si>
    <t>양대곤</t>
  </si>
  <si>
    <t>楊弼基</t>
  </si>
  <si>
    <t>양필기</t>
  </si>
  <si>
    <t>徐氏</t>
  </si>
  <si>
    <t>서씨</t>
  </si>
  <si>
    <t>楊大基</t>
  </si>
  <si>
    <t>양대기</t>
  </si>
  <si>
    <t>楊秀渭</t>
  </si>
  <si>
    <t>양수위</t>
  </si>
  <si>
    <t>楊世基</t>
  </si>
  <si>
    <t>양세기</t>
  </si>
  <si>
    <t>朴始達</t>
  </si>
  <si>
    <t>박시달</t>
  </si>
  <si>
    <t>楊晩基</t>
  </si>
  <si>
    <t>양만기</t>
  </si>
  <si>
    <t>楊秀泳</t>
  </si>
  <si>
    <t>양수영</t>
  </si>
  <si>
    <t>裵聖紹</t>
  </si>
  <si>
    <t>배성소</t>
  </si>
  <si>
    <t>裵泰權</t>
  </si>
  <si>
    <t>배태권</t>
  </si>
  <si>
    <t>金召史</t>
  </si>
  <si>
    <t>김소사</t>
  </si>
  <si>
    <t>楊瑞基</t>
  </si>
  <si>
    <t>양서기</t>
  </si>
  <si>
    <t>張召史</t>
  </si>
  <si>
    <t>장소사</t>
  </si>
  <si>
    <t>鄭是燁</t>
  </si>
  <si>
    <t>정시엽</t>
  </si>
  <si>
    <t>鄭光澳</t>
  </si>
  <si>
    <t>정광오</t>
  </si>
  <si>
    <t>金氏</t>
  </si>
  <si>
    <t>김씨</t>
  </si>
  <si>
    <t>鄭光道</t>
  </si>
  <si>
    <t>정광도</t>
  </si>
  <si>
    <t>鄭壽宗</t>
  </si>
  <si>
    <t>정수종</t>
  </si>
  <si>
    <t>鄭光仁</t>
  </si>
  <si>
    <t>정광인</t>
  </si>
  <si>
    <t>郭守完</t>
  </si>
  <si>
    <t>곽수완</t>
  </si>
  <si>
    <t>鄭宜燁</t>
  </si>
  <si>
    <t>정의엽</t>
  </si>
  <si>
    <t>車學奎</t>
  </si>
  <si>
    <t>차학규</t>
  </si>
  <si>
    <t>鄭光檉</t>
  </si>
  <si>
    <t>정광정</t>
  </si>
  <si>
    <t>鄭光宗</t>
  </si>
  <si>
    <t>정광종</t>
  </si>
  <si>
    <t>鄭光表</t>
  </si>
  <si>
    <t>정광표</t>
  </si>
  <si>
    <t>鄭光欞</t>
  </si>
  <si>
    <t>정광령</t>
  </si>
  <si>
    <t>정광전</t>
  </si>
  <si>
    <t>鄭大燁</t>
  </si>
  <si>
    <t>정대엽</t>
  </si>
  <si>
    <t>金斗極</t>
  </si>
  <si>
    <t>김두극</t>
  </si>
  <si>
    <t>鄭鳳燁</t>
  </si>
  <si>
    <t>정봉엽</t>
  </si>
  <si>
    <t>鄭光湜</t>
  </si>
  <si>
    <t>정광식</t>
  </si>
  <si>
    <t>都鼎三</t>
  </si>
  <si>
    <t>도정삼</t>
  </si>
  <si>
    <t>朴氏</t>
  </si>
  <si>
    <t>박씨</t>
  </si>
  <si>
    <t>鄭壽千</t>
  </si>
  <si>
    <t>정수천</t>
  </si>
  <si>
    <t>李善國</t>
  </si>
  <si>
    <t>이선국</t>
  </si>
  <si>
    <t>張俊哲</t>
  </si>
  <si>
    <t>장준철</t>
  </si>
  <si>
    <t>權小斤用佑</t>
  </si>
  <si>
    <t>권소근용우</t>
  </si>
  <si>
    <t>柳震瑀</t>
  </si>
  <si>
    <t>孫龍輸</t>
  </si>
  <si>
    <t>손용수</t>
  </si>
  <si>
    <t>柳進培</t>
  </si>
  <si>
    <t>姜渭東</t>
  </si>
  <si>
    <t>강위동</t>
  </si>
  <si>
    <t>柳震鈺</t>
  </si>
  <si>
    <t>柳應根</t>
  </si>
  <si>
    <t>柳震遠</t>
  </si>
  <si>
    <t>柳琳秀</t>
  </si>
  <si>
    <t>柳鍾奎</t>
  </si>
  <si>
    <t>柳星圭</t>
  </si>
  <si>
    <t>柳晩吉</t>
  </si>
  <si>
    <t>柳錫轍</t>
  </si>
  <si>
    <t>柳克贊</t>
  </si>
  <si>
    <t>李岑得</t>
  </si>
  <si>
    <t>이잠득</t>
  </si>
  <si>
    <t>崔姓</t>
  </si>
  <si>
    <t>최성</t>
  </si>
  <si>
    <t>姜渭還</t>
  </si>
  <si>
    <t>강위환</t>
  </si>
  <si>
    <t>金得宗</t>
  </si>
  <si>
    <t>김득종</t>
  </si>
  <si>
    <t>崔義述</t>
  </si>
  <si>
    <t>최의술</t>
  </si>
  <si>
    <t>柳碩根</t>
  </si>
  <si>
    <t>柳學轍</t>
  </si>
  <si>
    <t>柳晩秀</t>
  </si>
  <si>
    <t>柳克仁</t>
  </si>
  <si>
    <t>金道也之</t>
  </si>
  <si>
    <t>김도야지</t>
  </si>
  <si>
    <t>柳光贊</t>
  </si>
  <si>
    <t>柳光培</t>
  </si>
  <si>
    <t>宋召史</t>
  </si>
  <si>
    <t>송소사</t>
  </si>
  <si>
    <t>孫龍碩</t>
  </si>
  <si>
    <t>손용석</t>
  </si>
  <si>
    <t>柳晩容</t>
  </si>
  <si>
    <t>李弼秀</t>
  </si>
  <si>
    <t>이필수</t>
  </si>
  <si>
    <t>金尙夔</t>
  </si>
  <si>
    <t>김상기</t>
  </si>
  <si>
    <t>柳克東</t>
  </si>
  <si>
    <t>柳益淙</t>
  </si>
  <si>
    <t>柳宗培</t>
  </si>
  <si>
    <t>都鎭鎬</t>
  </si>
  <si>
    <t>도진호</t>
  </si>
  <si>
    <t>都柄珪</t>
  </si>
  <si>
    <t>도병규</t>
  </si>
  <si>
    <t>都房珪</t>
  </si>
  <si>
    <t>도방규</t>
  </si>
  <si>
    <t>李以先</t>
  </si>
  <si>
    <t>이이선</t>
  </si>
  <si>
    <t>都永浩</t>
  </si>
  <si>
    <t>도영호</t>
  </si>
  <si>
    <t>都鎭馨</t>
  </si>
  <si>
    <t>都鎭毫</t>
  </si>
  <si>
    <t>都鎭坤</t>
  </si>
  <si>
    <t>도진곤</t>
  </si>
  <si>
    <t>都鎭鉉</t>
  </si>
  <si>
    <t>도진현</t>
  </si>
  <si>
    <t>都宓珪</t>
  </si>
  <si>
    <t>도복규</t>
  </si>
  <si>
    <t>都常祝</t>
  </si>
  <si>
    <t>도상축</t>
  </si>
  <si>
    <t>都鎭夏</t>
  </si>
  <si>
    <t>도진하</t>
  </si>
  <si>
    <t>都鎭鼎</t>
  </si>
  <si>
    <t>도진정</t>
  </si>
  <si>
    <t>都鎭恒</t>
  </si>
  <si>
    <t>도진항</t>
  </si>
  <si>
    <t>都寬珪</t>
  </si>
  <si>
    <t>도관규</t>
  </si>
  <si>
    <t>都鎭甲</t>
  </si>
  <si>
    <t>도진갑</t>
  </si>
  <si>
    <t>柳氏</t>
  </si>
  <si>
    <t>都鎭文</t>
  </si>
  <si>
    <t>도진문</t>
  </si>
  <si>
    <t>都鳳浩</t>
  </si>
  <si>
    <t>도봉호</t>
  </si>
  <si>
    <t>都鎭厦</t>
  </si>
  <si>
    <t>都鎭休</t>
  </si>
  <si>
    <t>도진휴</t>
  </si>
  <si>
    <t>都鎭熙</t>
  </si>
  <si>
    <t>도진희</t>
  </si>
  <si>
    <t>都鼎九</t>
  </si>
  <si>
    <t>도정구</t>
  </si>
  <si>
    <t>都大浩</t>
  </si>
  <si>
    <t>도대호</t>
  </si>
  <si>
    <t>都鎭鶴</t>
  </si>
  <si>
    <t>도진학</t>
  </si>
  <si>
    <t>都瑩珪</t>
  </si>
  <si>
    <t>도형규</t>
  </si>
  <si>
    <t>都鎭岳</t>
  </si>
  <si>
    <t>도진악</t>
  </si>
  <si>
    <t>申正月</t>
  </si>
  <si>
    <t>신정월</t>
  </si>
  <si>
    <t>都河珪</t>
  </si>
  <si>
    <t>도하규</t>
  </si>
  <si>
    <t>都龍得</t>
  </si>
  <si>
    <t>도용득</t>
  </si>
  <si>
    <t>都範珪</t>
  </si>
  <si>
    <t>도범규</t>
  </si>
  <si>
    <t>都榮奎</t>
  </si>
  <si>
    <t>도영규</t>
  </si>
  <si>
    <t>都豊珪</t>
  </si>
  <si>
    <t>도풍규</t>
  </si>
  <si>
    <t>金小斤正哲</t>
  </si>
  <si>
    <t>김소근정철</t>
  </si>
  <si>
    <t>李彦悏</t>
  </si>
  <si>
    <t>이언협</t>
  </si>
  <si>
    <t>李彦亳</t>
  </si>
  <si>
    <t>이언박</t>
  </si>
  <si>
    <t>李彦洪</t>
  </si>
  <si>
    <t>이언홍</t>
  </si>
  <si>
    <t>李彦學</t>
  </si>
  <si>
    <t>이언학</t>
  </si>
  <si>
    <t>李錫賢</t>
  </si>
  <si>
    <t>이석현</t>
  </si>
  <si>
    <t>李明燦</t>
  </si>
  <si>
    <t>이명찬</t>
  </si>
  <si>
    <t>李錫五</t>
  </si>
  <si>
    <t>이석오</t>
  </si>
  <si>
    <t>李彦東</t>
  </si>
  <si>
    <t>이언동</t>
  </si>
  <si>
    <t>李彦玖</t>
  </si>
  <si>
    <t>이언구</t>
  </si>
  <si>
    <t>李彦豊</t>
  </si>
  <si>
    <t>이언풍</t>
  </si>
  <si>
    <t>李彦厦</t>
  </si>
  <si>
    <t>이언하</t>
  </si>
  <si>
    <t>李彦昇</t>
  </si>
  <si>
    <t>이언승</t>
  </si>
  <si>
    <t>李聖燦</t>
  </si>
  <si>
    <t>이성찬</t>
  </si>
  <si>
    <t>李曾欑</t>
  </si>
  <si>
    <t>이증찬</t>
  </si>
  <si>
    <t>李彦奎</t>
  </si>
  <si>
    <t>李彦錫</t>
  </si>
  <si>
    <t>이언석</t>
  </si>
  <si>
    <t>李彦甲</t>
  </si>
  <si>
    <t>이언갑</t>
  </si>
  <si>
    <t>李敏璨</t>
  </si>
  <si>
    <t>이민찬</t>
  </si>
  <si>
    <t>李彦用</t>
  </si>
  <si>
    <t>이언용</t>
  </si>
  <si>
    <t>李彦祺</t>
  </si>
  <si>
    <t>이언기</t>
  </si>
  <si>
    <t>李彦淳</t>
  </si>
  <si>
    <t>이언순</t>
  </si>
  <si>
    <t>鄭夏曄</t>
  </si>
  <si>
    <t>정하엽</t>
  </si>
  <si>
    <t>具之賢</t>
  </si>
  <si>
    <t>구지현</t>
  </si>
  <si>
    <t>朴榮朱</t>
  </si>
  <si>
    <t>박영주</t>
  </si>
  <si>
    <t>朴景允</t>
  </si>
  <si>
    <t>박경윤</t>
  </si>
  <si>
    <t>具龍遜</t>
  </si>
  <si>
    <t>구용손</t>
  </si>
  <si>
    <t>裵應春</t>
  </si>
  <si>
    <t>배응춘</t>
  </si>
  <si>
    <t>秋壽齡</t>
  </si>
  <si>
    <t>추수령</t>
  </si>
  <si>
    <t>金光弼</t>
  </si>
  <si>
    <t>김광필</t>
  </si>
  <si>
    <t>具得宗</t>
  </si>
  <si>
    <t>구득종</t>
  </si>
  <si>
    <t>金振坤</t>
  </si>
  <si>
    <t>김진곤</t>
  </si>
  <si>
    <t>李鎭文</t>
  </si>
  <si>
    <t>이진문</t>
  </si>
  <si>
    <t>金致聲</t>
  </si>
  <si>
    <t>김치성</t>
  </si>
  <si>
    <t>具恒</t>
  </si>
  <si>
    <t>구항</t>
  </si>
  <si>
    <t>具尙胤</t>
  </si>
  <si>
    <t>구상윤</t>
  </si>
  <si>
    <t>鄭汶曄</t>
  </si>
  <si>
    <t>정문엽</t>
  </si>
  <si>
    <t>金郁</t>
  </si>
  <si>
    <t>김욱</t>
  </si>
  <si>
    <t>申渭亮</t>
  </si>
  <si>
    <t>신위량</t>
  </si>
  <si>
    <t>金尙坤</t>
  </si>
  <si>
    <t>김상곤</t>
  </si>
  <si>
    <t>白輔</t>
  </si>
  <si>
    <t>백보</t>
  </si>
  <si>
    <t>金俊逸</t>
  </si>
  <si>
    <t>김준일</t>
  </si>
  <si>
    <t>金復文</t>
  </si>
  <si>
    <t>鄭宅魯</t>
  </si>
  <si>
    <t>정택로</t>
  </si>
  <si>
    <t>金守文</t>
  </si>
  <si>
    <t>김수문</t>
  </si>
  <si>
    <t>楊廷祿</t>
  </si>
  <si>
    <t>양정록</t>
  </si>
  <si>
    <t>申渭鼎</t>
  </si>
  <si>
    <t>신위정</t>
  </si>
  <si>
    <t>朴昌文</t>
  </si>
  <si>
    <t>박창문</t>
  </si>
  <si>
    <t>具文玉</t>
  </si>
  <si>
    <t>구문옥</t>
  </si>
  <si>
    <t>尹載榮</t>
  </si>
  <si>
    <t>윤재영</t>
  </si>
  <si>
    <t>李東實</t>
  </si>
  <si>
    <t>이동실</t>
  </si>
  <si>
    <t>朴鳳伊</t>
  </si>
  <si>
    <t>박봉이</t>
  </si>
  <si>
    <t>秋仲億</t>
  </si>
  <si>
    <t>추중억</t>
  </si>
  <si>
    <t>朴時昆</t>
  </si>
  <si>
    <t>박시곤</t>
  </si>
  <si>
    <t>具一彔</t>
  </si>
  <si>
    <t>구일록</t>
  </si>
  <si>
    <t>秋宗億</t>
  </si>
  <si>
    <t>추종억</t>
  </si>
  <si>
    <t>具聖林</t>
  </si>
  <si>
    <t>구성림</t>
  </si>
  <si>
    <t>金慶禧</t>
  </si>
  <si>
    <t>김경희</t>
  </si>
  <si>
    <t>具祥陞</t>
  </si>
  <si>
    <t>구상승</t>
  </si>
  <si>
    <t>宋碩哲</t>
  </si>
  <si>
    <t>송석철</t>
  </si>
  <si>
    <t>方碩斗</t>
  </si>
  <si>
    <t>방석두</t>
  </si>
  <si>
    <t>金瑞洛</t>
  </si>
  <si>
    <t>김서락</t>
  </si>
  <si>
    <t>金興彔</t>
  </si>
  <si>
    <t>김흥록</t>
  </si>
  <si>
    <t>具龍述</t>
  </si>
  <si>
    <t>구용술</t>
  </si>
  <si>
    <t>具之仁</t>
  </si>
  <si>
    <t>구지인</t>
  </si>
  <si>
    <t>趙姓</t>
  </si>
  <si>
    <t>조성</t>
  </si>
  <si>
    <t>李東榮</t>
  </si>
  <si>
    <t>이동영</t>
  </si>
  <si>
    <t>李基邁</t>
  </si>
  <si>
    <t>이기매</t>
  </si>
  <si>
    <t>李駿淵</t>
  </si>
  <si>
    <t>이준연</t>
  </si>
  <si>
    <t>金日世</t>
  </si>
  <si>
    <t>김일세</t>
  </si>
  <si>
    <t>楊秀河</t>
  </si>
  <si>
    <t>楊宅垕</t>
  </si>
  <si>
    <t>양수하</t>
  </si>
  <si>
    <t>양택후</t>
  </si>
  <si>
    <t>鄭宅基</t>
  </si>
  <si>
    <t>정택기</t>
  </si>
  <si>
    <t>金德權</t>
  </si>
  <si>
    <t>김덕권</t>
  </si>
  <si>
    <t>秋世章</t>
  </si>
  <si>
    <t>추세장</t>
  </si>
  <si>
    <t>楊秀禎</t>
  </si>
  <si>
    <t>양수정</t>
  </si>
  <si>
    <t>具鼎華</t>
  </si>
  <si>
    <t>구정화</t>
  </si>
  <si>
    <t>秋弘植</t>
  </si>
  <si>
    <t>추홍식</t>
  </si>
  <si>
    <t>택원</t>
  </si>
  <si>
    <t>택윤</t>
  </si>
  <si>
    <t>택인</t>
  </si>
  <si>
    <t>택주</t>
  </si>
  <si>
    <t>택중</t>
  </si>
  <si>
    <t>택한</t>
  </si>
  <si>
    <t>택호</t>
  </si>
  <si>
    <t>용덕</t>
  </si>
  <si>
    <t>용모</t>
  </si>
  <si>
    <t>용서</t>
  </si>
  <si>
    <t>용성</t>
  </si>
  <si>
    <t>용진</t>
  </si>
  <si>
    <t>용하</t>
  </si>
  <si>
    <t>용해</t>
  </si>
  <si>
    <t>김개수</t>
  </si>
  <si>
    <t>김경원</t>
  </si>
  <si>
    <t>김계룡</t>
  </si>
  <si>
    <t>김계손</t>
  </si>
  <si>
    <t>김광덕</t>
  </si>
  <si>
    <t>김광은</t>
  </si>
  <si>
    <t>김광진</t>
  </si>
  <si>
    <t>김구만</t>
  </si>
  <si>
    <t>김구성</t>
  </si>
  <si>
    <t>김귀삼</t>
  </si>
  <si>
    <t>김규호</t>
  </si>
  <si>
    <t>김기삼</t>
  </si>
  <si>
    <t>김기하</t>
  </si>
  <si>
    <t>김누종</t>
  </si>
  <si>
    <t>김대성</t>
  </si>
  <si>
    <t>김도안</t>
  </si>
  <si>
    <t>김동련</t>
  </si>
  <si>
    <t>김두백</t>
  </si>
  <si>
    <t>김득순</t>
  </si>
  <si>
    <t>김만칠</t>
  </si>
  <si>
    <t>김면구</t>
  </si>
  <si>
    <t>김명한</t>
  </si>
  <si>
    <t>김몽용</t>
  </si>
  <si>
    <t>김몽일</t>
  </si>
  <si>
    <t>김밀영</t>
  </si>
  <si>
    <t>김복창</t>
  </si>
  <si>
    <t>김봉련</t>
  </si>
  <si>
    <t>김상선</t>
  </si>
  <si>
    <t>김상의</t>
  </si>
  <si>
    <t>김서관</t>
  </si>
  <si>
    <t>김선재</t>
  </si>
  <si>
    <t>김성대</t>
  </si>
  <si>
    <t>김성락</t>
  </si>
  <si>
    <t>김성옥</t>
  </si>
  <si>
    <t>김성진</t>
  </si>
  <si>
    <t>김성칠</t>
  </si>
  <si>
    <t>김성탁</t>
  </si>
  <si>
    <t>김세보</t>
  </si>
  <si>
    <t>김세주</t>
  </si>
  <si>
    <t>김손옥</t>
  </si>
  <si>
    <t>김수철</t>
  </si>
  <si>
    <t>김언종</t>
  </si>
  <si>
    <t>김여해</t>
  </si>
  <si>
    <t>김영진</t>
  </si>
  <si>
    <t>김옥윤</t>
  </si>
  <si>
    <t>김옥채</t>
  </si>
  <si>
    <t>김운종</t>
  </si>
  <si>
    <t>김원필</t>
  </si>
  <si>
    <t>김원해</t>
  </si>
  <si>
    <t>김윤성</t>
  </si>
  <si>
    <t>김응렴</t>
  </si>
  <si>
    <t>김응탁</t>
  </si>
  <si>
    <t>김응화</t>
  </si>
  <si>
    <t>김이성</t>
  </si>
  <si>
    <t>김이창</t>
  </si>
  <si>
    <t>김이흠</t>
  </si>
  <si>
    <t>김익동</t>
  </si>
  <si>
    <t>김일선</t>
  </si>
  <si>
    <t>김일재</t>
  </si>
  <si>
    <t>김자봉</t>
  </si>
  <si>
    <t>김재용</t>
  </si>
  <si>
    <t>김정구</t>
  </si>
  <si>
    <t>김정대</t>
  </si>
  <si>
    <t>김정세</t>
  </si>
  <si>
    <t>김정태</t>
  </si>
  <si>
    <t>김제필</t>
  </si>
  <si>
    <t>김종만</t>
  </si>
  <si>
    <t>김준석</t>
  </si>
  <si>
    <t>김중구</t>
  </si>
  <si>
    <t>김진성</t>
  </si>
  <si>
    <t>김진옥</t>
  </si>
  <si>
    <t>김진탁</t>
  </si>
  <si>
    <t>김진한</t>
  </si>
  <si>
    <t>김창표</t>
  </si>
  <si>
    <t>김채대</t>
  </si>
  <si>
    <t>김처인</t>
  </si>
  <si>
    <t>김천기</t>
  </si>
  <si>
    <t>김천득</t>
  </si>
  <si>
    <t>김춘도</t>
  </si>
  <si>
    <t>김치곤</t>
  </si>
  <si>
    <t>김치련</t>
  </si>
  <si>
    <t>김치로</t>
  </si>
  <si>
    <t>김태선</t>
  </si>
  <si>
    <t>김필남</t>
  </si>
  <si>
    <t>김필사</t>
  </si>
  <si>
    <t>김필선</t>
  </si>
  <si>
    <t>김필탁</t>
  </si>
  <si>
    <t>김한서</t>
  </si>
  <si>
    <t>김해문</t>
  </si>
  <si>
    <t>노경섭</t>
  </si>
  <si>
    <t>노상룡</t>
  </si>
  <si>
    <t>노치운</t>
  </si>
  <si>
    <t>이계욱</t>
  </si>
  <si>
    <t>이광식</t>
  </si>
  <si>
    <t>이광정</t>
  </si>
  <si>
    <t>이광진</t>
  </si>
  <si>
    <t>이광춘</t>
  </si>
  <si>
    <t>이규성</t>
  </si>
  <si>
    <t>이근춘</t>
  </si>
  <si>
    <t>이기순</t>
  </si>
  <si>
    <t>이기유</t>
  </si>
  <si>
    <t>이길광</t>
  </si>
  <si>
    <t>이달풍</t>
  </si>
  <si>
    <t>이도기</t>
  </si>
  <si>
    <t>이동근</t>
  </si>
  <si>
    <t>이동수</t>
  </si>
  <si>
    <t>이동신</t>
  </si>
  <si>
    <t>이동악</t>
  </si>
  <si>
    <t>이동엽</t>
  </si>
  <si>
    <t>이동진</t>
  </si>
  <si>
    <t>이동춘</t>
  </si>
  <si>
    <t>이동학</t>
  </si>
  <si>
    <t>이동헌</t>
  </si>
  <si>
    <t>이동협</t>
  </si>
  <si>
    <t>이만창</t>
  </si>
  <si>
    <t>이맹진</t>
  </si>
  <si>
    <t>이명규</t>
  </si>
  <si>
    <t>이명춘</t>
  </si>
  <si>
    <t>이민우</t>
  </si>
  <si>
    <t>이벽춘</t>
  </si>
  <si>
    <t>이봉</t>
  </si>
  <si>
    <t>이사원</t>
  </si>
  <si>
    <t>이사윤</t>
  </si>
  <si>
    <t>이상복</t>
  </si>
  <si>
    <t>이상엽</t>
  </si>
  <si>
    <t>이석룡</t>
  </si>
  <si>
    <t>이석조</t>
  </si>
  <si>
    <t>이성채</t>
  </si>
  <si>
    <t>이성태</t>
  </si>
  <si>
    <t>이수길</t>
  </si>
  <si>
    <t>이시윤</t>
  </si>
  <si>
    <t>이시찬</t>
  </si>
  <si>
    <t>이시춘</t>
  </si>
  <si>
    <t>이여성</t>
  </si>
  <si>
    <t>이영발</t>
  </si>
  <si>
    <t>이영상</t>
  </si>
  <si>
    <t>이운수</t>
  </si>
  <si>
    <t>이원동</t>
  </si>
  <si>
    <t>이원영</t>
  </si>
  <si>
    <t>이원필</t>
  </si>
  <si>
    <t>이유대</t>
  </si>
  <si>
    <t>이유학</t>
  </si>
  <si>
    <t>이응종</t>
  </si>
  <si>
    <t>이응채</t>
  </si>
  <si>
    <t>이이송</t>
  </si>
  <si>
    <t>이익복</t>
  </si>
  <si>
    <t>이인숙</t>
  </si>
  <si>
    <t>이인찬</t>
  </si>
  <si>
    <t>이일엽</t>
  </si>
  <si>
    <t>이재근</t>
  </si>
  <si>
    <t>이정환</t>
  </si>
  <si>
    <t>이종영</t>
  </si>
  <si>
    <t>이종진</t>
  </si>
  <si>
    <t>이중록</t>
  </si>
  <si>
    <t>이지영</t>
  </si>
  <si>
    <t>이진엽</t>
  </si>
  <si>
    <t>이진현</t>
  </si>
  <si>
    <t>이진형</t>
  </si>
  <si>
    <t>이진호</t>
  </si>
  <si>
    <t>이천동</t>
  </si>
  <si>
    <t>이춘경</t>
  </si>
  <si>
    <t>이춘성</t>
  </si>
  <si>
    <t>이춘화</t>
  </si>
  <si>
    <t>이취세</t>
  </si>
  <si>
    <t>이태영</t>
  </si>
  <si>
    <t>이태윤</t>
  </si>
  <si>
    <t>이태일</t>
  </si>
  <si>
    <t>이화우</t>
  </si>
  <si>
    <t>이화운</t>
  </si>
  <si>
    <t>이화지</t>
  </si>
  <si>
    <t>이화춘</t>
  </si>
  <si>
    <t>이희권</t>
  </si>
  <si>
    <t>임대송</t>
  </si>
  <si>
    <t>임만석</t>
  </si>
  <si>
    <t>임성대</t>
  </si>
  <si>
    <t>임춘일</t>
  </si>
  <si>
    <t>임학</t>
  </si>
  <si>
    <t>임한</t>
  </si>
  <si>
    <t>장용구</t>
  </si>
  <si>
    <t>장용락</t>
  </si>
  <si>
    <r>
      <rPr>
        <sz val="10"/>
        <rFont val="FangSong"/>
        <family val="3"/>
      </rPr>
      <t>椃</t>
    </r>
  </si>
  <si>
    <r>
      <t>蔡時</t>
    </r>
    <r>
      <rPr>
        <sz val="10"/>
        <rFont val="MS Gothic"/>
        <family val="3"/>
      </rPr>
      <t>国</t>
    </r>
  </si>
  <si>
    <r>
      <t>光</t>
    </r>
    <r>
      <rPr>
        <sz val="10"/>
        <rFont val="FangSong"/>
        <family val="3"/>
      </rPr>
      <t>樤</t>
    </r>
  </si>
  <si>
    <r>
      <t>尹洪</t>
    </r>
    <r>
      <rPr>
        <sz val="10"/>
        <rFont val="MS Gothic"/>
        <family val="3"/>
      </rPr>
      <t>国</t>
    </r>
  </si>
  <si>
    <r>
      <t>光</t>
    </r>
    <r>
      <rPr>
        <sz val="10"/>
        <rFont val="MingLiU"/>
        <family val="3"/>
      </rPr>
      <t>橏</t>
    </r>
  </si>
  <si>
    <r>
      <rPr>
        <sz val="10"/>
        <rFont val="MingLiU"/>
        <family val="3"/>
      </rPr>
      <t>霮</t>
    </r>
  </si>
  <si>
    <r>
      <t>崔</t>
    </r>
    <r>
      <rPr>
        <sz val="10"/>
        <rFont val="MS Gothic"/>
        <family val="3"/>
      </rPr>
      <t>国</t>
    </r>
  </si>
  <si>
    <r>
      <rPr>
        <sz val="10"/>
        <rFont val="MingLiU"/>
        <family val="3"/>
      </rPr>
      <t>漷</t>
    </r>
  </si>
  <si>
    <r>
      <t>李光</t>
    </r>
    <r>
      <rPr>
        <sz val="10"/>
        <rFont val="MingLiU"/>
        <family val="3"/>
      </rPr>
      <t>瑧</t>
    </r>
  </si>
  <si>
    <r>
      <t>必</t>
    </r>
    <r>
      <rPr>
        <sz val="10"/>
        <rFont val="MingLiU"/>
        <family val="3"/>
      </rPr>
      <t>楑</t>
    </r>
  </si>
  <si>
    <r>
      <t>思</t>
    </r>
    <r>
      <rPr>
        <sz val="10"/>
        <rFont val="MS Gothic"/>
        <family val="3"/>
      </rPr>
      <t>温</t>
    </r>
  </si>
  <si>
    <r>
      <t>錫</t>
    </r>
    <r>
      <rPr>
        <sz val="10"/>
        <rFont val="FangSong"/>
        <family val="3"/>
      </rPr>
      <t>埛</t>
    </r>
  </si>
  <si>
    <r>
      <rPr>
        <sz val="10"/>
        <rFont val="MingLiU"/>
        <family val="3"/>
      </rPr>
      <t>驖</t>
    </r>
  </si>
  <si>
    <r>
      <t>仁</t>
    </r>
    <r>
      <rPr>
        <sz val="10"/>
        <rFont val="MS Gothic"/>
        <family val="3"/>
      </rPr>
      <t>閠</t>
    </r>
  </si>
  <si>
    <r>
      <t>興</t>
    </r>
    <r>
      <rPr>
        <sz val="10"/>
        <rFont val="MS Gothic"/>
        <family val="3"/>
      </rPr>
      <t>国</t>
    </r>
  </si>
  <si>
    <r>
      <rPr>
        <sz val="10"/>
        <rFont val="FangSong"/>
        <family val="3"/>
      </rPr>
      <t>櫽</t>
    </r>
  </si>
  <si>
    <t>秋弘直</t>
  </si>
  <si>
    <t>추홍직</t>
  </si>
  <si>
    <t>秋弘昊</t>
  </si>
  <si>
    <t>추홍호</t>
  </si>
  <si>
    <t>양복신</t>
  </si>
  <si>
    <t>서주열</t>
  </si>
  <si>
    <t>유진우</t>
  </si>
  <si>
    <t>유정수</t>
  </si>
  <si>
    <t>유진배</t>
  </si>
  <si>
    <t>유진옥</t>
  </si>
  <si>
    <t>유응근</t>
  </si>
  <si>
    <t>유은배</t>
  </si>
  <si>
    <t>유진원</t>
  </si>
  <si>
    <t>유임수</t>
  </si>
  <si>
    <t>유종규</t>
  </si>
  <si>
    <t>유성규</t>
  </si>
  <si>
    <t>유만길</t>
  </si>
  <si>
    <t>유석철</t>
  </si>
  <si>
    <t>유극찬</t>
  </si>
  <si>
    <t>유달문</t>
  </si>
  <si>
    <t>유석배</t>
  </si>
  <si>
    <t>유석근</t>
  </si>
  <si>
    <t>유학철</t>
  </si>
  <si>
    <t>유만수</t>
  </si>
  <si>
    <t>유극수</t>
  </si>
  <si>
    <t>柳震珏</t>
  </si>
  <si>
    <t>유진각</t>
  </si>
  <si>
    <t>유극인</t>
  </si>
  <si>
    <t>유광찬</t>
  </si>
  <si>
    <t>유행민</t>
  </si>
  <si>
    <t>유광배</t>
  </si>
  <si>
    <t>유만용</t>
  </si>
  <si>
    <t>유준렬</t>
  </si>
  <si>
    <t>유극동</t>
  </si>
  <si>
    <t>유익종</t>
  </si>
  <si>
    <t>유종배</t>
  </si>
  <si>
    <t>유씨</t>
  </si>
  <si>
    <t>김복문</t>
  </si>
  <si>
    <t>伊川里</t>
  </si>
  <si>
    <t>이천리</t>
  </si>
  <si>
    <t>서규열</t>
  </si>
  <si>
    <t>주호</t>
  </si>
  <si>
    <t>규열</t>
  </si>
  <si>
    <r>
      <t>木+</t>
    </r>
    <r>
      <rPr>
        <sz val="10"/>
        <rFont val="MingLiU"/>
        <family val="3"/>
      </rPr>
      <t>坴</t>
    </r>
  </si>
  <si>
    <t>륙</t>
  </si>
  <si>
    <t>양필</t>
  </si>
  <si>
    <r>
      <rPr>
        <sz val="10"/>
        <rFont val="FangSong"/>
        <family val="3"/>
      </rPr>
      <t>礻</t>
    </r>
    <r>
      <rPr>
        <sz val="10"/>
        <rFont val="돋움"/>
        <family val="3"/>
      </rPr>
      <t>+龜重</t>
    </r>
  </si>
  <si>
    <t>구중</t>
  </si>
  <si>
    <t>이</t>
  </si>
  <si>
    <t>노비</t>
  </si>
  <si>
    <t>주호</t>
  </si>
  <si>
    <t>弘直</t>
  </si>
  <si>
    <t>홍직</t>
  </si>
  <si>
    <t>本羅州改秋溪</t>
  </si>
  <si>
    <t>규복</t>
  </si>
  <si>
    <t>용태</t>
  </si>
  <si>
    <t>주호</t>
  </si>
  <si>
    <t>이</t>
  </si>
  <si>
    <t>가선대부동지중추부사행용양위호군경희궁위장</t>
  </si>
  <si>
    <t>증가선대부공조참판겸오위도총부총관</t>
  </si>
  <si>
    <t>증통정대부공조참의</t>
  </si>
  <si>
    <t>유</t>
  </si>
  <si>
    <t>김</t>
  </si>
  <si>
    <t>노비</t>
  </si>
  <si>
    <t>2所生</t>
  </si>
  <si>
    <t>주호</t>
  </si>
  <si>
    <t>처(原)母</t>
  </si>
  <si>
    <t>노비</t>
  </si>
  <si>
    <t>1所生</t>
  </si>
  <si>
    <t>개령</t>
  </si>
  <si>
    <t>1所生</t>
  </si>
  <si>
    <t>입이</t>
  </si>
  <si>
    <t>주호</t>
  </si>
  <si>
    <t>世章</t>
  </si>
  <si>
    <t>대령</t>
  </si>
  <si>
    <t>김용욱</t>
  </si>
  <si>
    <t>김해</t>
  </si>
  <si>
    <t>김</t>
  </si>
  <si>
    <t>김해</t>
  </si>
  <si>
    <t>주호</t>
  </si>
  <si>
    <t>이</t>
  </si>
  <si>
    <t>김</t>
  </si>
  <si>
    <t>주호</t>
  </si>
  <si>
    <t>김</t>
  </si>
  <si>
    <t>김해</t>
  </si>
  <si>
    <t>모</t>
  </si>
  <si>
    <t>주호</t>
  </si>
  <si>
    <t>김해</t>
  </si>
  <si>
    <t>유</t>
  </si>
  <si>
    <t>주호</t>
  </si>
  <si>
    <t>가선대부동지중추부사겸경복궁위장</t>
  </si>
  <si>
    <t>가선대부한성좌윤겸오위장도총부부총관</t>
  </si>
  <si>
    <t>통정대부공조참의</t>
  </si>
  <si>
    <t>통훈대부군자감정</t>
  </si>
  <si>
    <t>김해</t>
  </si>
  <si>
    <t>김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</si>
  <si>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淳</t>
    </r>
  </si>
  <si>
    <t>계순</t>
  </si>
  <si>
    <t>노비</t>
  </si>
  <si>
    <t>유월</t>
  </si>
  <si>
    <t>주호</t>
  </si>
  <si>
    <t>弘植</t>
  </si>
  <si>
    <r>
      <t>金</t>
    </r>
    <r>
      <rPr>
        <sz val="10"/>
        <rFont val="MingLiU"/>
        <family val="3"/>
      </rPr>
      <t>檽</t>
    </r>
    <r>
      <rPr>
        <sz val="10"/>
        <rFont val="돋움"/>
        <family val="3"/>
      </rPr>
      <t>鍾</t>
    </r>
  </si>
  <si>
    <t>김해</t>
  </si>
  <si>
    <t>김</t>
  </si>
  <si>
    <t>주호</t>
  </si>
  <si>
    <t>김</t>
  </si>
  <si>
    <t>김해</t>
  </si>
  <si>
    <t>미지</t>
  </si>
  <si>
    <t>이</t>
  </si>
  <si>
    <t>주호</t>
  </si>
  <si>
    <t>김</t>
  </si>
  <si>
    <t>김해</t>
  </si>
  <si>
    <t>김해</t>
  </si>
  <si>
    <t>주호</t>
  </si>
  <si>
    <t>김</t>
  </si>
  <si>
    <t>김해</t>
  </si>
  <si>
    <t>김해</t>
  </si>
  <si>
    <t>나주</t>
  </si>
  <si>
    <t>김해</t>
  </si>
  <si>
    <t>주호</t>
  </si>
  <si>
    <t>노비</t>
  </si>
  <si>
    <t>여분</t>
  </si>
  <si>
    <t>도열규</t>
  </si>
  <si>
    <t>열규</t>
  </si>
  <si>
    <t>주호</t>
  </si>
  <si>
    <t>永琪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</si>
  <si>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鎭</t>
    </r>
  </si>
  <si>
    <t>김</t>
  </si>
  <si>
    <t>김녕</t>
  </si>
  <si>
    <t>가선대부한성좌윤</t>
  </si>
  <si>
    <t>나주</t>
  </si>
  <si>
    <t>주호</t>
  </si>
  <si>
    <t>주호</t>
  </si>
  <si>
    <t>김</t>
  </si>
  <si>
    <t>김녕</t>
  </si>
  <si>
    <t>연재</t>
  </si>
  <si>
    <t>주호</t>
  </si>
  <si>
    <t>이형</t>
  </si>
  <si>
    <t>김</t>
  </si>
  <si>
    <t>김해</t>
  </si>
  <si>
    <t>노비</t>
  </si>
  <si>
    <t>1所生</t>
  </si>
  <si>
    <t>주호</t>
  </si>
  <si>
    <t>호열</t>
  </si>
  <si>
    <t>김</t>
  </si>
  <si>
    <t>주호</t>
  </si>
  <si>
    <t>시복</t>
  </si>
  <si>
    <t>이</t>
  </si>
  <si>
    <t>주호</t>
  </si>
  <si>
    <t>주호</t>
  </si>
  <si>
    <t>윤용억</t>
  </si>
  <si>
    <t>나주</t>
  </si>
  <si>
    <t>유유종</t>
  </si>
  <si>
    <t>주호</t>
  </si>
  <si>
    <t>鼎華</t>
  </si>
  <si>
    <t>능성</t>
  </si>
  <si>
    <t>김</t>
  </si>
  <si>
    <t>용기</t>
  </si>
  <si>
    <t>노비</t>
  </si>
  <si>
    <t>이</t>
  </si>
  <si>
    <t>주호</t>
  </si>
  <si>
    <t>김</t>
  </si>
  <si>
    <t>德權</t>
  </si>
  <si>
    <t>김녕</t>
  </si>
  <si>
    <t>주호</t>
  </si>
  <si>
    <t>김해</t>
  </si>
  <si>
    <t>이</t>
  </si>
  <si>
    <t>주호</t>
  </si>
  <si>
    <t>束伍</t>
  </si>
  <si>
    <t>속오</t>
  </si>
  <si>
    <t>유</t>
  </si>
  <si>
    <t>이</t>
  </si>
  <si>
    <t>주호</t>
  </si>
  <si>
    <t>연석</t>
  </si>
  <si>
    <t>주호</t>
  </si>
  <si>
    <t>김녕</t>
  </si>
  <si>
    <t>김</t>
  </si>
  <si>
    <t>주호</t>
  </si>
  <si>
    <t>弘昊</t>
  </si>
  <si>
    <t>홍호</t>
  </si>
  <si>
    <t>가선대부한성좌윤겸오위도총부부총관</t>
  </si>
  <si>
    <t>통정대부공조참의</t>
  </si>
  <si>
    <t>김해</t>
  </si>
  <si>
    <t>숭정대부동지중추부사</t>
  </si>
  <si>
    <t>주호</t>
  </si>
  <si>
    <t>김</t>
  </si>
  <si>
    <t>김해</t>
  </si>
  <si>
    <t>능주</t>
  </si>
  <si>
    <t>주호</t>
  </si>
  <si>
    <t>정복</t>
  </si>
  <si>
    <t>김택곤</t>
  </si>
  <si>
    <t>복신</t>
  </si>
  <si>
    <t>신택윤</t>
  </si>
  <si>
    <t>주호</t>
  </si>
  <si>
    <t>김</t>
  </si>
  <si>
    <t>주호</t>
  </si>
  <si>
    <t>楊</t>
  </si>
  <si>
    <t>양</t>
  </si>
  <si>
    <t>주호</t>
  </si>
  <si>
    <t>秀禎</t>
  </si>
  <si>
    <t>이</t>
  </si>
  <si>
    <t>주호</t>
  </si>
  <si>
    <t>노비</t>
  </si>
  <si>
    <t>주호</t>
  </si>
  <si>
    <t>여산</t>
  </si>
  <si>
    <t>김</t>
  </si>
  <si>
    <t>가선대부동지중추부사</t>
  </si>
  <si>
    <t>김연옥</t>
  </si>
  <si>
    <t>주호</t>
  </si>
  <si>
    <t>이</t>
  </si>
  <si>
    <t>주호</t>
  </si>
  <si>
    <t>복신</t>
  </si>
  <si>
    <t>이</t>
  </si>
  <si>
    <t>김</t>
  </si>
  <si>
    <t>유</t>
  </si>
  <si>
    <t>노비</t>
  </si>
  <si>
    <r>
      <t>徐</t>
    </r>
    <r>
      <rPr>
        <sz val="10"/>
        <rFont val="새바탕"/>
        <family val="1"/>
      </rPr>
      <t>椃</t>
    </r>
  </si>
  <si>
    <t>호</t>
  </si>
  <si>
    <t>장복</t>
  </si>
  <si>
    <t>장복</t>
  </si>
  <si>
    <t>김예운</t>
  </si>
  <si>
    <t>김</t>
  </si>
  <si>
    <t>幼學朴東亨故代弟</t>
  </si>
  <si>
    <t>朴</t>
  </si>
  <si>
    <t>박</t>
  </si>
  <si>
    <t>鄭觀王+夾</t>
  </si>
  <si>
    <t>정관협</t>
  </si>
  <si>
    <t>이</t>
  </si>
  <si>
    <t>노비</t>
  </si>
  <si>
    <t>幼學楊運基故代子</t>
  </si>
  <si>
    <t>주호</t>
  </si>
  <si>
    <t>楊</t>
  </si>
  <si>
    <t>양</t>
  </si>
  <si>
    <t>이</t>
  </si>
  <si>
    <t>장복</t>
  </si>
  <si>
    <t>주호</t>
  </si>
  <si>
    <t>노비</t>
  </si>
  <si>
    <t>서주열</t>
  </si>
  <si>
    <t>주열</t>
  </si>
  <si>
    <t>상복</t>
  </si>
  <si>
    <t>유</t>
  </si>
  <si>
    <t>김노미</t>
  </si>
  <si>
    <t>김해</t>
  </si>
  <si>
    <t>재열</t>
  </si>
  <si>
    <t>노우</t>
  </si>
  <si>
    <t>주호</t>
  </si>
  <si>
    <t>이</t>
  </si>
  <si>
    <t>주호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</si>
  <si>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甫</t>
    </r>
  </si>
  <si>
    <t>김용진</t>
  </si>
  <si>
    <t>김</t>
  </si>
  <si>
    <t>광조</t>
  </si>
  <si>
    <t>유용진</t>
  </si>
  <si>
    <t>노비</t>
  </si>
  <si>
    <t>김</t>
  </si>
  <si>
    <t>가선대부동지중추부사</t>
  </si>
  <si>
    <t>주호</t>
  </si>
  <si>
    <t>김해</t>
  </si>
  <si>
    <t>능주</t>
  </si>
  <si>
    <t>김해</t>
  </si>
  <si>
    <t>김</t>
  </si>
  <si>
    <t>용철</t>
  </si>
  <si>
    <t>김해</t>
  </si>
  <si>
    <t>주호</t>
  </si>
  <si>
    <t>김</t>
  </si>
  <si>
    <t>김해</t>
  </si>
  <si>
    <t>김해</t>
  </si>
  <si>
    <t>김해</t>
  </si>
  <si>
    <t>유동발</t>
  </si>
  <si>
    <t>호열</t>
  </si>
  <si>
    <t>주호</t>
  </si>
  <si>
    <t>주호</t>
  </si>
  <si>
    <t>이</t>
  </si>
  <si>
    <t>김해</t>
  </si>
  <si>
    <t>종택</t>
  </si>
  <si>
    <t>주호</t>
  </si>
  <si>
    <t>김진택</t>
  </si>
  <si>
    <t>김해</t>
  </si>
  <si>
    <t>김</t>
  </si>
  <si>
    <t>김녕</t>
  </si>
  <si>
    <t>주호</t>
  </si>
  <si>
    <t>유복</t>
  </si>
  <si>
    <t>김</t>
  </si>
  <si>
    <t>김해</t>
  </si>
  <si>
    <t>능주</t>
  </si>
  <si>
    <t>주호</t>
  </si>
  <si>
    <t>노비</t>
  </si>
  <si>
    <t>김</t>
  </si>
  <si>
    <t>주호</t>
  </si>
  <si>
    <t>김해</t>
  </si>
  <si>
    <t>동복</t>
  </si>
  <si>
    <t>유</t>
  </si>
  <si>
    <t>노비</t>
  </si>
  <si>
    <t>주호</t>
  </si>
  <si>
    <t>이</t>
  </si>
  <si>
    <t>유월순</t>
  </si>
  <si>
    <t>주호</t>
  </si>
  <si>
    <t>이</t>
  </si>
  <si>
    <t>노비</t>
  </si>
  <si>
    <r>
      <t>鄭光</t>
    </r>
    <r>
      <rPr>
        <sz val="10"/>
        <rFont val="새바탕"/>
        <family val="1"/>
      </rPr>
      <t>橏</t>
    </r>
  </si>
  <si>
    <t>주호</t>
  </si>
  <si>
    <t>김이형</t>
  </si>
  <si>
    <t>노비</t>
  </si>
  <si>
    <t>영산</t>
  </si>
  <si>
    <t>주호</t>
  </si>
  <si>
    <t>김</t>
  </si>
  <si>
    <t>김해</t>
  </si>
  <si>
    <t>朴載福</t>
  </si>
  <si>
    <t>노비</t>
  </si>
  <si>
    <t>노비</t>
  </si>
  <si>
    <t>이</t>
  </si>
  <si>
    <t>尹柱漢</t>
  </si>
  <si>
    <t>주호</t>
  </si>
  <si>
    <t>통정대부동지중추부사</t>
  </si>
  <si>
    <t>노성</t>
  </si>
  <si>
    <t>주호</t>
  </si>
  <si>
    <t>김</t>
  </si>
  <si>
    <t>김해</t>
  </si>
  <si>
    <t>나정옥</t>
  </si>
  <si>
    <t>능주</t>
  </si>
  <si>
    <t>노비</t>
  </si>
  <si>
    <t>비</t>
  </si>
  <si>
    <t>관련</t>
  </si>
  <si>
    <t>1所生</t>
  </si>
  <si>
    <t>김해</t>
  </si>
  <si>
    <t>임</t>
  </si>
  <si>
    <t>주호</t>
  </si>
  <si>
    <t>이</t>
  </si>
  <si>
    <t>成均生員</t>
  </si>
  <si>
    <t>성균생원</t>
  </si>
  <si>
    <t>김</t>
  </si>
  <si>
    <t>김해</t>
  </si>
  <si>
    <t>노비</t>
  </si>
  <si>
    <t>통정대부동지중추부사</t>
  </si>
  <si>
    <t>이</t>
  </si>
  <si>
    <t>김해</t>
  </si>
  <si>
    <t>김해</t>
  </si>
  <si>
    <t>육갑</t>
  </si>
  <si>
    <t>유</t>
  </si>
  <si>
    <t>김해</t>
  </si>
  <si>
    <t>이</t>
  </si>
  <si>
    <t>여산</t>
  </si>
  <si>
    <t>주호</t>
  </si>
  <si>
    <t>여양</t>
  </si>
  <si>
    <t>유</t>
  </si>
  <si>
    <t>노비</t>
  </si>
  <si>
    <t>유정수</t>
  </si>
  <si>
    <t>의령</t>
  </si>
  <si>
    <t>주호</t>
  </si>
  <si>
    <t>유</t>
  </si>
  <si>
    <t>용진</t>
  </si>
  <si>
    <t>임</t>
  </si>
  <si>
    <t>노비</t>
  </si>
  <si>
    <t>주호</t>
  </si>
  <si>
    <t>유</t>
  </si>
  <si>
    <t>의령</t>
  </si>
  <si>
    <t>유</t>
  </si>
  <si>
    <t>조봉대부전연사직장</t>
  </si>
  <si>
    <t>노비</t>
  </si>
  <si>
    <t>유은배</t>
  </si>
  <si>
    <t>김광복</t>
  </si>
  <si>
    <t>강릉</t>
  </si>
  <si>
    <t>이</t>
  </si>
  <si>
    <t>유</t>
  </si>
  <si>
    <t>임수</t>
  </si>
  <si>
    <t>노원</t>
  </si>
  <si>
    <t>이</t>
  </si>
  <si>
    <t>김</t>
  </si>
  <si>
    <t>유</t>
  </si>
  <si>
    <t>최용재</t>
  </si>
  <si>
    <t>유</t>
  </si>
  <si>
    <t>유성규</t>
  </si>
  <si>
    <t>주호</t>
  </si>
  <si>
    <t>유</t>
  </si>
  <si>
    <t>복춘</t>
  </si>
  <si>
    <t>노비</t>
  </si>
  <si>
    <t>노절</t>
  </si>
  <si>
    <t>유</t>
  </si>
  <si>
    <t>김해</t>
  </si>
  <si>
    <t>대복</t>
  </si>
  <si>
    <t>노비</t>
  </si>
  <si>
    <t>주호</t>
  </si>
  <si>
    <t>유</t>
  </si>
  <si>
    <t>김</t>
  </si>
  <si>
    <t>김해</t>
  </si>
  <si>
    <t>이</t>
  </si>
  <si>
    <t>김해</t>
  </si>
  <si>
    <t>김해</t>
  </si>
  <si>
    <t>노비</t>
  </si>
  <si>
    <t>유달문</t>
  </si>
  <si>
    <t>유</t>
  </si>
  <si>
    <r>
      <rPr>
        <sz val="10"/>
        <rFont val="MS Gothic"/>
        <family val="3"/>
      </rPr>
      <t>偆</t>
    </r>
    <r>
      <rPr>
        <sz val="10"/>
        <rFont val="돋움"/>
        <family val="3"/>
      </rPr>
      <t>覺</t>
    </r>
  </si>
  <si>
    <t>주호</t>
  </si>
  <si>
    <t>노비</t>
  </si>
  <si>
    <t>김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</si>
  <si>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觀</t>
    </r>
  </si>
  <si>
    <t>유덕복</t>
  </si>
  <si>
    <t>유석배</t>
  </si>
  <si>
    <t>노원</t>
  </si>
  <si>
    <t>여명주</t>
  </si>
  <si>
    <t>김해</t>
  </si>
  <si>
    <t>노비</t>
  </si>
  <si>
    <t>김해</t>
  </si>
  <si>
    <t>김해</t>
  </si>
  <si>
    <t>나주</t>
  </si>
  <si>
    <t>유극수</t>
  </si>
  <si>
    <t>숭정대부동지중추부사</t>
  </si>
  <si>
    <t>幼學柳克寬故代子</t>
  </si>
  <si>
    <t>유학유극관고대자</t>
  </si>
  <si>
    <t>주호</t>
  </si>
  <si>
    <t>柳</t>
  </si>
  <si>
    <t>유</t>
  </si>
  <si>
    <t>연주</t>
  </si>
  <si>
    <t>농성</t>
  </si>
  <si>
    <t>김</t>
  </si>
  <si>
    <t>노비</t>
  </si>
  <si>
    <t>유</t>
  </si>
  <si>
    <t>김해</t>
  </si>
  <si>
    <t>이</t>
  </si>
  <si>
    <t>유복</t>
  </si>
  <si>
    <t>강용의</t>
  </si>
  <si>
    <t>유행민</t>
  </si>
  <si>
    <t>주호</t>
  </si>
  <si>
    <t>유</t>
  </si>
  <si>
    <t>조봉대부행전연사직장</t>
  </si>
  <si>
    <r>
      <t>尙</t>
    </r>
    <r>
      <rPr>
        <sz val="10"/>
        <rFont val="FangSong"/>
        <family val="3"/>
      </rPr>
      <t>椘</t>
    </r>
  </si>
  <si>
    <t>상초</t>
  </si>
  <si>
    <t>여산</t>
  </si>
  <si>
    <t>주호</t>
  </si>
  <si>
    <t>유</t>
  </si>
  <si>
    <t>조봉대부행전연사직장</t>
  </si>
  <si>
    <t>김</t>
  </si>
  <si>
    <t>유</t>
  </si>
  <si>
    <t>노비</t>
  </si>
  <si>
    <t>유준렬</t>
  </si>
  <si>
    <t>주호</t>
  </si>
  <si>
    <t>유</t>
  </si>
  <si>
    <t>김해</t>
  </si>
  <si>
    <t>이열</t>
  </si>
  <si>
    <t>김해</t>
  </si>
  <si>
    <t>유</t>
  </si>
  <si>
    <t>유</t>
  </si>
  <si>
    <t>후삼</t>
  </si>
  <si>
    <t>후삼</t>
  </si>
  <si>
    <t>주호</t>
  </si>
  <si>
    <t>이</t>
  </si>
  <si>
    <t>노비</t>
  </si>
  <si>
    <t>여주</t>
  </si>
  <si>
    <t>노비</t>
  </si>
  <si>
    <t>절충장군첨지중추부사</t>
  </si>
  <si>
    <t>복후</t>
  </si>
  <si>
    <t>주호</t>
  </si>
  <si>
    <t>이</t>
  </si>
  <si>
    <t>양인</t>
  </si>
  <si>
    <t>양</t>
  </si>
  <si>
    <t>박부지</t>
  </si>
  <si>
    <t>신택일</t>
  </si>
  <si>
    <r>
      <rPr>
        <sz val="10"/>
        <rFont val="FangSong"/>
        <family val="3"/>
      </rPr>
      <t>蒊</t>
    </r>
    <r>
      <rPr>
        <sz val="10"/>
        <rFont val="돋움"/>
        <family val="3"/>
      </rPr>
      <t>心</t>
    </r>
  </si>
  <si>
    <t>노</t>
  </si>
  <si>
    <t>일득</t>
  </si>
  <si>
    <t>1所生</t>
  </si>
  <si>
    <t>비</t>
  </si>
  <si>
    <t>이월</t>
  </si>
  <si>
    <t>2所生</t>
  </si>
  <si>
    <t>비</t>
  </si>
  <si>
    <t>달금</t>
  </si>
  <si>
    <t>2所生</t>
  </si>
  <si>
    <t>3所生</t>
  </si>
  <si>
    <t>복녀</t>
  </si>
  <si>
    <t>노</t>
  </si>
  <si>
    <t>금옥</t>
  </si>
  <si>
    <t>이</t>
  </si>
  <si>
    <t>농성</t>
  </si>
  <si>
    <t>택로</t>
  </si>
  <si>
    <t>이</t>
  </si>
  <si>
    <t>노비</t>
  </si>
  <si>
    <t>1所生</t>
  </si>
  <si>
    <t>주호</t>
  </si>
  <si>
    <t>처율</t>
  </si>
  <si>
    <t>노비</t>
  </si>
  <si>
    <t>주호</t>
  </si>
  <si>
    <t>이</t>
  </si>
  <si>
    <t>노비</t>
  </si>
  <si>
    <t>주호</t>
  </si>
  <si>
    <t>노비</t>
  </si>
  <si>
    <t>노비</t>
  </si>
  <si>
    <t>X랑</t>
  </si>
  <si>
    <t>3所生</t>
  </si>
  <si>
    <t>김</t>
  </si>
  <si>
    <t>이</t>
  </si>
  <si>
    <t>서규복</t>
  </si>
  <si>
    <t>노비</t>
  </si>
  <si>
    <t>주호</t>
  </si>
  <si>
    <r>
      <t>致</t>
    </r>
    <r>
      <rPr>
        <sz val="10"/>
        <rFont val="FangSong"/>
        <family val="3"/>
      </rPr>
      <t>氵</t>
    </r>
    <r>
      <rPr>
        <sz val="10"/>
        <rFont val="돋움"/>
        <family val="3"/>
      </rPr>
      <t>+祥</t>
    </r>
  </si>
  <si>
    <t>치상</t>
  </si>
  <si>
    <t>영월</t>
  </si>
  <si>
    <t>노비</t>
  </si>
  <si>
    <t>유상도</t>
  </si>
  <si>
    <t>부택</t>
  </si>
  <si>
    <t>김</t>
  </si>
  <si>
    <t>노비</t>
  </si>
  <si>
    <t>절충장군첨지중추부사겸오위장</t>
  </si>
  <si>
    <t>인교</t>
  </si>
  <si>
    <t>통훈대부사간원정언</t>
  </si>
  <si>
    <t>박이굉</t>
  </si>
  <si>
    <t>복심</t>
  </si>
  <si>
    <t>1所生</t>
  </si>
  <si>
    <t>비</t>
  </si>
  <si>
    <t>귀단</t>
  </si>
  <si>
    <t>4所生</t>
  </si>
  <si>
    <t>이</t>
  </si>
  <si>
    <t>양인</t>
  </si>
  <si>
    <t>주호</t>
  </si>
  <si>
    <t>채원복</t>
  </si>
  <si>
    <t>유인복</t>
  </si>
  <si>
    <t>노비</t>
  </si>
  <si>
    <t>1所生</t>
  </si>
  <si>
    <t>주호</t>
  </si>
  <si>
    <t>영산</t>
  </si>
  <si>
    <t>노비</t>
  </si>
  <si>
    <t>유택원</t>
  </si>
  <si>
    <t>이</t>
  </si>
  <si>
    <t>노비</t>
  </si>
  <si>
    <t>용궁</t>
  </si>
  <si>
    <t>노</t>
  </si>
  <si>
    <t>복교</t>
  </si>
  <si>
    <t>성택</t>
  </si>
  <si>
    <t>이당</t>
  </si>
  <si>
    <t>비</t>
  </si>
  <si>
    <t>종녀</t>
  </si>
  <si>
    <t>1所生</t>
  </si>
  <si>
    <t>2所生</t>
  </si>
  <si>
    <t>3所生</t>
  </si>
  <si>
    <t>주호</t>
  </si>
  <si>
    <t>김해</t>
  </si>
  <si>
    <t>노비</t>
  </si>
  <si>
    <t>瑩珪</t>
  </si>
  <si>
    <t>이도</t>
  </si>
  <si>
    <t>주호</t>
  </si>
  <si>
    <t>절충장군첨지중추부사겸오위장</t>
  </si>
  <si>
    <t>노경걸</t>
  </si>
  <si>
    <t>노비</t>
  </si>
  <si>
    <t>주호</t>
  </si>
  <si>
    <t>양인</t>
  </si>
  <si>
    <t>부지</t>
  </si>
  <si>
    <t>莫識</t>
  </si>
  <si>
    <t>막지</t>
  </si>
  <si>
    <t>주호</t>
  </si>
  <si>
    <t>이보</t>
  </si>
  <si>
    <t>양인</t>
  </si>
  <si>
    <t>成東王+集</t>
  </si>
  <si>
    <t>성동집</t>
  </si>
  <si>
    <t>1所生</t>
  </si>
  <si>
    <t>주호</t>
  </si>
  <si>
    <t>김</t>
  </si>
  <si>
    <t>김해</t>
  </si>
  <si>
    <t>이</t>
  </si>
  <si>
    <t>능주</t>
  </si>
  <si>
    <t>노비</t>
  </si>
  <si>
    <t>양인</t>
  </si>
  <si>
    <t>곽막지</t>
  </si>
  <si>
    <t>주호</t>
  </si>
  <si>
    <t>이</t>
  </si>
  <si>
    <t>노비</t>
  </si>
  <si>
    <t>연심</t>
  </si>
  <si>
    <t>이</t>
  </si>
  <si>
    <t>예술</t>
  </si>
  <si>
    <t>희택</t>
  </si>
  <si>
    <t>노비</t>
  </si>
  <si>
    <t>여분</t>
  </si>
  <si>
    <t>주호</t>
  </si>
  <si>
    <t>이</t>
  </si>
  <si>
    <t>김해</t>
  </si>
  <si>
    <t>노비</t>
  </si>
  <si>
    <t>주호</t>
  </si>
  <si>
    <t>이</t>
  </si>
  <si>
    <t>김해</t>
  </si>
  <si>
    <t>노비</t>
  </si>
  <si>
    <t>이</t>
  </si>
  <si>
    <t>김</t>
  </si>
  <si>
    <t>김해</t>
  </si>
  <si>
    <t>김</t>
  </si>
  <si>
    <r>
      <t>李彦</t>
    </r>
    <r>
      <rPr>
        <sz val="10"/>
        <rFont val="FangSong"/>
        <family val="3"/>
      </rPr>
      <t>氵</t>
    </r>
    <r>
      <rPr>
        <sz val="10"/>
        <rFont val="돋움"/>
        <family val="3"/>
      </rPr>
      <t>+奎</t>
    </r>
  </si>
  <si>
    <t>이언규</t>
  </si>
  <si>
    <r>
      <t>李彦</t>
    </r>
    <r>
      <rPr>
        <sz val="10"/>
        <rFont val="새바탕"/>
        <family val="1"/>
      </rPr>
      <t>氵</t>
    </r>
    <r>
      <rPr>
        <sz val="10"/>
        <rFont val="돋움"/>
        <family val="3"/>
      </rPr>
      <t>+奎</t>
    </r>
  </si>
  <si>
    <r>
      <t>彦</t>
    </r>
    <r>
      <rPr>
        <sz val="10"/>
        <rFont val="FangSong"/>
        <family val="3"/>
      </rPr>
      <t>氵</t>
    </r>
    <r>
      <rPr>
        <sz val="10"/>
        <rFont val="돋움"/>
        <family val="3"/>
      </rPr>
      <t>+奎</t>
    </r>
  </si>
  <si>
    <t>언규</t>
  </si>
  <si>
    <t>예술</t>
  </si>
  <si>
    <t>희택</t>
  </si>
  <si>
    <t>노비</t>
  </si>
  <si>
    <t>복항</t>
  </si>
  <si>
    <t>김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</si>
  <si>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璨</t>
    </r>
  </si>
  <si>
    <t>절충장군첨지중추부사</t>
  </si>
  <si>
    <t>주호</t>
  </si>
  <si>
    <t>이</t>
  </si>
  <si>
    <t>노비</t>
  </si>
  <si>
    <t>주호</t>
  </si>
  <si>
    <t>이</t>
  </si>
  <si>
    <t>김해</t>
  </si>
  <si>
    <t>노비</t>
  </si>
  <si>
    <t>여</t>
  </si>
  <si>
    <t>주호</t>
  </si>
  <si>
    <t>이</t>
  </si>
  <si>
    <t>가선대부동지중추부사행창덕궁위장</t>
  </si>
  <si>
    <t>김</t>
  </si>
  <si>
    <t>노비</t>
  </si>
  <si>
    <t>춘옥</t>
  </si>
  <si>
    <t>1所生</t>
  </si>
  <si>
    <t>염국로</t>
  </si>
  <si>
    <t>복술</t>
  </si>
  <si>
    <t>徐木+厚</t>
  </si>
  <si>
    <t>서후</t>
  </si>
  <si>
    <t>농성</t>
  </si>
  <si>
    <t>비</t>
  </si>
  <si>
    <t>갑심</t>
  </si>
  <si>
    <t>1所生</t>
  </si>
  <si>
    <t>비</t>
  </si>
  <si>
    <t>갑심</t>
  </si>
  <si>
    <t>2所生</t>
  </si>
  <si>
    <t>비</t>
  </si>
  <si>
    <t>갑심</t>
  </si>
  <si>
    <t>4所生</t>
  </si>
  <si>
    <t>비</t>
  </si>
  <si>
    <t>갑심</t>
  </si>
  <si>
    <t>5所生</t>
  </si>
  <si>
    <t>이</t>
  </si>
  <si>
    <t>김해</t>
  </si>
  <si>
    <t>여산</t>
  </si>
  <si>
    <t>노비</t>
  </si>
  <si>
    <t>이</t>
  </si>
  <si>
    <r>
      <rPr>
        <sz val="10"/>
        <rFont val="MingLiU"/>
        <family val="3"/>
      </rPr>
      <t>郕</t>
    </r>
    <r>
      <rPr>
        <sz val="10"/>
        <rFont val="돋움"/>
        <family val="3"/>
      </rPr>
      <t>述</t>
    </r>
  </si>
  <si>
    <t>세복</t>
  </si>
  <si>
    <t>양인</t>
  </si>
  <si>
    <t>김해</t>
  </si>
  <si>
    <t>1所生</t>
  </si>
  <si>
    <t>이</t>
  </si>
  <si>
    <t>載日+和</t>
  </si>
  <si>
    <t>재화</t>
  </si>
  <si>
    <t>희택</t>
  </si>
  <si>
    <t>통정대부첨지중추부사</t>
  </si>
  <si>
    <t>박양협</t>
  </si>
  <si>
    <t>주호</t>
  </si>
  <si>
    <t>이</t>
  </si>
  <si>
    <t>유</t>
  </si>
  <si>
    <t>노비</t>
  </si>
  <si>
    <t>김해</t>
  </si>
  <si>
    <t>양인</t>
  </si>
  <si>
    <t>통정대부행연일현감겸경주진관병마절제도위</t>
  </si>
  <si>
    <t>김해</t>
  </si>
  <si>
    <t>능주</t>
  </si>
  <si>
    <t>주호</t>
  </si>
  <si>
    <t>능주</t>
  </si>
  <si>
    <t>이</t>
  </si>
  <si>
    <t>김</t>
  </si>
  <si>
    <t>노비</t>
  </si>
  <si>
    <t>鄭元祚故子</t>
  </si>
  <si>
    <t>鄭</t>
  </si>
  <si>
    <t>정</t>
  </si>
  <si>
    <t>택기</t>
  </si>
  <si>
    <t>심석범</t>
  </si>
  <si>
    <t>김녕</t>
  </si>
  <si>
    <r>
      <rPr>
        <sz val="10"/>
        <rFont val="MS Gothic"/>
        <family val="3"/>
      </rPr>
      <t>閠</t>
    </r>
    <r>
      <rPr>
        <sz val="10"/>
        <rFont val="돋움"/>
        <family val="3"/>
      </rPr>
      <t>復</t>
    </r>
  </si>
  <si>
    <t>윤복</t>
  </si>
  <si>
    <t>주호</t>
  </si>
  <si>
    <t>景允</t>
  </si>
  <si>
    <t>김</t>
  </si>
  <si>
    <t>김해</t>
  </si>
  <si>
    <t>노비</t>
  </si>
  <si>
    <t>능주</t>
  </si>
  <si>
    <t>노비</t>
  </si>
  <si>
    <t>주호</t>
  </si>
  <si>
    <t>璿源錄參奉</t>
  </si>
  <si>
    <t>선원록참봉</t>
  </si>
  <si>
    <t>김해</t>
  </si>
  <si>
    <t>이</t>
  </si>
  <si>
    <t>노비</t>
  </si>
  <si>
    <t>주호</t>
  </si>
  <si>
    <t>능주</t>
  </si>
  <si>
    <t>김</t>
  </si>
  <si>
    <t>김녕</t>
  </si>
  <si>
    <r>
      <rPr>
        <sz val="10"/>
        <rFont val="MS Gothic"/>
        <family val="3"/>
      </rPr>
      <t>閠</t>
    </r>
    <r>
      <rPr>
        <sz val="10"/>
        <rFont val="돋움"/>
        <family val="3"/>
      </rPr>
      <t>範</t>
    </r>
  </si>
  <si>
    <t>김녕</t>
  </si>
  <si>
    <t>통정대부동지중추부사</t>
  </si>
  <si>
    <t>능주</t>
  </si>
  <si>
    <t>복천</t>
  </si>
  <si>
    <t>능주</t>
  </si>
  <si>
    <t>나주</t>
  </si>
  <si>
    <t>능주</t>
  </si>
  <si>
    <t>용철</t>
  </si>
  <si>
    <t>김</t>
  </si>
  <si>
    <t>백상복</t>
  </si>
  <si>
    <t>주호</t>
  </si>
  <si>
    <t>김</t>
  </si>
  <si>
    <t>김녕</t>
  </si>
  <si>
    <t>능주</t>
  </si>
  <si>
    <t>나주</t>
  </si>
  <si>
    <t>의열</t>
  </si>
  <si>
    <t>능주</t>
  </si>
  <si>
    <t>김녕</t>
  </si>
  <si>
    <t>주호</t>
  </si>
  <si>
    <t>김</t>
  </si>
  <si>
    <t>김해</t>
  </si>
  <si>
    <t>김</t>
  </si>
  <si>
    <t>양인</t>
  </si>
  <si>
    <t>부지</t>
  </si>
  <si>
    <t>나주</t>
  </si>
  <si>
    <t>주호</t>
  </si>
  <si>
    <t>김</t>
  </si>
  <si>
    <t>김녕</t>
  </si>
  <si>
    <t>노비</t>
  </si>
  <si>
    <t>복문</t>
  </si>
  <si>
    <t>김녕</t>
  </si>
  <si>
    <t>주호</t>
  </si>
  <si>
    <t>택로</t>
  </si>
  <si>
    <t>능주</t>
  </si>
  <si>
    <t>김</t>
  </si>
  <si>
    <t>김녕</t>
  </si>
  <si>
    <t>김해</t>
  </si>
  <si>
    <t>주호</t>
  </si>
  <si>
    <t>능주</t>
  </si>
  <si>
    <t>나성준</t>
  </si>
  <si>
    <t>나주</t>
  </si>
  <si>
    <t>김해</t>
  </si>
  <si>
    <t>주호</t>
  </si>
  <si>
    <t>김</t>
  </si>
  <si>
    <t>김녕</t>
  </si>
  <si>
    <t>나주</t>
  </si>
  <si>
    <t>노비</t>
  </si>
  <si>
    <t>능주</t>
  </si>
  <si>
    <t>노비</t>
  </si>
  <si>
    <t>능주</t>
  </si>
  <si>
    <t>주호</t>
  </si>
  <si>
    <t>이</t>
  </si>
  <si>
    <t>노비</t>
  </si>
  <si>
    <t>낙곡</t>
  </si>
  <si>
    <t>주호</t>
  </si>
  <si>
    <t>용우</t>
  </si>
  <si>
    <t>김</t>
  </si>
  <si>
    <t>김해</t>
  </si>
  <si>
    <t>능주</t>
  </si>
  <si>
    <t>은</t>
  </si>
  <si>
    <t>김해</t>
  </si>
  <si>
    <t>노비</t>
  </si>
  <si>
    <t>유희모</t>
  </si>
  <si>
    <t>능주</t>
  </si>
  <si>
    <t>이</t>
  </si>
  <si>
    <t>노비</t>
  </si>
  <si>
    <t>주호</t>
  </si>
  <si>
    <t>능주</t>
  </si>
  <si>
    <t>노성</t>
  </si>
  <si>
    <t>김</t>
  </si>
  <si>
    <t>능주</t>
  </si>
  <si>
    <t>주호</t>
  </si>
  <si>
    <t>능주</t>
  </si>
  <si>
    <t>희조</t>
  </si>
  <si>
    <t>幼學具得成故代弟</t>
  </si>
  <si>
    <t>具</t>
  </si>
  <si>
    <t>구</t>
  </si>
  <si>
    <t>김</t>
  </si>
  <si>
    <t>김녕</t>
  </si>
  <si>
    <t>김이구</t>
  </si>
  <si>
    <t>이</t>
  </si>
  <si>
    <t>여발</t>
  </si>
  <si>
    <t>능주</t>
  </si>
  <si>
    <r>
      <t>金</t>
    </r>
    <r>
      <rPr>
        <sz val="10"/>
        <rFont val="MS Gothic"/>
        <family val="3"/>
      </rPr>
      <t>継</t>
    </r>
    <r>
      <rPr>
        <sz val="10"/>
        <rFont val="돋움"/>
        <family val="3"/>
      </rPr>
      <t>孫</t>
    </r>
  </si>
  <si>
    <t>선원록참봉</t>
  </si>
  <si>
    <t>용수</t>
  </si>
  <si>
    <t>김</t>
  </si>
  <si>
    <t>주호</t>
  </si>
  <si>
    <t>김</t>
  </si>
  <si>
    <t>김녕</t>
  </si>
  <si>
    <t>용대</t>
  </si>
  <si>
    <t>노비</t>
  </si>
  <si>
    <t>여분</t>
  </si>
  <si>
    <t>김녕</t>
  </si>
  <si>
    <t>김</t>
  </si>
  <si>
    <t>김해</t>
  </si>
  <si>
    <t>연손</t>
  </si>
  <si>
    <t>능주</t>
  </si>
  <si>
    <r>
      <t>金潤王+</t>
    </r>
    <r>
      <rPr>
        <sz val="10"/>
        <rFont val="MingLiU"/>
        <family val="3"/>
      </rPr>
      <t>夌</t>
    </r>
  </si>
  <si>
    <t>김윤릉</t>
  </si>
  <si>
    <t>김해</t>
  </si>
  <si>
    <t>노비</t>
  </si>
  <si>
    <t>이</t>
  </si>
  <si>
    <t>주호</t>
  </si>
  <si>
    <t>이</t>
  </si>
  <si>
    <t>주호</t>
  </si>
  <si>
    <t>이</t>
  </si>
  <si>
    <t>주호</t>
  </si>
  <si>
    <t>김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</si>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</sst>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FangSong"/>
      <family val="3"/>
    </font>
    <font>
      <sz val="10"/>
      <name val="MS Gothic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2744</v>
      </c>
      <c r="C1" s="4" t="s">
        <v>2745</v>
      </c>
      <c r="D1" s="4" t="s">
        <v>2746</v>
      </c>
      <c r="E1" s="4" t="s">
        <v>2747</v>
      </c>
      <c r="F1" s="4" t="s">
        <v>1</v>
      </c>
      <c r="G1" s="4" t="s">
        <v>2</v>
      </c>
      <c r="H1" s="4" t="s">
        <v>2755</v>
      </c>
      <c r="I1" s="4" t="s">
        <v>3</v>
      </c>
      <c r="J1" s="4" t="s">
        <v>4</v>
      </c>
      <c r="K1" s="4" t="s">
        <v>2785</v>
      </c>
      <c r="L1" s="4" t="s">
        <v>5</v>
      </c>
      <c r="M1" s="4" t="s">
        <v>2748</v>
      </c>
      <c r="N1" s="4" t="s">
        <v>2749</v>
      </c>
      <c r="O1" s="4" t="s">
        <v>6</v>
      </c>
      <c r="P1" s="4" t="s">
        <v>2786</v>
      </c>
      <c r="Q1" s="4" t="s">
        <v>7</v>
      </c>
      <c r="R1" s="4" t="s">
        <v>2792</v>
      </c>
      <c r="S1" s="4" t="s">
        <v>8</v>
      </c>
      <c r="T1" s="4" t="s">
        <v>2819</v>
      </c>
      <c r="U1" s="4" t="s">
        <v>9</v>
      </c>
      <c r="V1" s="4" t="s">
        <v>2847</v>
      </c>
      <c r="W1" s="4" t="s">
        <v>10</v>
      </c>
      <c r="X1" s="4" t="s">
        <v>2881</v>
      </c>
      <c r="Y1" s="4" t="s">
        <v>11</v>
      </c>
      <c r="Z1" s="4" t="s">
        <v>3481</v>
      </c>
      <c r="AA1" s="4" t="s">
        <v>12</v>
      </c>
      <c r="AB1" s="4" t="s">
        <v>3496</v>
      </c>
      <c r="AC1" s="4" t="s">
        <v>13</v>
      </c>
      <c r="AD1" s="4" t="s">
        <v>14</v>
      </c>
      <c r="AE1" s="4" t="s">
        <v>3557</v>
      </c>
      <c r="AF1" s="4" t="s">
        <v>15</v>
      </c>
      <c r="AG1" s="4" t="s">
        <v>3561</v>
      </c>
      <c r="AH1" s="4" t="s">
        <v>16</v>
      </c>
      <c r="AI1" s="4" t="s">
        <v>3564</v>
      </c>
      <c r="AJ1" s="4" t="s">
        <v>17</v>
      </c>
      <c r="AK1" s="4" t="s">
        <v>3565</v>
      </c>
      <c r="AL1" s="4" t="s">
        <v>18</v>
      </c>
      <c r="AM1" s="4" t="s">
        <v>3624</v>
      </c>
      <c r="AN1" s="4" t="s">
        <v>19</v>
      </c>
      <c r="AO1" s="4" t="s">
        <v>3625</v>
      </c>
      <c r="AP1" s="4" t="s">
        <v>20</v>
      </c>
      <c r="AQ1" s="4" t="s">
        <v>3626</v>
      </c>
      <c r="AR1" s="4" t="s">
        <v>21</v>
      </c>
      <c r="AS1" s="4" t="s">
        <v>3627</v>
      </c>
      <c r="AT1" s="4" t="s">
        <v>22</v>
      </c>
      <c r="AU1" s="4" t="s">
        <v>3635</v>
      </c>
      <c r="AV1" s="4" t="s">
        <v>23</v>
      </c>
      <c r="AW1" s="4" t="s">
        <v>4030</v>
      </c>
      <c r="AX1" s="4" t="s">
        <v>24</v>
      </c>
      <c r="AY1" s="4" t="s">
        <v>4031</v>
      </c>
      <c r="AZ1" s="4" t="s">
        <v>25</v>
      </c>
      <c r="BA1" s="4" t="s">
        <v>4037</v>
      </c>
      <c r="BB1" s="4" t="s">
        <v>26</v>
      </c>
      <c r="BC1" s="4" t="s">
        <v>4038</v>
      </c>
      <c r="BD1" s="4" t="s">
        <v>27</v>
      </c>
      <c r="BE1" s="4" t="s">
        <v>4044</v>
      </c>
      <c r="BF1" s="4" t="s">
        <v>28</v>
      </c>
      <c r="BG1" s="4" t="s">
        <v>29</v>
      </c>
      <c r="BH1" s="4" t="s">
        <v>4049</v>
      </c>
      <c r="BI1" s="4" t="s">
        <v>30</v>
      </c>
      <c r="BJ1" s="4" t="s">
        <v>4368</v>
      </c>
      <c r="BK1" s="4" t="s">
        <v>31</v>
      </c>
      <c r="BL1" s="4" t="s">
        <v>4374</v>
      </c>
      <c r="BM1" s="4" t="s">
        <v>32</v>
      </c>
      <c r="BN1" s="4" t="s">
        <v>4651</v>
      </c>
      <c r="BO1" s="4" t="s">
        <v>33</v>
      </c>
      <c r="BP1" s="4" t="s">
        <v>4654</v>
      </c>
      <c r="BQ1" s="4" t="s">
        <v>34</v>
      </c>
      <c r="BR1" s="4" t="s">
        <v>4906</v>
      </c>
      <c r="BS1" s="4" t="s">
        <v>35</v>
      </c>
      <c r="BT1" s="4" t="s">
        <v>4935</v>
      </c>
      <c r="BU1" s="4" t="s">
        <v>6380</v>
      </c>
    </row>
    <row r="2" spans="1:72" ht="13.5" customHeight="1">
      <c r="A2" s="5" t="str">
        <f aca="true" t="shared" si="0" ref="A2:A25">HYPERLINK("http://kyu.snu.ac.kr/sdhj/index.jsp?type=hj/GK14781_00IH_0001_0085a.jpg","1867_하동면_0085a")</f>
        <v>1867_하동면_0085a</v>
      </c>
      <c r="B2" s="1">
        <v>1867</v>
      </c>
      <c r="C2" s="1" t="s">
        <v>4943</v>
      </c>
      <c r="D2" s="1" t="s">
        <v>4945</v>
      </c>
      <c r="E2" s="1">
        <v>1</v>
      </c>
      <c r="F2" s="1">
        <v>1</v>
      </c>
      <c r="G2" s="1" t="s">
        <v>5626</v>
      </c>
      <c r="H2" s="1" t="s">
        <v>5627</v>
      </c>
      <c r="I2" s="1">
        <v>1</v>
      </c>
      <c r="J2" s="1" t="s">
        <v>36</v>
      </c>
      <c r="K2" s="1" t="s">
        <v>5628</v>
      </c>
      <c r="L2" s="1">
        <v>1</v>
      </c>
      <c r="M2" s="1" t="s">
        <v>36</v>
      </c>
      <c r="N2" s="1" t="s">
        <v>4974</v>
      </c>
      <c r="T2" s="1" t="s">
        <v>5629</v>
      </c>
      <c r="U2" s="1" t="s">
        <v>37</v>
      </c>
      <c r="V2" s="1" t="s">
        <v>2820</v>
      </c>
      <c r="W2" s="1" t="s">
        <v>38</v>
      </c>
      <c r="X2" s="1" t="s">
        <v>2874</v>
      </c>
      <c r="Y2" s="1" t="s">
        <v>39</v>
      </c>
      <c r="Z2" s="1" t="s">
        <v>5630</v>
      </c>
      <c r="AC2" s="1">
        <v>61</v>
      </c>
      <c r="AD2" s="1" t="s">
        <v>40</v>
      </c>
      <c r="AE2" s="1" t="s">
        <v>3518</v>
      </c>
      <c r="AJ2" s="1" t="s">
        <v>17</v>
      </c>
      <c r="AK2" s="1" t="s">
        <v>3565</v>
      </c>
      <c r="AL2" s="1" t="s">
        <v>41</v>
      </c>
      <c r="AM2" s="1" t="s">
        <v>3589</v>
      </c>
      <c r="AT2" s="1" t="s">
        <v>42</v>
      </c>
      <c r="AU2" s="1" t="s">
        <v>3629</v>
      </c>
      <c r="AV2" s="1" t="s">
        <v>5631</v>
      </c>
      <c r="AW2" s="1" t="s">
        <v>5632</v>
      </c>
      <c r="BG2" s="1" t="s">
        <v>42</v>
      </c>
      <c r="BH2" s="1" t="s">
        <v>3629</v>
      </c>
      <c r="BI2" s="1" t="s">
        <v>43</v>
      </c>
      <c r="BJ2" s="1" t="s">
        <v>3701</v>
      </c>
      <c r="BK2" s="1" t="s">
        <v>42</v>
      </c>
      <c r="BL2" s="1" t="s">
        <v>3629</v>
      </c>
      <c r="BM2" s="1" t="s">
        <v>44</v>
      </c>
      <c r="BN2" s="1" t="s">
        <v>4650</v>
      </c>
      <c r="BO2" s="1" t="s">
        <v>42</v>
      </c>
      <c r="BP2" s="1" t="s">
        <v>3629</v>
      </c>
      <c r="BQ2" s="1" t="s">
        <v>45</v>
      </c>
      <c r="BR2" s="1" t="s">
        <v>5475</v>
      </c>
      <c r="BS2" s="1" t="s">
        <v>46</v>
      </c>
      <c r="BT2" s="1" t="s">
        <v>4934</v>
      </c>
    </row>
    <row r="3" spans="1:72" ht="13.5" customHeight="1">
      <c r="A3" s="5" t="str">
        <f t="shared" si="0"/>
        <v>1867_하동면_0085a</v>
      </c>
      <c r="B3" s="1">
        <v>1867</v>
      </c>
      <c r="C3" s="1" t="s">
        <v>4943</v>
      </c>
      <c r="D3" s="1" t="s">
        <v>4945</v>
      </c>
      <c r="E3" s="1">
        <v>2</v>
      </c>
      <c r="F3" s="1">
        <v>1</v>
      </c>
      <c r="G3" s="1" t="s">
        <v>4942</v>
      </c>
      <c r="H3" s="1" t="s">
        <v>4944</v>
      </c>
      <c r="I3" s="1">
        <v>1</v>
      </c>
      <c r="L3" s="1">
        <v>1</v>
      </c>
      <c r="M3" s="1" t="s">
        <v>36</v>
      </c>
      <c r="N3" s="1" t="s">
        <v>4974</v>
      </c>
      <c r="S3" s="1" t="s">
        <v>47</v>
      </c>
      <c r="T3" s="1" t="s">
        <v>2795</v>
      </c>
      <c r="W3" s="1" t="s">
        <v>48</v>
      </c>
      <c r="X3" s="1" t="s">
        <v>2876</v>
      </c>
      <c r="Y3" s="1" t="s">
        <v>49</v>
      </c>
      <c r="Z3" s="1" t="s">
        <v>2894</v>
      </c>
      <c r="AC3" s="1">
        <v>48</v>
      </c>
      <c r="AD3" s="1" t="s">
        <v>50</v>
      </c>
      <c r="AE3" s="1" t="s">
        <v>3499</v>
      </c>
      <c r="AJ3" s="1" t="s">
        <v>51</v>
      </c>
      <c r="AK3" s="1" t="s">
        <v>3566</v>
      </c>
      <c r="AL3" s="1" t="s">
        <v>52</v>
      </c>
      <c r="AM3" s="1" t="s">
        <v>3623</v>
      </c>
      <c r="AT3" s="1" t="s">
        <v>42</v>
      </c>
      <c r="AU3" s="1" t="s">
        <v>3629</v>
      </c>
      <c r="AV3" s="1" t="s">
        <v>53</v>
      </c>
      <c r="AW3" s="1" t="s">
        <v>5633</v>
      </c>
      <c r="BG3" s="1" t="s">
        <v>42</v>
      </c>
      <c r="BH3" s="1" t="s">
        <v>3629</v>
      </c>
      <c r="BI3" s="1" t="s">
        <v>54</v>
      </c>
      <c r="BJ3" s="1" t="s">
        <v>5387</v>
      </c>
      <c r="BK3" s="1" t="s">
        <v>42</v>
      </c>
      <c r="BL3" s="1" t="s">
        <v>3629</v>
      </c>
      <c r="BM3" s="1" t="s">
        <v>5634</v>
      </c>
      <c r="BN3" s="1" t="s">
        <v>5635</v>
      </c>
      <c r="BO3" s="1" t="s">
        <v>42</v>
      </c>
      <c r="BP3" s="1" t="s">
        <v>3629</v>
      </c>
      <c r="BQ3" s="1" t="s">
        <v>55</v>
      </c>
      <c r="BR3" s="1" t="s">
        <v>4905</v>
      </c>
      <c r="BS3" s="1" t="s">
        <v>56</v>
      </c>
      <c r="BT3" s="1" t="s">
        <v>3584</v>
      </c>
    </row>
    <row r="4" spans="1:31" ht="13.5" customHeight="1">
      <c r="A4" s="5" t="str">
        <f t="shared" si="0"/>
        <v>1867_하동면_0085a</v>
      </c>
      <c r="B4" s="1">
        <v>1867</v>
      </c>
      <c r="C4" s="1" t="s">
        <v>4943</v>
      </c>
      <c r="D4" s="1" t="s">
        <v>4945</v>
      </c>
      <c r="E4" s="1">
        <v>3</v>
      </c>
      <c r="F4" s="1">
        <v>1</v>
      </c>
      <c r="G4" s="1" t="s">
        <v>4942</v>
      </c>
      <c r="H4" s="1" t="s">
        <v>4944</v>
      </c>
      <c r="I4" s="1">
        <v>1</v>
      </c>
      <c r="L4" s="1">
        <v>1</v>
      </c>
      <c r="M4" s="1" t="s">
        <v>36</v>
      </c>
      <c r="N4" s="1" t="s">
        <v>4974</v>
      </c>
      <c r="S4" s="1" t="s">
        <v>57</v>
      </c>
      <c r="T4" s="1" t="s">
        <v>2802</v>
      </c>
      <c r="U4" s="1" t="s">
        <v>37</v>
      </c>
      <c r="V4" s="1" t="s">
        <v>2820</v>
      </c>
      <c r="Y4" s="1" t="s">
        <v>58</v>
      </c>
      <c r="Z4" s="1" t="s">
        <v>3480</v>
      </c>
      <c r="AC4" s="1">
        <v>45</v>
      </c>
      <c r="AD4" s="1" t="s">
        <v>59</v>
      </c>
      <c r="AE4" s="1" t="s">
        <v>3497</v>
      </c>
    </row>
    <row r="5" spans="1:31" ht="13.5" customHeight="1">
      <c r="A5" s="5" t="str">
        <f t="shared" si="0"/>
        <v>1867_하동면_0085a</v>
      </c>
      <c r="B5" s="1">
        <v>1867</v>
      </c>
      <c r="C5" s="1" t="s">
        <v>4943</v>
      </c>
      <c r="D5" s="1" t="s">
        <v>4945</v>
      </c>
      <c r="E5" s="1">
        <v>4</v>
      </c>
      <c r="F5" s="1">
        <v>1</v>
      </c>
      <c r="G5" s="1" t="s">
        <v>4942</v>
      </c>
      <c r="H5" s="1" t="s">
        <v>4944</v>
      </c>
      <c r="I5" s="1">
        <v>1</v>
      </c>
      <c r="L5" s="1">
        <v>1</v>
      </c>
      <c r="M5" s="1" t="s">
        <v>36</v>
      </c>
      <c r="N5" s="1" t="s">
        <v>4974</v>
      </c>
      <c r="S5" s="1" t="s">
        <v>60</v>
      </c>
      <c r="T5" s="1" t="s">
        <v>2801</v>
      </c>
      <c r="W5" s="1" t="s">
        <v>61</v>
      </c>
      <c r="X5" s="1" t="s">
        <v>5636</v>
      </c>
      <c r="Y5" s="1" t="s">
        <v>49</v>
      </c>
      <c r="Z5" s="1" t="s">
        <v>2894</v>
      </c>
      <c r="AC5" s="1">
        <v>43</v>
      </c>
      <c r="AD5" s="1" t="s">
        <v>62</v>
      </c>
      <c r="AE5" s="1" t="s">
        <v>3520</v>
      </c>
    </row>
    <row r="6" spans="1:31" ht="13.5" customHeight="1">
      <c r="A6" s="5" t="str">
        <f t="shared" si="0"/>
        <v>1867_하동면_0085a</v>
      </c>
      <c r="B6" s="1">
        <v>1867</v>
      </c>
      <c r="C6" s="1" t="s">
        <v>4943</v>
      </c>
      <c r="D6" s="1" t="s">
        <v>4945</v>
      </c>
      <c r="E6" s="1">
        <v>5</v>
      </c>
      <c r="F6" s="1">
        <v>1</v>
      </c>
      <c r="G6" s="1" t="s">
        <v>4942</v>
      </c>
      <c r="H6" s="1" t="s">
        <v>4944</v>
      </c>
      <c r="I6" s="1">
        <v>1</v>
      </c>
      <c r="L6" s="1">
        <v>1</v>
      </c>
      <c r="M6" s="1" t="s">
        <v>36</v>
      </c>
      <c r="N6" s="1" t="s">
        <v>4974</v>
      </c>
      <c r="S6" s="1" t="s">
        <v>63</v>
      </c>
      <c r="T6" s="1" t="s">
        <v>2793</v>
      </c>
      <c r="U6" s="1" t="s">
        <v>64</v>
      </c>
      <c r="V6" s="1" t="s">
        <v>2835</v>
      </c>
      <c r="Y6" s="1" t="s">
        <v>65</v>
      </c>
      <c r="Z6" s="1" t="s">
        <v>3479</v>
      </c>
      <c r="AC6" s="1">
        <v>19</v>
      </c>
      <c r="AD6" s="1" t="s">
        <v>66</v>
      </c>
      <c r="AE6" s="1" t="s">
        <v>3550</v>
      </c>
    </row>
    <row r="7" spans="1:31" ht="13.5" customHeight="1">
      <c r="A7" s="5" t="str">
        <f t="shared" si="0"/>
        <v>1867_하동면_0085a</v>
      </c>
      <c r="B7" s="1">
        <v>1867</v>
      </c>
      <c r="C7" s="1" t="s">
        <v>4943</v>
      </c>
      <c r="D7" s="1" t="s">
        <v>4945</v>
      </c>
      <c r="E7" s="1">
        <v>6</v>
      </c>
      <c r="F7" s="1">
        <v>1</v>
      </c>
      <c r="G7" s="1" t="s">
        <v>4942</v>
      </c>
      <c r="H7" s="1" t="s">
        <v>4944</v>
      </c>
      <c r="I7" s="1">
        <v>1</v>
      </c>
      <c r="L7" s="1">
        <v>1</v>
      </c>
      <c r="M7" s="1" t="s">
        <v>36</v>
      </c>
      <c r="N7" s="1" t="s">
        <v>4974</v>
      </c>
      <c r="S7" s="1" t="s">
        <v>67</v>
      </c>
      <c r="T7" s="1" t="s">
        <v>2805</v>
      </c>
      <c r="U7" s="1" t="s">
        <v>64</v>
      </c>
      <c r="V7" s="1" t="s">
        <v>2835</v>
      </c>
      <c r="Y7" s="1" t="s">
        <v>68</v>
      </c>
      <c r="Z7" s="1" t="s">
        <v>3478</v>
      </c>
      <c r="AC7" s="1">
        <v>14</v>
      </c>
      <c r="AD7" s="1" t="s">
        <v>69</v>
      </c>
      <c r="AE7" s="1" t="s">
        <v>3501</v>
      </c>
    </row>
    <row r="8" spans="1:29" ht="13.5" customHeight="1">
      <c r="A8" s="5" t="str">
        <f t="shared" si="0"/>
        <v>1867_하동면_0085a</v>
      </c>
      <c r="B8" s="1">
        <v>1867</v>
      </c>
      <c r="C8" s="1" t="s">
        <v>4943</v>
      </c>
      <c r="D8" s="1" t="s">
        <v>4945</v>
      </c>
      <c r="E8" s="1">
        <v>7</v>
      </c>
      <c r="F8" s="1">
        <v>1</v>
      </c>
      <c r="G8" s="1" t="s">
        <v>4942</v>
      </c>
      <c r="H8" s="1" t="s">
        <v>4944</v>
      </c>
      <c r="I8" s="1">
        <v>1</v>
      </c>
      <c r="L8" s="1">
        <v>1</v>
      </c>
      <c r="M8" s="1" t="s">
        <v>36</v>
      </c>
      <c r="N8" s="1" t="s">
        <v>4974</v>
      </c>
      <c r="T8" s="1" t="s">
        <v>5637</v>
      </c>
      <c r="U8" s="1" t="s">
        <v>70</v>
      </c>
      <c r="V8" s="1" t="s">
        <v>2823</v>
      </c>
      <c r="Y8" s="1" t="s">
        <v>71</v>
      </c>
      <c r="Z8" s="1" t="s">
        <v>3477</v>
      </c>
      <c r="AC8" s="1">
        <v>21</v>
      </c>
    </row>
    <row r="9" spans="1:73" ht="13.5" customHeight="1">
      <c r="A9" s="5" t="str">
        <f t="shared" si="0"/>
        <v>1867_하동면_0085a</v>
      </c>
      <c r="B9" s="1">
        <v>1867</v>
      </c>
      <c r="C9" s="1" t="s">
        <v>4943</v>
      </c>
      <c r="D9" s="1" t="s">
        <v>4945</v>
      </c>
      <c r="E9" s="1">
        <v>8</v>
      </c>
      <c r="F9" s="1">
        <v>1</v>
      </c>
      <c r="G9" s="1" t="s">
        <v>4942</v>
      </c>
      <c r="H9" s="1" t="s">
        <v>4944</v>
      </c>
      <c r="I9" s="1">
        <v>1</v>
      </c>
      <c r="L9" s="1">
        <v>2</v>
      </c>
      <c r="M9" s="1" t="s">
        <v>5588</v>
      </c>
      <c r="N9" s="1" t="s">
        <v>5589</v>
      </c>
      <c r="T9" s="1" t="s">
        <v>5638</v>
      </c>
      <c r="U9" s="1" t="s">
        <v>37</v>
      </c>
      <c r="V9" s="1" t="s">
        <v>2820</v>
      </c>
      <c r="W9" s="1" t="s">
        <v>72</v>
      </c>
      <c r="X9" s="1" t="s">
        <v>2859</v>
      </c>
      <c r="Y9" s="1" t="s">
        <v>73</v>
      </c>
      <c r="Z9" s="1" t="s">
        <v>3476</v>
      </c>
      <c r="AA9" s="1" t="s">
        <v>5639</v>
      </c>
      <c r="AB9" s="1" t="s">
        <v>5640</v>
      </c>
      <c r="AC9" s="1">
        <v>44</v>
      </c>
      <c r="AD9" s="1" t="s">
        <v>74</v>
      </c>
      <c r="AE9" s="1" t="s">
        <v>3506</v>
      </c>
      <c r="AJ9" s="1" t="s">
        <v>17</v>
      </c>
      <c r="AK9" s="1" t="s">
        <v>3565</v>
      </c>
      <c r="AL9" s="1" t="s">
        <v>75</v>
      </c>
      <c r="AM9" s="1" t="s">
        <v>3580</v>
      </c>
      <c r="AT9" s="1" t="s">
        <v>42</v>
      </c>
      <c r="AU9" s="1" t="s">
        <v>3629</v>
      </c>
      <c r="AV9" s="1" t="s">
        <v>76</v>
      </c>
      <c r="AW9" s="1" t="s">
        <v>4029</v>
      </c>
      <c r="BG9" s="1" t="s">
        <v>42</v>
      </c>
      <c r="BH9" s="1" t="s">
        <v>3629</v>
      </c>
      <c r="BI9" s="1" t="s">
        <v>77</v>
      </c>
      <c r="BJ9" s="1" t="s">
        <v>3723</v>
      </c>
      <c r="BK9" s="1" t="s">
        <v>42</v>
      </c>
      <c r="BL9" s="1" t="s">
        <v>3629</v>
      </c>
      <c r="BM9" s="1" t="s">
        <v>78</v>
      </c>
      <c r="BN9" s="1" t="s">
        <v>4649</v>
      </c>
      <c r="BO9" s="1" t="s">
        <v>42</v>
      </c>
      <c r="BP9" s="1" t="s">
        <v>3629</v>
      </c>
      <c r="BQ9" s="1" t="s">
        <v>79</v>
      </c>
      <c r="BR9" s="1" t="s">
        <v>4904</v>
      </c>
      <c r="BS9" s="1" t="s">
        <v>80</v>
      </c>
      <c r="BT9" s="1" t="s">
        <v>3595</v>
      </c>
      <c r="BU9" s="1" t="s">
        <v>5641</v>
      </c>
    </row>
    <row r="10" spans="1:72" ht="13.5" customHeight="1">
      <c r="A10" s="5" t="str">
        <f t="shared" si="0"/>
        <v>1867_하동면_0085a</v>
      </c>
      <c r="B10" s="1">
        <v>1867</v>
      </c>
      <c r="C10" s="1" t="s">
        <v>4943</v>
      </c>
      <c r="D10" s="1" t="s">
        <v>4945</v>
      </c>
      <c r="E10" s="1">
        <v>9</v>
      </c>
      <c r="F10" s="1">
        <v>1</v>
      </c>
      <c r="G10" s="1" t="s">
        <v>4942</v>
      </c>
      <c r="H10" s="1" t="s">
        <v>4944</v>
      </c>
      <c r="I10" s="1">
        <v>1</v>
      </c>
      <c r="L10" s="1">
        <v>2</v>
      </c>
      <c r="M10" s="1" t="s">
        <v>5588</v>
      </c>
      <c r="N10" s="1" t="s">
        <v>5589</v>
      </c>
      <c r="S10" s="1" t="s">
        <v>47</v>
      </c>
      <c r="T10" s="1" t="s">
        <v>2795</v>
      </c>
      <c r="W10" s="1" t="s">
        <v>82</v>
      </c>
      <c r="X10" s="1" t="s">
        <v>2867</v>
      </c>
      <c r="Y10" s="1" t="s">
        <v>49</v>
      </c>
      <c r="Z10" s="1" t="s">
        <v>2894</v>
      </c>
      <c r="AC10" s="1">
        <v>44</v>
      </c>
      <c r="AD10" s="1" t="s">
        <v>74</v>
      </c>
      <c r="AE10" s="1" t="s">
        <v>3506</v>
      </c>
      <c r="AJ10" s="1" t="s">
        <v>51</v>
      </c>
      <c r="AK10" s="1" t="s">
        <v>3566</v>
      </c>
      <c r="AL10" s="1" t="s">
        <v>83</v>
      </c>
      <c r="AM10" s="1" t="s">
        <v>3592</v>
      </c>
      <c r="AT10" s="1" t="s">
        <v>37</v>
      </c>
      <c r="AU10" s="1" t="s">
        <v>2820</v>
      </c>
      <c r="AV10" s="1" t="s">
        <v>84</v>
      </c>
      <c r="AW10" s="1" t="s">
        <v>5642</v>
      </c>
      <c r="BG10" s="1" t="s">
        <v>42</v>
      </c>
      <c r="BH10" s="1" t="s">
        <v>3629</v>
      </c>
      <c r="BI10" s="1" t="s">
        <v>85</v>
      </c>
      <c r="BJ10" s="1" t="s">
        <v>2796</v>
      </c>
      <c r="BK10" s="1" t="s">
        <v>42</v>
      </c>
      <c r="BL10" s="1" t="s">
        <v>3629</v>
      </c>
      <c r="BM10" s="1" t="s">
        <v>86</v>
      </c>
      <c r="BN10" s="1" t="s">
        <v>5643</v>
      </c>
      <c r="BO10" s="1" t="s">
        <v>42</v>
      </c>
      <c r="BP10" s="1" t="s">
        <v>3629</v>
      </c>
      <c r="BQ10" s="1" t="s">
        <v>87</v>
      </c>
      <c r="BR10" s="1" t="s">
        <v>4903</v>
      </c>
      <c r="BS10" s="1" t="s">
        <v>88</v>
      </c>
      <c r="BT10" s="1" t="s">
        <v>3572</v>
      </c>
    </row>
    <row r="11" spans="1:31" ht="13.5" customHeight="1">
      <c r="A11" s="5" t="str">
        <f t="shared" si="0"/>
        <v>1867_하동면_0085a</v>
      </c>
      <c r="B11" s="1">
        <v>1867</v>
      </c>
      <c r="C11" s="1" t="s">
        <v>4943</v>
      </c>
      <c r="D11" s="1" t="s">
        <v>4945</v>
      </c>
      <c r="E11" s="1">
        <v>10</v>
      </c>
      <c r="F11" s="1">
        <v>1</v>
      </c>
      <c r="G11" s="1" t="s">
        <v>4942</v>
      </c>
      <c r="H11" s="1" t="s">
        <v>4944</v>
      </c>
      <c r="I11" s="1">
        <v>1</v>
      </c>
      <c r="L11" s="1">
        <v>2</v>
      </c>
      <c r="M11" s="1" t="s">
        <v>5588</v>
      </c>
      <c r="N11" s="1" t="s">
        <v>5589</v>
      </c>
      <c r="S11" s="1" t="s">
        <v>89</v>
      </c>
      <c r="T11" s="1" t="s">
        <v>2804</v>
      </c>
      <c r="W11" s="1" t="s">
        <v>90</v>
      </c>
      <c r="X11" s="1" t="s">
        <v>2853</v>
      </c>
      <c r="Y11" s="1" t="s">
        <v>49</v>
      </c>
      <c r="Z11" s="1" t="s">
        <v>2894</v>
      </c>
      <c r="AC11" s="1">
        <v>84</v>
      </c>
      <c r="AD11" s="1" t="s">
        <v>91</v>
      </c>
      <c r="AE11" s="1" t="s">
        <v>3507</v>
      </c>
    </row>
    <row r="12" spans="1:31" ht="13.5" customHeight="1">
      <c r="A12" s="5" t="str">
        <f t="shared" si="0"/>
        <v>1867_하동면_0085a</v>
      </c>
      <c r="B12" s="1">
        <v>1867</v>
      </c>
      <c r="C12" s="1" t="s">
        <v>4943</v>
      </c>
      <c r="D12" s="1" t="s">
        <v>4945</v>
      </c>
      <c r="E12" s="1">
        <v>11</v>
      </c>
      <c r="F12" s="1">
        <v>1</v>
      </c>
      <c r="G12" s="1" t="s">
        <v>4942</v>
      </c>
      <c r="H12" s="1" t="s">
        <v>4944</v>
      </c>
      <c r="I12" s="1">
        <v>1</v>
      </c>
      <c r="L12" s="1">
        <v>2</v>
      </c>
      <c r="M12" s="1" t="s">
        <v>5588</v>
      </c>
      <c r="N12" s="1" t="s">
        <v>5589</v>
      </c>
      <c r="S12" s="1" t="s">
        <v>92</v>
      </c>
      <c r="T12" s="1" t="s">
        <v>2803</v>
      </c>
      <c r="W12" s="1" t="s">
        <v>93</v>
      </c>
      <c r="X12" s="1" t="s">
        <v>2850</v>
      </c>
      <c r="Y12" s="1" t="s">
        <v>49</v>
      </c>
      <c r="Z12" s="1" t="s">
        <v>2894</v>
      </c>
      <c r="AC12" s="1">
        <v>57</v>
      </c>
      <c r="AD12" s="1" t="s">
        <v>94</v>
      </c>
      <c r="AE12" s="1" t="s">
        <v>3532</v>
      </c>
    </row>
    <row r="13" spans="1:29" ht="13.5" customHeight="1">
      <c r="A13" s="5" t="str">
        <f t="shared" si="0"/>
        <v>1867_하동면_0085a</v>
      </c>
      <c r="B13" s="1">
        <v>1867</v>
      </c>
      <c r="C13" s="1" t="s">
        <v>4943</v>
      </c>
      <c r="D13" s="1" t="s">
        <v>4945</v>
      </c>
      <c r="E13" s="1">
        <v>12</v>
      </c>
      <c r="F13" s="1">
        <v>1</v>
      </c>
      <c r="G13" s="1" t="s">
        <v>4942</v>
      </c>
      <c r="H13" s="1" t="s">
        <v>4944</v>
      </c>
      <c r="I13" s="1">
        <v>1</v>
      </c>
      <c r="L13" s="1">
        <v>2</v>
      </c>
      <c r="M13" s="1" t="s">
        <v>5588</v>
      </c>
      <c r="N13" s="1" t="s">
        <v>5589</v>
      </c>
      <c r="S13" s="1" t="s">
        <v>95</v>
      </c>
      <c r="T13" s="1" t="s">
        <v>2805</v>
      </c>
      <c r="U13" s="1" t="s">
        <v>37</v>
      </c>
      <c r="V13" s="1" t="s">
        <v>2820</v>
      </c>
      <c r="Y13" s="1" t="s">
        <v>96</v>
      </c>
      <c r="Z13" s="1" t="s">
        <v>3475</v>
      </c>
      <c r="AC13" s="1">
        <v>34</v>
      </c>
    </row>
    <row r="14" spans="1:29" ht="13.5" customHeight="1">
      <c r="A14" s="5" t="str">
        <f t="shared" si="0"/>
        <v>1867_하동면_0085a</v>
      </c>
      <c r="B14" s="1">
        <v>1867</v>
      </c>
      <c r="C14" s="1" t="s">
        <v>4943</v>
      </c>
      <c r="D14" s="1" t="s">
        <v>4945</v>
      </c>
      <c r="E14" s="1">
        <v>13</v>
      </c>
      <c r="F14" s="1">
        <v>1</v>
      </c>
      <c r="G14" s="1" t="s">
        <v>4942</v>
      </c>
      <c r="H14" s="1" t="s">
        <v>4944</v>
      </c>
      <c r="I14" s="1">
        <v>1</v>
      </c>
      <c r="L14" s="1">
        <v>2</v>
      </c>
      <c r="M14" s="1" t="s">
        <v>5588</v>
      </c>
      <c r="N14" s="1" t="s">
        <v>5589</v>
      </c>
      <c r="S14" s="1" t="s">
        <v>63</v>
      </c>
      <c r="T14" s="1" t="s">
        <v>2793</v>
      </c>
      <c r="Y14" s="1" t="s">
        <v>97</v>
      </c>
      <c r="Z14" s="1" t="s">
        <v>3474</v>
      </c>
      <c r="AC14" s="1">
        <v>18</v>
      </c>
    </row>
    <row r="15" spans="1:29" ht="13.5" customHeight="1">
      <c r="A15" s="5" t="str">
        <f t="shared" si="0"/>
        <v>1867_하동면_0085a</v>
      </c>
      <c r="B15" s="1">
        <v>1867</v>
      </c>
      <c r="C15" s="1" t="s">
        <v>4943</v>
      </c>
      <c r="D15" s="1" t="s">
        <v>4945</v>
      </c>
      <c r="E15" s="1">
        <v>14</v>
      </c>
      <c r="F15" s="1">
        <v>1</v>
      </c>
      <c r="G15" s="1" t="s">
        <v>4942</v>
      </c>
      <c r="H15" s="1" t="s">
        <v>4944</v>
      </c>
      <c r="I15" s="1">
        <v>1</v>
      </c>
      <c r="L15" s="1">
        <v>2</v>
      </c>
      <c r="M15" s="1" t="s">
        <v>5588</v>
      </c>
      <c r="N15" s="1" t="s">
        <v>5589</v>
      </c>
      <c r="S15" s="1" t="s">
        <v>98</v>
      </c>
      <c r="T15" s="1" t="s">
        <v>2818</v>
      </c>
      <c r="Y15" s="1" t="s">
        <v>99</v>
      </c>
      <c r="Z15" s="1" t="s">
        <v>3473</v>
      </c>
      <c r="AC15" s="1">
        <v>21</v>
      </c>
    </row>
    <row r="16" spans="1:72" ht="13.5" customHeight="1">
      <c r="A16" s="5" t="str">
        <f t="shared" si="0"/>
        <v>1867_하동면_0085a</v>
      </c>
      <c r="B16" s="1">
        <v>1867</v>
      </c>
      <c r="C16" s="1" t="s">
        <v>4943</v>
      </c>
      <c r="D16" s="1" t="s">
        <v>4945</v>
      </c>
      <c r="E16" s="1">
        <v>15</v>
      </c>
      <c r="F16" s="1">
        <v>1</v>
      </c>
      <c r="G16" s="1" t="s">
        <v>4942</v>
      </c>
      <c r="H16" s="1" t="s">
        <v>4944</v>
      </c>
      <c r="I16" s="1">
        <v>1</v>
      </c>
      <c r="L16" s="1">
        <v>3</v>
      </c>
      <c r="M16" s="1" t="s">
        <v>4975</v>
      </c>
      <c r="N16" s="1" t="s">
        <v>4976</v>
      </c>
      <c r="T16" s="1" t="s">
        <v>5644</v>
      </c>
      <c r="U16" s="1" t="s">
        <v>37</v>
      </c>
      <c r="V16" s="1" t="s">
        <v>2820</v>
      </c>
      <c r="W16" s="1" t="s">
        <v>72</v>
      </c>
      <c r="X16" s="1" t="s">
        <v>2859</v>
      </c>
      <c r="Y16" s="1" t="s">
        <v>100</v>
      </c>
      <c r="Z16" s="1" t="s">
        <v>3472</v>
      </c>
      <c r="AC16" s="1">
        <v>41</v>
      </c>
      <c r="AD16" s="1" t="s">
        <v>101</v>
      </c>
      <c r="AE16" s="1" t="s">
        <v>3540</v>
      </c>
      <c r="AJ16" s="1" t="s">
        <v>17</v>
      </c>
      <c r="AK16" s="1" t="s">
        <v>3565</v>
      </c>
      <c r="AL16" s="1" t="s">
        <v>75</v>
      </c>
      <c r="AM16" s="1" t="s">
        <v>3580</v>
      </c>
      <c r="AT16" s="1" t="s">
        <v>42</v>
      </c>
      <c r="AU16" s="1" t="s">
        <v>3629</v>
      </c>
      <c r="AV16" s="1" t="s">
        <v>102</v>
      </c>
      <c r="AW16" s="1" t="s">
        <v>4028</v>
      </c>
      <c r="BG16" s="1" t="s">
        <v>42</v>
      </c>
      <c r="BH16" s="1" t="s">
        <v>3629</v>
      </c>
      <c r="BI16" s="1" t="s">
        <v>103</v>
      </c>
      <c r="BJ16" s="1" t="s">
        <v>4367</v>
      </c>
      <c r="BK16" s="1" t="s">
        <v>42</v>
      </c>
      <c r="BL16" s="1" t="s">
        <v>3629</v>
      </c>
      <c r="BM16" s="1" t="s">
        <v>104</v>
      </c>
      <c r="BN16" s="1" t="s">
        <v>4345</v>
      </c>
      <c r="BO16" s="1" t="s">
        <v>42</v>
      </c>
      <c r="BP16" s="1" t="s">
        <v>3629</v>
      </c>
      <c r="BQ16" s="1" t="s">
        <v>105</v>
      </c>
      <c r="BR16" s="1" t="s">
        <v>4902</v>
      </c>
      <c r="BS16" s="1" t="s">
        <v>106</v>
      </c>
      <c r="BT16" s="1" t="s">
        <v>3607</v>
      </c>
    </row>
    <row r="17" spans="1:72" ht="13.5" customHeight="1">
      <c r="A17" s="5" t="str">
        <f t="shared" si="0"/>
        <v>1867_하동면_0085a</v>
      </c>
      <c r="B17" s="1">
        <v>1867</v>
      </c>
      <c r="C17" s="1" t="s">
        <v>4943</v>
      </c>
      <c r="D17" s="1" t="s">
        <v>4945</v>
      </c>
      <c r="E17" s="1">
        <v>16</v>
      </c>
      <c r="F17" s="1">
        <v>1</v>
      </c>
      <c r="G17" s="1" t="s">
        <v>4942</v>
      </c>
      <c r="H17" s="1" t="s">
        <v>4944</v>
      </c>
      <c r="I17" s="1">
        <v>1</v>
      </c>
      <c r="L17" s="1">
        <v>3</v>
      </c>
      <c r="M17" s="1" t="s">
        <v>4975</v>
      </c>
      <c r="N17" s="1" t="s">
        <v>4976</v>
      </c>
      <c r="S17" s="1" t="s">
        <v>47</v>
      </c>
      <c r="T17" s="1" t="s">
        <v>2795</v>
      </c>
      <c r="W17" s="1" t="s">
        <v>61</v>
      </c>
      <c r="X17" s="1" t="s">
        <v>5645</v>
      </c>
      <c r="Y17" s="1" t="s">
        <v>49</v>
      </c>
      <c r="Z17" s="1" t="s">
        <v>2894</v>
      </c>
      <c r="AC17" s="1">
        <v>41</v>
      </c>
      <c r="AD17" s="1" t="s">
        <v>101</v>
      </c>
      <c r="AE17" s="1" t="s">
        <v>3540</v>
      </c>
      <c r="AJ17" s="1" t="s">
        <v>51</v>
      </c>
      <c r="AK17" s="1" t="s">
        <v>3566</v>
      </c>
      <c r="AL17" s="1" t="s">
        <v>107</v>
      </c>
      <c r="AM17" s="1" t="s">
        <v>3590</v>
      </c>
      <c r="AT17" s="1" t="s">
        <v>108</v>
      </c>
      <c r="AU17" s="1" t="s">
        <v>5646</v>
      </c>
      <c r="AV17" s="1" t="s">
        <v>109</v>
      </c>
      <c r="AW17" s="1" t="s">
        <v>4027</v>
      </c>
      <c r="BG17" s="1" t="s">
        <v>110</v>
      </c>
      <c r="BH17" s="1" t="s">
        <v>5647</v>
      </c>
      <c r="BI17" s="1" t="s">
        <v>111</v>
      </c>
      <c r="BJ17" s="1" t="s">
        <v>3903</v>
      </c>
      <c r="BK17" s="1" t="s">
        <v>112</v>
      </c>
      <c r="BL17" s="1" t="s">
        <v>5648</v>
      </c>
      <c r="BM17" s="1" t="s">
        <v>113</v>
      </c>
      <c r="BN17" s="1" t="s">
        <v>2863</v>
      </c>
      <c r="BO17" s="1" t="s">
        <v>42</v>
      </c>
      <c r="BP17" s="1" t="s">
        <v>3629</v>
      </c>
      <c r="BQ17" s="1" t="s">
        <v>114</v>
      </c>
      <c r="BR17" s="1" t="s">
        <v>4901</v>
      </c>
      <c r="BS17" s="1" t="s">
        <v>115</v>
      </c>
      <c r="BT17" s="1" t="s">
        <v>3571</v>
      </c>
    </row>
    <row r="18" spans="1:31" ht="13.5" customHeight="1">
      <c r="A18" s="5" t="str">
        <f t="shared" si="0"/>
        <v>1867_하동면_0085a</v>
      </c>
      <c r="B18" s="1">
        <v>1867</v>
      </c>
      <c r="C18" s="1" t="s">
        <v>4943</v>
      </c>
      <c r="D18" s="1" t="s">
        <v>4945</v>
      </c>
      <c r="E18" s="1">
        <v>17</v>
      </c>
      <c r="F18" s="1">
        <v>1</v>
      </c>
      <c r="G18" s="1" t="s">
        <v>4942</v>
      </c>
      <c r="H18" s="1" t="s">
        <v>4944</v>
      </c>
      <c r="I18" s="1">
        <v>1</v>
      </c>
      <c r="L18" s="1">
        <v>3</v>
      </c>
      <c r="M18" s="1" t="s">
        <v>4975</v>
      </c>
      <c r="N18" s="1" t="s">
        <v>4976</v>
      </c>
      <c r="S18" s="1" t="s">
        <v>116</v>
      </c>
      <c r="T18" s="1" t="s">
        <v>2817</v>
      </c>
      <c r="W18" s="1" t="s">
        <v>117</v>
      </c>
      <c r="X18" s="1" t="s">
        <v>5649</v>
      </c>
      <c r="Y18" s="1" t="s">
        <v>49</v>
      </c>
      <c r="Z18" s="1" t="s">
        <v>2894</v>
      </c>
      <c r="AC18" s="1">
        <v>71</v>
      </c>
      <c r="AD18" s="1" t="s">
        <v>118</v>
      </c>
      <c r="AE18" s="1" t="s">
        <v>3534</v>
      </c>
    </row>
    <row r="19" spans="1:31" ht="13.5" customHeight="1">
      <c r="A19" s="5" t="str">
        <f t="shared" si="0"/>
        <v>1867_하동면_0085a</v>
      </c>
      <c r="B19" s="1">
        <v>1867</v>
      </c>
      <c r="C19" s="1" t="s">
        <v>4943</v>
      </c>
      <c r="D19" s="1" t="s">
        <v>4945</v>
      </c>
      <c r="E19" s="1">
        <v>18</v>
      </c>
      <c r="F19" s="1">
        <v>1</v>
      </c>
      <c r="G19" s="1" t="s">
        <v>4942</v>
      </c>
      <c r="H19" s="1" t="s">
        <v>4944</v>
      </c>
      <c r="I19" s="1">
        <v>1</v>
      </c>
      <c r="L19" s="1">
        <v>3</v>
      </c>
      <c r="M19" s="1" t="s">
        <v>4975</v>
      </c>
      <c r="N19" s="1" t="s">
        <v>4976</v>
      </c>
      <c r="S19" s="1" t="s">
        <v>89</v>
      </c>
      <c r="T19" s="1" t="s">
        <v>2804</v>
      </c>
      <c r="W19" s="1" t="s">
        <v>119</v>
      </c>
      <c r="X19" s="1" t="s">
        <v>2854</v>
      </c>
      <c r="Y19" s="1" t="s">
        <v>49</v>
      </c>
      <c r="Z19" s="1" t="s">
        <v>2894</v>
      </c>
      <c r="AC19" s="1">
        <v>62</v>
      </c>
      <c r="AD19" s="1" t="s">
        <v>120</v>
      </c>
      <c r="AE19" s="1" t="s">
        <v>3536</v>
      </c>
    </row>
    <row r="20" spans="1:31" ht="13.5" customHeight="1">
      <c r="A20" s="5" t="str">
        <f t="shared" si="0"/>
        <v>1867_하동면_0085a</v>
      </c>
      <c r="B20" s="1">
        <v>1867</v>
      </c>
      <c r="C20" s="1" t="s">
        <v>4943</v>
      </c>
      <c r="D20" s="1" t="s">
        <v>4945</v>
      </c>
      <c r="E20" s="1">
        <v>19</v>
      </c>
      <c r="F20" s="1">
        <v>1</v>
      </c>
      <c r="G20" s="1" t="s">
        <v>4942</v>
      </c>
      <c r="H20" s="1" t="s">
        <v>4944</v>
      </c>
      <c r="I20" s="1">
        <v>1</v>
      </c>
      <c r="L20" s="1">
        <v>3</v>
      </c>
      <c r="M20" s="1" t="s">
        <v>4975</v>
      </c>
      <c r="N20" s="1" t="s">
        <v>4976</v>
      </c>
      <c r="S20" s="1" t="s">
        <v>57</v>
      </c>
      <c r="T20" s="1" t="s">
        <v>2802</v>
      </c>
      <c r="U20" s="1" t="s">
        <v>37</v>
      </c>
      <c r="V20" s="1" t="s">
        <v>2820</v>
      </c>
      <c r="Y20" s="1" t="s">
        <v>121</v>
      </c>
      <c r="Z20" s="1" t="s">
        <v>3471</v>
      </c>
      <c r="AC20" s="1">
        <v>30</v>
      </c>
      <c r="AD20" s="1" t="s">
        <v>122</v>
      </c>
      <c r="AE20" s="1" t="s">
        <v>3552</v>
      </c>
    </row>
    <row r="21" spans="1:31" ht="13.5" customHeight="1">
      <c r="A21" s="5" t="str">
        <f t="shared" si="0"/>
        <v>1867_하동면_0085a</v>
      </c>
      <c r="B21" s="1">
        <v>1867</v>
      </c>
      <c r="C21" s="1" t="s">
        <v>4943</v>
      </c>
      <c r="D21" s="1" t="s">
        <v>4945</v>
      </c>
      <c r="E21" s="1">
        <v>20</v>
      </c>
      <c r="F21" s="1">
        <v>1</v>
      </c>
      <c r="G21" s="1" t="s">
        <v>4942</v>
      </c>
      <c r="H21" s="1" t="s">
        <v>4944</v>
      </c>
      <c r="I21" s="1">
        <v>1</v>
      </c>
      <c r="L21" s="1">
        <v>3</v>
      </c>
      <c r="M21" s="1" t="s">
        <v>4975</v>
      </c>
      <c r="N21" s="1" t="s">
        <v>4976</v>
      </c>
      <c r="S21" s="1" t="s">
        <v>60</v>
      </c>
      <c r="T21" s="1" t="s">
        <v>2801</v>
      </c>
      <c r="W21" s="1" t="s">
        <v>123</v>
      </c>
      <c r="X21" s="1" t="s">
        <v>5650</v>
      </c>
      <c r="Y21" s="1" t="s">
        <v>49</v>
      </c>
      <c r="Z21" s="1" t="s">
        <v>2894</v>
      </c>
      <c r="AC21" s="1">
        <v>36</v>
      </c>
      <c r="AD21" s="1" t="s">
        <v>124</v>
      </c>
      <c r="AE21" s="1" t="s">
        <v>3547</v>
      </c>
    </row>
    <row r="22" spans="1:29" ht="13.5" customHeight="1">
      <c r="A22" s="5" t="str">
        <f t="shared" si="0"/>
        <v>1867_하동면_0085a</v>
      </c>
      <c r="B22" s="1">
        <v>1867</v>
      </c>
      <c r="C22" s="1" t="s">
        <v>4943</v>
      </c>
      <c r="D22" s="1" t="s">
        <v>4945</v>
      </c>
      <c r="E22" s="1">
        <v>21</v>
      </c>
      <c r="F22" s="1">
        <v>1</v>
      </c>
      <c r="G22" s="1" t="s">
        <v>4942</v>
      </c>
      <c r="H22" s="1" t="s">
        <v>4944</v>
      </c>
      <c r="I22" s="1">
        <v>1</v>
      </c>
      <c r="L22" s="1">
        <v>3</v>
      </c>
      <c r="M22" s="1" t="s">
        <v>4975</v>
      </c>
      <c r="N22" s="1" t="s">
        <v>4976</v>
      </c>
      <c r="S22" s="1" t="s">
        <v>63</v>
      </c>
      <c r="T22" s="1" t="s">
        <v>2793</v>
      </c>
      <c r="U22" s="1" t="s">
        <v>37</v>
      </c>
      <c r="V22" s="1" t="s">
        <v>2820</v>
      </c>
      <c r="Y22" s="1" t="s">
        <v>125</v>
      </c>
      <c r="Z22" s="1" t="s">
        <v>3470</v>
      </c>
      <c r="AC22" s="1">
        <v>22</v>
      </c>
    </row>
    <row r="23" spans="1:29" ht="13.5" customHeight="1">
      <c r="A23" s="5" t="str">
        <f t="shared" si="0"/>
        <v>1867_하동면_0085a</v>
      </c>
      <c r="B23" s="1">
        <v>1867</v>
      </c>
      <c r="C23" s="1" t="s">
        <v>4943</v>
      </c>
      <c r="D23" s="1" t="s">
        <v>4945</v>
      </c>
      <c r="E23" s="1">
        <v>22</v>
      </c>
      <c r="F23" s="1">
        <v>1</v>
      </c>
      <c r="G23" s="1" t="s">
        <v>4942</v>
      </c>
      <c r="H23" s="1" t="s">
        <v>4944</v>
      </c>
      <c r="I23" s="1">
        <v>1</v>
      </c>
      <c r="L23" s="1">
        <v>3</v>
      </c>
      <c r="M23" s="1" t="s">
        <v>4975</v>
      </c>
      <c r="N23" s="1" t="s">
        <v>4976</v>
      </c>
      <c r="S23" s="1" t="s">
        <v>63</v>
      </c>
      <c r="T23" s="1" t="s">
        <v>2793</v>
      </c>
      <c r="Y23" s="1" t="s">
        <v>126</v>
      </c>
      <c r="Z23" s="1" t="s">
        <v>3469</v>
      </c>
      <c r="AC23" s="1">
        <v>22</v>
      </c>
    </row>
    <row r="24" spans="1:29" ht="13.5" customHeight="1">
      <c r="A24" s="5" t="str">
        <f t="shared" si="0"/>
        <v>1867_하동면_0085a</v>
      </c>
      <c r="B24" s="1">
        <v>1867</v>
      </c>
      <c r="C24" s="1" t="s">
        <v>4943</v>
      </c>
      <c r="D24" s="1" t="s">
        <v>4945</v>
      </c>
      <c r="E24" s="1">
        <v>23</v>
      </c>
      <c r="F24" s="1">
        <v>1</v>
      </c>
      <c r="G24" s="1" t="s">
        <v>4942</v>
      </c>
      <c r="H24" s="1" t="s">
        <v>4944</v>
      </c>
      <c r="I24" s="1">
        <v>1</v>
      </c>
      <c r="L24" s="1">
        <v>3</v>
      </c>
      <c r="M24" s="1" t="s">
        <v>4975</v>
      </c>
      <c r="N24" s="1" t="s">
        <v>4976</v>
      </c>
      <c r="S24" s="1" t="s">
        <v>63</v>
      </c>
      <c r="T24" s="1" t="s">
        <v>2793</v>
      </c>
      <c r="Y24" s="1" t="s">
        <v>127</v>
      </c>
      <c r="Z24" s="1" t="s">
        <v>3013</v>
      </c>
      <c r="AC24" s="1">
        <v>19</v>
      </c>
    </row>
    <row r="25" spans="1:58" ht="13.5" customHeight="1">
      <c r="A25" s="5" t="str">
        <f t="shared" si="0"/>
        <v>1867_하동면_0085a</v>
      </c>
      <c r="B25" s="1">
        <v>1867</v>
      </c>
      <c r="C25" s="1" t="s">
        <v>4943</v>
      </c>
      <c r="D25" s="1" t="s">
        <v>4945</v>
      </c>
      <c r="E25" s="1">
        <v>24</v>
      </c>
      <c r="F25" s="1">
        <v>1</v>
      </c>
      <c r="G25" s="1" t="s">
        <v>4942</v>
      </c>
      <c r="H25" s="1" t="s">
        <v>4944</v>
      </c>
      <c r="I25" s="1">
        <v>1</v>
      </c>
      <c r="L25" s="1">
        <v>3</v>
      </c>
      <c r="M25" s="1" t="s">
        <v>4975</v>
      </c>
      <c r="N25" s="1" t="s">
        <v>4976</v>
      </c>
      <c r="T25" s="1" t="s">
        <v>5651</v>
      </c>
      <c r="U25" s="1" t="s">
        <v>70</v>
      </c>
      <c r="V25" s="1" t="s">
        <v>2823</v>
      </c>
      <c r="Y25" s="1" t="s">
        <v>128</v>
      </c>
      <c r="Z25" s="1" t="s">
        <v>2932</v>
      </c>
      <c r="AD25" s="1" t="s">
        <v>129</v>
      </c>
      <c r="AE25" s="1" t="s">
        <v>3514</v>
      </c>
      <c r="BD25" s="1" t="s">
        <v>130</v>
      </c>
      <c r="BE25" s="1" t="s">
        <v>3423</v>
      </c>
      <c r="BF25" s="1" t="s">
        <v>5652</v>
      </c>
    </row>
    <row r="26" spans="1:72" ht="13.5" customHeight="1">
      <c r="A26" s="5" t="str">
        <f aca="true" t="shared" si="1" ref="A26:A46">HYPERLINK("http://kyu.snu.ac.kr/sdhj/index.jsp?type=hj/GK14781_00IH_0001_0085b.jpg","1867_하동면_0085b")</f>
        <v>1867_하동면_0085b</v>
      </c>
      <c r="B26" s="1">
        <v>1867</v>
      </c>
      <c r="C26" s="1" t="s">
        <v>4943</v>
      </c>
      <c r="D26" s="1" t="s">
        <v>4945</v>
      </c>
      <c r="E26" s="1">
        <v>25</v>
      </c>
      <c r="F26" s="1">
        <v>1</v>
      </c>
      <c r="G26" s="1" t="s">
        <v>4942</v>
      </c>
      <c r="H26" s="1" t="s">
        <v>4944</v>
      </c>
      <c r="I26" s="1">
        <v>1</v>
      </c>
      <c r="L26" s="1">
        <v>4</v>
      </c>
      <c r="M26" s="1" t="s">
        <v>4977</v>
      </c>
      <c r="N26" s="1" t="s">
        <v>4978</v>
      </c>
      <c r="T26" s="1" t="s">
        <v>5653</v>
      </c>
      <c r="U26" s="1" t="s">
        <v>37</v>
      </c>
      <c r="V26" s="1" t="s">
        <v>2820</v>
      </c>
      <c r="W26" s="1" t="s">
        <v>93</v>
      </c>
      <c r="X26" s="1" t="s">
        <v>2850</v>
      </c>
      <c r="Y26" s="1" t="s">
        <v>131</v>
      </c>
      <c r="Z26" s="1" t="s">
        <v>3468</v>
      </c>
      <c r="AC26" s="1">
        <v>33</v>
      </c>
      <c r="AD26" s="1" t="s">
        <v>132</v>
      </c>
      <c r="AE26" s="1" t="s">
        <v>3553</v>
      </c>
      <c r="AJ26" s="1" t="s">
        <v>17</v>
      </c>
      <c r="AK26" s="1" t="s">
        <v>3565</v>
      </c>
      <c r="AL26" s="1" t="s">
        <v>133</v>
      </c>
      <c r="AM26" s="1" t="s">
        <v>3583</v>
      </c>
      <c r="AT26" s="1" t="s">
        <v>42</v>
      </c>
      <c r="AU26" s="1" t="s">
        <v>3629</v>
      </c>
      <c r="AV26" s="1" t="s">
        <v>134</v>
      </c>
      <c r="AW26" s="1" t="s">
        <v>4026</v>
      </c>
      <c r="AX26" s="1" t="s">
        <v>37</v>
      </c>
      <c r="AY26" s="1" t="s">
        <v>2820</v>
      </c>
      <c r="AZ26" s="1" t="s">
        <v>135</v>
      </c>
      <c r="BA26" s="1" t="s">
        <v>3990</v>
      </c>
      <c r="BG26" s="1" t="s">
        <v>42</v>
      </c>
      <c r="BH26" s="1" t="s">
        <v>3629</v>
      </c>
      <c r="BI26" s="1" t="s">
        <v>136</v>
      </c>
      <c r="BJ26" s="1" t="s">
        <v>4366</v>
      </c>
      <c r="BK26" s="1" t="s">
        <v>42</v>
      </c>
      <c r="BL26" s="1" t="s">
        <v>3629</v>
      </c>
      <c r="BM26" s="1" t="s">
        <v>137</v>
      </c>
      <c r="BN26" s="1" t="s">
        <v>4648</v>
      </c>
      <c r="BO26" s="1" t="s">
        <v>42</v>
      </c>
      <c r="BP26" s="1" t="s">
        <v>3629</v>
      </c>
      <c r="BQ26" s="1" t="s">
        <v>138</v>
      </c>
      <c r="BR26" s="1" t="s">
        <v>4900</v>
      </c>
      <c r="BS26" s="1" t="s">
        <v>139</v>
      </c>
      <c r="BT26" s="1" t="s">
        <v>3613</v>
      </c>
    </row>
    <row r="27" spans="1:73" ht="13.5" customHeight="1">
      <c r="A27" s="5" t="str">
        <f t="shared" si="1"/>
        <v>1867_하동면_0085b</v>
      </c>
      <c r="B27" s="1">
        <v>1867</v>
      </c>
      <c r="C27" s="1" t="s">
        <v>4943</v>
      </c>
      <c r="D27" s="1" t="s">
        <v>4945</v>
      </c>
      <c r="E27" s="1">
        <v>26</v>
      </c>
      <c r="F27" s="1">
        <v>1</v>
      </c>
      <c r="G27" s="1" t="s">
        <v>4942</v>
      </c>
      <c r="H27" s="1" t="s">
        <v>4944</v>
      </c>
      <c r="I27" s="1">
        <v>1</v>
      </c>
      <c r="L27" s="1">
        <v>4</v>
      </c>
      <c r="M27" s="1" t="s">
        <v>4977</v>
      </c>
      <c r="N27" s="1" t="s">
        <v>4978</v>
      </c>
      <c r="S27" s="1" t="s">
        <v>47</v>
      </c>
      <c r="T27" s="1" t="s">
        <v>2795</v>
      </c>
      <c r="W27" s="1" t="s">
        <v>140</v>
      </c>
      <c r="X27" s="1" t="s">
        <v>2858</v>
      </c>
      <c r="Y27" s="1" t="s">
        <v>49</v>
      </c>
      <c r="Z27" s="1" t="s">
        <v>2894</v>
      </c>
      <c r="AC27" s="1">
        <v>33</v>
      </c>
      <c r="AD27" s="1" t="s">
        <v>132</v>
      </c>
      <c r="AE27" s="1" t="s">
        <v>3553</v>
      </c>
      <c r="AJ27" s="1" t="s">
        <v>51</v>
      </c>
      <c r="AK27" s="1" t="s">
        <v>3566</v>
      </c>
      <c r="AL27" s="1" t="s">
        <v>133</v>
      </c>
      <c r="AM27" s="1" t="s">
        <v>3583</v>
      </c>
      <c r="AT27" s="1" t="s">
        <v>37</v>
      </c>
      <c r="AU27" s="1" t="s">
        <v>2820</v>
      </c>
      <c r="AV27" s="1" t="s">
        <v>141</v>
      </c>
      <c r="AW27" s="1" t="s">
        <v>4025</v>
      </c>
      <c r="BG27" s="1" t="s">
        <v>42</v>
      </c>
      <c r="BH27" s="1" t="s">
        <v>3629</v>
      </c>
      <c r="BI27" s="1" t="s">
        <v>142</v>
      </c>
      <c r="BJ27" s="1" t="s">
        <v>4365</v>
      </c>
      <c r="BK27" s="1" t="s">
        <v>42</v>
      </c>
      <c r="BL27" s="1" t="s">
        <v>3629</v>
      </c>
      <c r="BM27" s="1" t="s">
        <v>143</v>
      </c>
      <c r="BN27" s="1" t="s">
        <v>3905</v>
      </c>
      <c r="BO27" s="1" t="s">
        <v>42</v>
      </c>
      <c r="BP27" s="1" t="s">
        <v>3629</v>
      </c>
      <c r="BQ27" s="1" t="s">
        <v>144</v>
      </c>
      <c r="BR27" s="1" t="s">
        <v>4899</v>
      </c>
      <c r="BS27" s="1" t="s">
        <v>115</v>
      </c>
      <c r="BT27" s="1" t="s">
        <v>3571</v>
      </c>
      <c r="BU27" s="1" t="s">
        <v>5654</v>
      </c>
    </row>
    <row r="28" spans="1:58" ht="13.5" customHeight="1">
      <c r="A28" s="5" t="str">
        <f t="shared" si="1"/>
        <v>1867_하동면_0085b</v>
      </c>
      <c r="B28" s="1">
        <v>1867</v>
      </c>
      <c r="C28" s="1" t="s">
        <v>4943</v>
      </c>
      <c r="D28" s="1" t="s">
        <v>4945</v>
      </c>
      <c r="E28" s="1">
        <v>27</v>
      </c>
      <c r="F28" s="1">
        <v>1</v>
      </c>
      <c r="G28" s="1" t="s">
        <v>4942</v>
      </c>
      <c r="H28" s="1" t="s">
        <v>4944</v>
      </c>
      <c r="I28" s="1">
        <v>1</v>
      </c>
      <c r="L28" s="1">
        <v>4</v>
      </c>
      <c r="M28" s="1" t="s">
        <v>4977</v>
      </c>
      <c r="N28" s="1" t="s">
        <v>4978</v>
      </c>
      <c r="T28" s="1" t="s">
        <v>5655</v>
      </c>
      <c r="U28" s="1" t="s">
        <v>145</v>
      </c>
      <c r="V28" s="1" t="s">
        <v>2832</v>
      </c>
      <c r="Y28" s="1" t="s">
        <v>146</v>
      </c>
      <c r="Z28" s="1" t="s">
        <v>3467</v>
      </c>
      <c r="AF28" s="1" t="s">
        <v>147</v>
      </c>
      <c r="AG28" s="1" t="s">
        <v>3558</v>
      </c>
      <c r="BB28" s="1" t="s">
        <v>70</v>
      </c>
      <c r="BC28" s="1" t="s">
        <v>2823</v>
      </c>
      <c r="BD28" s="1" t="s">
        <v>148</v>
      </c>
      <c r="BE28" s="1" t="s">
        <v>4043</v>
      </c>
      <c r="BF28" s="1" t="s">
        <v>5656</v>
      </c>
    </row>
    <row r="29" spans="1:58" ht="13.5" customHeight="1">
      <c r="A29" s="5" t="str">
        <f t="shared" si="1"/>
        <v>1867_하동면_0085b</v>
      </c>
      <c r="B29" s="1">
        <v>1867</v>
      </c>
      <c r="C29" s="1" t="s">
        <v>4943</v>
      </c>
      <c r="D29" s="1" t="s">
        <v>4945</v>
      </c>
      <c r="E29" s="1">
        <v>28</v>
      </c>
      <c r="F29" s="1">
        <v>1</v>
      </c>
      <c r="G29" s="1" t="s">
        <v>4942</v>
      </c>
      <c r="H29" s="1" t="s">
        <v>4944</v>
      </c>
      <c r="I29" s="1">
        <v>1</v>
      </c>
      <c r="L29" s="1">
        <v>4</v>
      </c>
      <c r="M29" s="1" t="s">
        <v>4977</v>
      </c>
      <c r="N29" s="1" t="s">
        <v>4978</v>
      </c>
      <c r="T29" s="1" t="s">
        <v>5655</v>
      </c>
      <c r="U29" s="1" t="s">
        <v>145</v>
      </c>
      <c r="V29" s="1" t="s">
        <v>2832</v>
      </c>
      <c r="Y29" s="1" t="s">
        <v>149</v>
      </c>
      <c r="Z29" s="1" t="s">
        <v>3466</v>
      </c>
      <c r="AF29" s="1" t="s">
        <v>150</v>
      </c>
      <c r="AG29" s="1" t="s">
        <v>3560</v>
      </c>
      <c r="AH29" s="1" t="s">
        <v>151</v>
      </c>
      <c r="AI29" s="1" t="s">
        <v>3563</v>
      </c>
      <c r="BB29" s="1" t="s">
        <v>70</v>
      </c>
      <c r="BC29" s="1" t="s">
        <v>2823</v>
      </c>
      <c r="BD29" s="1" t="s">
        <v>152</v>
      </c>
      <c r="BE29" s="1" t="s">
        <v>3028</v>
      </c>
      <c r="BF29" s="1" t="s">
        <v>28</v>
      </c>
    </row>
    <row r="30" spans="1:58" ht="13.5" customHeight="1">
      <c r="A30" s="5" t="str">
        <f t="shared" si="1"/>
        <v>1867_하동면_0085b</v>
      </c>
      <c r="B30" s="1">
        <v>1867</v>
      </c>
      <c r="C30" s="1" t="s">
        <v>4943</v>
      </c>
      <c r="D30" s="1" t="s">
        <v>4945</v>
      </c>
      <c r="E30" s="1">
        <v>29</v>
      </c>
      <c r="F30" s="1">
        <v>1</v>
      </c>
      <c r="G30" s="1" t="s">
        <v>4942</v>
      </c>
      <c r="H30" s="1" t="s">
        <v>4944</v>
      </c>
      <c r="I30" s="1">
        <v>1</v>
      </c>
      <c r="L30" s="1">
        <v>4</v>
      </c>
      <c r="M30" s="1" t="s">
        <v>4977</v>
      </c>
      <c r="N30" s="1" t="s">
        <v>4978</v>
      </c>
      <c r="T30" s="1" t="s">
        <v>5655</v>
      </c>
      <c r="U30" s="1" t="s">
        <v>70</v>
      </c>
      <c r="V30" s="1" t="s">
        <v>2823</v>
      </c>
      <c r="Y30" s="1" t="s">
        <v>153</v>
      </c>
      <c r="Z30" s="1" t="s">
        <v>3465</v>
      </c>
      <c r="AG30" s="1" t="s">
        <v>3560</v>
      </c>
      <c r="AI30" s="1" t="s">
        <v>5657</v>
      </c>
      <c r="BD30" s="1" t="s">
        <v>154</v>
      </c>
      <c r="BE30" s="1" t="s">
        <v>3403</v>
      </c>
      <c r="BF30" s="1" t="s">
        <v>5658</v>
      </c>
    </row>
    <row r="31" spans="1:35" ht="13.5" customHeight="1">
      <c r="A31" s="5" t="str">
        <f t="shared" si="1"/>
        <v>1867_하동면_0085b</v>
      </c>
      <c r="B31" s="1">
        <v>1867</v>
      </c>
      <c r="C31" s="1" t="s">
        <v>4943</v>
      </c>
      <c r="D31" s="1" t="s">
        <v>4945</v>
      </c>
      <c r="E31" s="1">
        <v>30</v>
      </c>
      <c r="F31" s="1">
        <v>1</v>
      </c>
      <c r="G31" s="1" t="s">
        <v>4942</v>
      </c>
      <c r="H31" s="1" t="s">
        <v>4944</v>
      </c>
      <c r="I31" s="1">
        <v>1</v>
      </c>
      <c r="L31" s="1">
        <v>4</v>
      </c>
      <c r="M31" s="1" t="s">
        <v>4977</v>
      </c>
      <c r="N31" s="1" t="s">
        <v>4978</v>
      </c>
      <c r="T31" s="1" t="s">
        <v>5655</v>
      </c>
      <c r="U31" s="1" t="s">
        <v>145</v>
      </c>
      <c r="V31" s="1" t="s">
        <v>2832</v>
      </c>
      <c r="Y31" s="1" t="s">
        <v>155</v>
      </c>
      <c r="Z31" s="1" t="s">
        <v>3464</v>
      </c>
      <c r="AG31" s="1" t="s">
        <v>3560</v>
      </c>
      <c r="AI31" s="1" t="s">
        <v>5657</v>
      </c>
    </row>
    <row r="32" spans="1:35" ht="13.5" customHeight="1">
      <c r="A32" s="5" t="str">
        <f t="shared" si="1"/>
        <v>1867_하동면_0085b</v>
      </c>
      <c r="B32" s="1">
        <v>1867</v>
      </c>
      <c r="C32" s="1" t="s">
        <v>4943</v>
      </c>
      <c r="D32" s="1" t="s">
        <v>4945</v>
      </c>
      <c r="E32" s="1">
        <v>31</v>
      </c>
      <c r="F32" s="1">
        <v>1</v>
      </c>
      <c r="G32" s="1" t="s">
        <v>4942</v>
      </c>
      <c r="H32" s="1" t="s">
        <v>4944</v>
      </c>
      <c r="I32" s="1">
        <v>1</v>
      </c>
      <c r="L32" s="1">
        <v>4</v>
      </c>
      <c r="M32" s="1" t="s">
        <v>4977</v>
      </c>
      <c r="N32" s="1" t="s">
        <v>4978</v>
      </c>
      <c r="T32" s="1" t="s">
        <v>5655</v>
      </c>
      <c r="U32" s="1" t="s">
        <v>145</v>
      </c>
      <c r="V32" s="1" t="s">
        <v>2832</v>
      </c>
      <c r="Y32" s="1" t="s">
        <v>156</v>
      </c>
      <c r="Z32" s="1" t="s">
        <v>5659</v>
      </c>
      <c r="AF32" s="1" t="s">
        <v>150</v>
      </c>
      <c r="AG32" s="1" t="s">
        <v>3560</v>
      </c>
      <c r="AH32" s="1" t="s">
        <v>157</v>
      </c>
      <c r="AI32" s="1" t="s">
        <v>5657</v>
      </c>
    </row>
    <row r="33" spans="1:35" ht="13.5" customHeight="1">
      <c r="A33" s="5" t="str">
        <f t="shared" si="1"/>
        <v>1867_하동면_0085b</v>
      </c>
      <c r="B33" s="1">
        <v>1867</v>
      </c>
      <c r="C33" s="1" t="s">
        <v>4943</v>
      </c>
      <c r="D33" s="1" t="s">
        <v>4945</v>
      </c>
      <c r="E33" s="1">
        <v>32</v>
      </c>
      <c r="F33" s="1">
        <v>1</v>
      </c>
      <c r="G33" s="1" t="s">
        <v>4942</v>
      </c>
      <c r="H33" s="1" t="s">
        <v>4944</v>
      </c>
      <c r="I33" s="1">
        <v>1</v>
      </c>
      <c r="L33" s="1">
        <v>4</v>
      </c>
      <c r="M33" s="1" t="s">
        <v>4977</v>
      </c>
      <c r="N33" s="1" t="s">
        <v>4978</v>
      </c>
      <c r="T33" s="1" t="s">
        <v>5655</v>
      </c>
      <c r="U33" s="1" t="s">
        <v>70</v>
      </c>
      <c r="V33" s="1" t="s">
        <v>2823</v>
      </c>
      <c r="Y33" s="1" t="s">
        <v>158</v>
      </c>
      <c r="Z33" s="1" t="s">
        <v>3463</v>
      </c>
      <c r="AG33" s="1" t="s">
        <v>3560</v>
      </c>
      <c r="AI33" s="1" t="s">
        <v>3562</v>
      </c>
    </row>
    <row r="34" spans="1:35" ht="13.5" customHeight="1">
      <c r="A34" s="5" t="str">
        <f t="shared" si="1"/>
        <v>1867_하동면_0085b</v>
      </c>
      <c r="B34" s="1">
        <v>1867</v>
      </c>
      <c r="C34" s="1" t="s">
        <v>4943</v>
      </c>
      <c r="D34" s="1" t="s">
        <v>4945</v>
      </c>
      <c r="E34" s="1">
        <v>33</v>
      </c>
      <c r="F34" s="1">
        <v>1</v>
      </c>
      <c r="G34" s="1" t="s">
        <v>4942</v>
      </c>
      <c r="H34" s="1" t="s">
        <v>4944</v>
      </c>
      <c r="I34" s="1">
        <v>1</v>
      </c>
      <c r="L34" s="1">
        <v>4</v>
      </c>
      <c r="M34" s="1" t="s">
        <v>4977</v>
      </c>
      <c r="N34" s="1" t="s">
        <v>4978</v>
      </c>
      <c r="T34" s="1" t="s">
        <v>5655</v>
      </c>
      <c r="U34" s="1" t="s">
        <v>70</v>
      </c>
      <c r="V34" s="1" t="s">
        <v>2823</v>
      </c>
      <c r="Y34" s="1" t="s">
        <v>159</v>
      </c>
      <c r="Z34" s="1" t="s">
        <v>3462</v>
      </c>
      <c r="AF34" s="1" t="s">
        <v>150</v>
      </c>
      <c r="AG34" s="1" t="s">
        <v>3560</v>
      </c>
      <c r="AH34" s="1" t="s">
        <v>160</v>
      </c>
      <c r="AI34" s="1" t="s">
        <v>3562</v>
      </c>
    </row>
    <row r="35" spans="1:31" ht="13.5" customHeight="1">
      <c r="A35" s="5" t="str">
        <f t="shared" si="1"/>
        <v>1867_하동면_0085b</v>
      </c>
      <c r="B35" s="1">
        <v>1867</v>
      </c>
      <c r="C35" s="1" t="s">
        <v>4943</v>
      </c>
      <c r="D35" s="1" t="s">
        <v>4945</v>
      </c>
      <c r="E35" s="1">
        <v>34</v>
      </c>
      <c r="F35" s="1">
        <v>1</v>
      </c>
      <c r="G35" s="1" t="s">
        <v>4942</v>
      </c>
      <c r="H35" s="1" t="s">
        <v>4944</v>
      </c>
      <c r="I35" s="1">
        <v>1</v>
      </c>
      <c r="L35" s="1">
        <v>4</v>
      </c>
      <c r="M35" s="1" t="s">
        <v>4977</v>
      </c>
      <c r="N35" s="1" t="s">
        <v>4978</v>
      </c>
      <c r="T35" s="1" t="s">
        <v>5655</v>
      </c>
      <c r="U35" s="1" t="s">
        <v>70</v>
      </c>
      <c r="V35" s="1" t="s">
        <v>2823</v>
      </c>
      <c r="Y35" s="1" t="s">
        <v>161</v>
      </c>
      <c r="Z35" s="1" t="s">
        <v>3266</v>
      </c>
      <c r="AD35" s="1" t="s">
        <v>162</v>
      </c>
      <c r="AE35" s="1" t="s">
        <v>3538</v>
      </c>
    </row>
    <row r="36" spans="1:72" ht="13.5" customHeight="1">
      <c r="A36" s="5" t="str">
        <f t="shared" si="1"/>
        <v>1867_하동면_0085b</v>
      </c>
      <c r="B36" s="1">
        <v>1867</v>
      </c>
      <c r="C36" s="1" t="s">
        <v>4943</v>
      </c>
      <c r="D36" s="1" t="s">
        <v>4945</v>
      </c>
      <c r="E36" s="1">
        <v>35</v>
      </c>
      <c r="F36" s="1">
        <v>1</v>
      </c>
      <c r="G36" s="1" t="s">
        <v>4942</v>
      </c>
      <c r="H36" s="1" t="s">
        <v>4944</v>
      </c>
      <c r="I36" s="1">
        <v>1</v>
      </c>
      <c r="L36" s="1">
        <v>5</v>
      </c>
      <c r="M36" s="1" t="s">
        <v>5370</v>
      </c>
      <c r="N36" s="1" t="s">
        <v>5371</v>
      </c>
      <c r="T36" s="1" t="s">
        <v>5660</v>
      </c>
      <c r="U36" s="1" t="s">
        <v>37</v>
      </c>
      <c r="V36" s="1" t="s">
        <v>2820</v>
      </c>
      <c r="W36" s="1" t="s">
        <v>72</v>
      </c>
      <c r="X36" s="1" t="s">
        <v>2859</v>
      </c>
      <c r="Y36" s="1" t="s">
        <v>163</v>
      </c>
      <c r="Z36" s="1" t="s">
        <v>3461</v>
      </c>
      <c r="AA36" s="1" t="s">
        <v>5661</v>
      </c>
      <c r="AB36" s="1" t="s">
        <v>3495</v>
      </c>
      <c r="AC36" s="1">
        <v>31</v>
      </c>
      <c r="AD36" s="1" t="s">
        <v>164</v>
      </c>
      <c r="AE36" s="1" t="s">
        <v>3503</v>
      </c>
      <c r="AJ36" s="1" t="s">
        <v>17</v>
      </c>
      <c r="AK36" s="1" t="s">
        <v>3565</v>
      </c>
      <c r="AL36" s="1" t="s">
        <v>75</v>
      </c>
      <c r="AM36" s="1" t="s">
        <v>3580</v>
      </c>
      <c r="AT36" s="1" t="s">
        <v>42</v>
      </c>
      <c r="AU36" s="1" t="s">
        <v>3629</v>
      </c>
      <c r="AV36" s="1" t="s">
        <v>165</v>
      </c>
      <c r="AW36" s="1" t="s">
        <v>5662</v>
      </c>
      <c r="BG36" s="1" t="s">
        <v>42</v>
      </c>
      <c r="BH36" s="1" t="s">
        <v>3629</v>
      </c>
      <c r="BI36" s="1" t="s">
        <v>166</v>
      </c>
      <c r="BJ36" s="1" t="s">
        <v>4364</v>
      </c>
      <c r="BK36" s="1" t="s">
        <v>42</v>
      </c>
      <c r="BL36" s="1" t="s">
        <v>3629</v>
      </c>
      <c r="BM36" s="1" t="s">
        <v>167</v>
      </c>
      <c r="BN36" s="1" t="s">
        <v>4097</v>
      </c>
      <c r="BO36" s="1" t="s">
        <v>42</v>
      </c>
      <c r="BP36" s="1" t="s">
        <v>3629</v>
      </c>
      <c r="BQ36" s="1" t="s">
        <v>168</v>
      </c>
      <c r="BR36" s="1" t="s">
        <v>5663</v>
      </c>
      <c r="BS36" s="1" t="s">
        <v>169</v>
      </c>
      <c r="BT36" s="1" t="s">
        <v>5664</v>
      </c>
    </row>
    <row r="37" spans="1:72" ht="13.5" customHeight="1">
      <c r="A37" s="5" t="str">
        <f t="shared" si="1"/>
        <v>1867_하동면_0085b</v>
      </c>
      <c r="B37" s="1">
        <v>1867</v>
      </c>
      <c r="C37" s="1" t="s">
        <v>4943</v>
      </c>
      <c r="D37" s="1" t="s">
        <v>4945</v>
      </c>
      <c r="E37" s="1">
        <v>36</v>
      </c>
      <c r="F37" s="1">
        <v>1</v>
      </c>
      <c r="G37" s="1" t="s">
        <v>4942</v>
      </c>
      <c r="H37" s="1" t="s">
        <v>4944</v>
      </c>
      <c r="I37" s="1">
        <v>1</v>
      </c>
      <c r="L37" s="1">
        <v>5</v>
      </c>
      <c r="M37" s="1" t="s">
        <v>5370</v>
      </c>
      <c r="N37" s="1" t="s">
        <v>5371</v>
      </c>
      <c r="S37" s="1" t="s">
        <v>47</v>
      </c>
      <c r="T37" s="1" t="s">
        <v>2795</v>
      </c>
      <c r="W37" s="1" t="s">
        <v>123</v>
      </c>
      <c r="X37" s="1" t="s">
        <v>5665</v>
      </c>
      <c r="Y37" s="1" t="s">
        <v>49</v>
      </c>
      <c r="Z37" s="1" t="s">
        <v>2894</v>
      </c>
      <c r="AC37" s="1">
        <v>31</v>
      </c>
      <c r="AD37" s="1" t="s">
        <v>164</v>
      </c>
      <c r="AE37" s="1" t="s">
        <v>3503</v>
      </c>
      <c r="AJ37" s="1" t="s">
        <v>51</v>
      </c>
      <c r="AK37" s="1" t="s">
        <v>3566</v>
      </c>
      <c r="AL37" s="1" t="s">
        <v>169</v>
      </c>
      <c r="AM37" s="1" t="s">
        <v>5666</v>
      </c>
      <c r="AT37" s="1" t="s">
        <v>42</v>
      </c>
      <c r="AU37" s="1" t="s">
        <v>3629</v>
      </c>
      <c r="AV37" s="1" t="s">
        <v>170</v>
      </c>
      <c r="AW37" s="1" t="s">
        <v>4024</v>
      </c>
      <c r="BG37" s="1" t="s">
        <v>42</v>
      </c>
      <c r="BH37" s="1" t="s">
        <v>3629</v>
      </c>
      <c r="BI37" s="1" t="s">
        <v>171</v>
      </c>
      <c r="BJ37" s="1" t="s">
        <v>4363</v>
      </c>
      <c r="BK37" s="1" t="s">
        <v>42</v>
      </c>
      <c r="BL37" s="1" t="s">
        <v>3629</v>
      </c>
      <c r="BM37" s="1" t="s">
        <v>172</v>
      </c>
      <c r="BN37" s="1" t="s">
        <v>3555</v>
      </c>
      <c r="BO37" s="1" t="s">
        <v>42</v>
      </c>
      <c r="BP37" s="1" t="s">
        <v>3629</v>
      </c>
      <c r="BQ37" s="1" t="s">
        <v>173</v>
      </c>
      <c r="BR37" s="1" t="s">
        <v>4898</v>
      </c>
      <c r="BS37" s="1" t="s">
        <v>115</v>
      </c>
      <c r="BT37" s="1" t="s">
        <v>3571</v>
      </c>
    </row>
    <row r="38" spans="1:31" ht="13.5" customHeight="1">
      <c r="A38" s="5" t="str">
        <f t="shared" si="1"/>
        <v>1867_하동면_0085b</v>
      </c>
      <c r="B38" s="1">
        <v>1867</v>
      </c>
      <c r="C38" s="1" t="s">
        <v>4943</v>
      </c>
      <c r="D38" s="1" t="s">
        <v>4945</v>
      </c>
      <c r="E38" s="1">
        <v>37</v>
      </c>
      <c r="F38" s="1">
        <v>1</v>
      </c>
      <c r="G38" s="1" t="s">
        <v>4942</v>
      </c>
      <c r="H38" s="1" t="s">
        <v>4944</v>
      </c>
      <c r="I38" s="1">
        <v>1</v>
      </c>
      <c r="L38" s="1">
        <v>5</v>
      </c>
      <c r="M38" s="1" t="s">
        <v>5370</v>
      </c>
      <c r="N38" s="1" t="s">
        <v>5371</v>
      </c>
      <c r="S38" s="1" t="s">
        <v>89</v>
      </c>
      <c r="T38" s="1" t="s">
        <v>2804</v>
      </c>
      <c r="W38" s="1" t="s">
        <v>123</v>
      </c>
      <c r="X38" s="1" t="s">
        <v>5665</v>
      </c>
      <c r="Y38" s="1" t="s">
        <v>49</v>
      </c>
      <c r="Z38" s="1" t="s">
        <v>2894</v>
      </c>
      <c r="AC38" s="1">
        <v>68</v>
      </c>
      <c r="AD38" s="1" t="s">
        <v>174</v>
      </c>
      <c r="AE38" s="1" t="s">
        <v>3545</v>
      </c>
    </row>
    <row r="39" spans="1:72" ht="13.5" customHeight="1">
      <c r="A39" s="5" t="str">
        <f t="shared" si="1"/>
        <v>1867_하동면_0085b</v>
      </c>
      <c r="B39" s="1">
        <v>1867</v>
      </c>
      <c r="C39" s="1" t="s">
        <v>4943</v>
      </c>
      <c r="D39" s="1" t="s">
        <v>4945</v>
      </c>
      <c r="E39" s="1">
        <v>38</v>
      </c>
      <c r="F39" s="1">
        <v>1</v>
      </c>
      <c r="G39" s="1" t="s">
        <v>4942</v>
      </c>
      <c r="H39" s="1" t="s">
        <v>4944</v>
      </c>
      <c r="I39" s="1">
        <v>2</v>
      </c>
      <c r="J39" s="1" t="s">
        <v>175</v>
      </c>
      <c r="K39" s="1" t="s">
        <v>4961</v>
      </c>
      <c r="L39" s="1">
        <v>1</v>
      </c>
      <c r="M39" s="1" t="s">
        <v>175</v>
      </c>
      <c r="N39" s="1" t="s">
        <v>4961</v>
      </c>
      <c r="T39" s="1" t="s">
        <v>5667</v>
      </c>
      <c r="U39" s="1" t="s">
        <v>37</v>
      </c>
      <c r="V39" s="1" t="s">
        <v>2820</v>
      </c>
      <c r="W39" s="1" t="s">
        <v>61</v>
      </c>
      <c r="X39" s="1" t="s">
        <v>5668</v>
      </c>
      <c r="Y39" s="1" t="s">
        <v>176</v>
      </c>
      <c r="Z39" s="1" t="s">
        <v>3460</v>
      </c>
      <c r="AC39" s="1">
        <v>35</v>
      </c>
      <c r="AD39" s="1" t="s">
        <v>177</v>
      </c>
      <c r="AE39" s="1" t="s">
        <v>3548</v>
      </c>
      <c r="AJ39" s="1" t="s">
        <v>17</v>
      </c>
      <c r="AK39" s="1" t="s">
        <v>3565</v>
      </c>
      <c r="AL39" s="1" t="s">
        <v>178</v>
      </c>
      <c r="AM39" s="1" t="s">
        <v>3579</v>
      </c>
      <c r="AT39" s="1" t="s">
        <v>42</v>
      </c>
      <c r="AU39" s="1" t="s">
        <v>3629</v>
      </c>
      <c r="AV39" s="1" t="s">
        <v>179</v>
      </c>
      <c r="AW39" s="1" t="s">
        <v>4023</v>
      </c>
      <c r="BG39" s="1" t="s">
        <v>42</v>
      </c>
      <c r="BH39" s="1" t="s">
        <v>3629</v>
      </c>
      <c r="BI39" s="1" t="s">
        <v>180</v>
      </c>
      <c r="BJ39" s="1" t="s">
        <v>3435</v>
      </c>
      <c r="BK39" s="1" t="s">
        <v>42</v>
      </c>
      <c r="BL39" s="1" t="s">
        <v>3629</v>
      </c>
      <c r="BM39" s="1" t="s">
        <v>181</v>
      </c>
      <c r="BN39" s="1" t="s">
        <v>4647</v>
      </c>
      <c r="BO39" s="1" t="s">
        <v>42</v>
      </c>
      <c r="BP39" s="1" t="s">
        <v>3629</v>
      </c>
      <c r="BQ39" s="1" t="s">
        <v>182</v>
      </c>
      <c r="BR39" s="1" t="s">
        <v>4897</v>
      </c>
      <c r="BS39" s="1" t="s">
        <v>183</v>
      </c>
      <c r="BT39" s="1" t="s">
        <v>3576</v>
      </c>
    </row>
    <row r="40" spans="1:72" ht="13.5" customHeight="1">
      <c r="A40" s="5" t="str">
        <f t="shared" si="1"/>
        <v>1867_하동면_0085b</v>
      </c>
      <c r="B40" s="1">
        <v>1867</v>
      </c>
      <c r="C40" s="1" t="s">
        <v>4943</v>
      </c>
      <c r="D40" s="1" t="s">
        <v>4945</v>
      </c>
      <c r="E40" s="1">
        <v>39</v>
      </c>
      <c r="F40" s="1">
        <v>1</v>
      </c>
      <c r="G40" s="1" t="s">
        <v>4942</v>
      </c>
      <c r="H40" s="1" t="s">
        <v>4944</v>
      </c>
      <c r="I40" s="1">
        <v>2</v>
      </c>
      <c r="L40" s="1">
        <v>1</v>
      </c>
      <c r="M40" s="1" t="s">
        <v>175</v>
      </c>
      <c r="N40" s="1" t="s">
        <v>4961</v>
      </c>
      <c r="S40" s="1" t="s">
        <v>47</v>
      </c>
      <c r="T40" s="1" t="s">
        <v>2795</v>
      </c>
      <c r="W40" s="1" t="s">
        <v>184</v>
      </c>
      <c r="X40" s="1" t="s">
        <v>2851</v>
      </c>
      <c r="Y40" s="1" t="s">
        <v>49</v>
      </c>
      <c r="Z40" s="1" t="s">
        <v>2894</v>
      </c>
      <c r="AC40" s="1">
        <v>35</v>
      </c>
      <c r="AD40" s="1" t="s">
        <v>177</v>
      </c>
      <c r="AE40" s="1" t="s">
        <v>3548</v>
      </c>
      <c r="AJ40" s="1" t="s">
        <v>51</v>
      </c>
      <c r="AK40" s="1" t="s">
        <v>3566</v>
      </c>
      <c r="AL40" s="1" t="s">
        <v>115</v>
      </c>
      <c r="AM40" s="1" t="s">
        <v>3571</v>
      </c>
      <c r="AT40" s="1" t="s">
        <v>42</v>
      </c>
      <c r="AU40" s="1" t="s">
        <v>3629</v>
      </c>
      <c r="AV40" s="1" t="s">
        <v>185</v>
      </c>
      <c r="AW40" s="1" t="s">
        <v>3453</v>
      </c>
      <c r="BG40" s="1" t="s">
        <v>42</v>
      </c>
      <c r="BH40" s="1" t="s">
        <v>3629</v>
      </c>
      <c r="BI40" s="1" t="s">
        <v>186</v>
      </c>
      <c r="BJ40" s="1" t="s">
        <v>4362</v>
      </c>
      <c r="BK40" s="1" t="s">
        <v>42</v>
      </c>
      <c r="BL40" s="1" t="s">
        <v>3629</v>
      </c>
      <c r="BM40" s="1" t="s">
        <v>187</v>
      </c>
      <c r="BN40" s="1" t="s">
        <v>4646</v>
      </c>
      <c r="BO40" s="1" t="s">
        <v>42</v>
      </c>
      <c r="BP40" s="1" t="s">
        <v>3629</v>
      </c>
      <c r="BQ40" s="1" t="s">
        <v>188</v>
      </c>
      <c r="BR40" s="1" t="s">
        <v>5561</v>
      </c>
      <c r="BS40" s="1" t="s">
        <v>189</v>
      </c>
      <c r="BT40" s="1" t="s">
        <v>3569</v>
      </c>
    </row>
    <row r="41" spans="1:31" ht="13.5" customHeight="1">
      <c r="A41" s="5" t="str">
        <f t="shared" si="1"/>
        <v>1867_하동면_0085b</v>
      </c>
      <c r="B41" s="1">
        <v>1867</v>
      </c>
      <c r="C41" s="1" t="s">
        <v>4943</v>
      </c>
      <c r="D41" s="1" t="s">
        <v>4945</v>
      </c>
      <c r="E41" s="1">
        <v>40</v>
      </c>
      <c r="F41" s="1">
        <v>1</v>
      </c>
      <c r="G41" s="1" t="s">
        <v>4942</v>
      </c>
      <c r="H41" s="1" t="s">
        <v>4944</v>
      </c>
      <c r="I41" s="1">
        <v>2</v>
      </c>
      <c r="L41" s="1">
        <v>1</v>
      </c>
      <c r="M41" s="1" t="s">
        <v>175</v>
      </c>
      <c r="N41" s="1" t="s">
        <v>4961</v>
      </c>
      <c r="S41" s="1" t="s">
        <v>92</v>
      </c>
      <c r="T41" s="1" t="s">
        <v>2803</v>
      </c>
      <c r="W41" s="1" t="s">
        <v>123</v>
      </c>
      <c r="X41" s="1" t="s">
        <v>5669</v>
      </c>
      <c r="Y41" s="1" t="s">
        <v>49</v>
      </c>
      <c r="Z41" s="1" t="s">
        <v>2894</v>
      </c>
      <c r="AC41" s="1">
        <v>54</v>
      </c>
      <c r="AD41" s="1" t="s">
        <v>190</v>
      </c>
      <c r="AE41" s="1" t="s">
        <v>3537</v>
      </c>
    </row>
    <row r="42" spans="1:72" ht="13.5" customHeight="1">
      <c r="A42" s="5" t="str">
        <f t="shared" si="1"/>
        <v>1867_하동면_0085b</v>
      </c>
      <c r="B42" s="1">
        <v>1867</v>
      </c>
      <c r="C42" s="1" t="s">
        <v>4943</v>
      </c>
      <c r="D42" s="1" t="s">
        <v>4945</v>
      </c>
      <c r="E42" s="1">
        <v>41</v>
      </c>
      <c r="F42" s="1">
        <v>1</v>
      </c>
      <c r="G42" s="1" t="s">
        <v>4942</v>
      </c>
      <c r="H42" s="1" t="s">
        <v>4944</v>
      </c>
      <c r="I42" s="1">
        <v>2</v>
      </c>
      <c r="L42" s="1">
        <v>2</v>
      </c>
      <c r="M42" s="1" t="s">
        <v>4979</v>
      </c>
      <c r="N42" s="1" t="s">
        <v>4980</v>
      </c>
      <c r="T42" s="1" t="s">
        <v>5670</v>
      </c>
      <c r="U42" s="1" t="s">
        <v>191</v>
      </c>
      <c r="V42" s="1" t="s">
        <v>2839</v>
      </c>
      <c r="W42" s="1" t="s">
        <v>192</v>
      </c>
      <c r="X42" s="1" t="s">
        <v>2861</v>
      </c>
      <c r="Y42" s="1" t="s">
        <v>193</v>
      </c>
      <c r="Z42" s="1" t="s">
        <v>3459</v>
      </c>
      <c r="AC42" s="1">
        <v>38</v>
      </c>
      <c r="AD42" s="1" t="s">
        <v>129</v>
      </c>
      <c r="AE42" s="1" t="s">
        <v>3514</v>
      </c>
      <c r="AJ42" s="1" t="s">
        <v>17</v>
      </c>
      <c r="AK42" s="1" t="s">
        <v>3565</v>
      </c>
      <c r="AL42" s="1" t="s">
        <v>194</v>
      </c>
      <c r="AM42" s="1" t="s">
        <v>3591</v>
      </c>
      <c r="AT42" s="1" t="s">
        <v>191</v>
      </c>
      <c r="AU42" s="1" t="s">
        <v>2839</v>
      </c>
      <c r="AV42" s="1" t="s">
        <v>195</v>
      </c>
      <c r="AW42" s="1" t="s">
        <v>4022</v>
      </c>
      <c r="BG42" s="1" t="s">
        <v>191</v>
      </c>
      <c r="BH42" s="1" t="s">
        <v>2839</v>
      </c>
      <c r="BI42" s="1" t="s">
        <v>196</v>
      </c>
      <c r="BJ42" s="1" t="s">
        <v>4361</v>
      </c>
      <c r="BK42" s="1" t="s">
        <v>191</v>
      </c>
      <c r="BL42" s="1" t="s">
        <v>2839</v>
      </c>
      <c r="BM42" s="1" t="s">
        <v>197</v>
      </c>
      <c r="BN42" s="1" t="s">
        <v>4645</v>
      </c>
      <c r="BO42" s="1" t="s">
        <v>191</v>
      </c>
      <c r="BP42" s="1" t="s">
        <v>2839</v>
      </c>
      <c r="BQ42" s="1" t="s">
        <v>198</v>
      </c>
      <c r="BR42" s="1" t="s">
        <v>4896</v>
      </c>
      <c r="BS42" s="1" t="s">
        <v>75</v>
      </c>
      <c r="BT42" s="1" t="s">
        <v>3580</v>
      </c>
    </row>
    <row r="43" spans="1:72" ht="13.5" customHeight="1">
      <c r="A43" s="5" t="str">
        <f t="shared" si="1"/>
        <v>1867_하동면_0085b</v>
      </c>
      <c r="B43" s="1">
        <v>1867</v>
      </c>
      <c r="C43" s="1" t="s">
        <v>4943</v>
      </c>
      <c r="D43" s="1" t="s">
        <v>4945</v>
      </c>
      <c r="E43" s="1">
        <v>42</v>
      </c>
      <c r="F43" s="1">
        <v>1</v>
      </c>
      <c r="G43" s="1" t="s">
        <v>4942</v>
      </c>
      <c r="H43" s="1" t="s">
        <v>4944</v>
      </c>
      <c r="I43" s="1">
        <v>2</v>
      </c>
      <c r="L43" s="1">
        <v>2</v>
      </c>
      <c r="M43" s="1" t="s">
        <v>4979</v>
      </c>
      <c r="N43" s="1" t="s">
        <v>4980</v>
      </c>
      <c r="S43" s="1" t="s">
        <v>47</v>
      </c>
      <c r="T43" s="1" t="s">
        <v>2795</v>
      </c>
      <c r="W43" s="1" t="s">
        <v>123</v>
      </c>
      <c r="X43" s="1" t="s">
        <v>5671</v>
      </c>
      <c r="Y43" s="1" t="s">
        <v>49</v>
      </c>
      <c r="Z43" s="1" t="s">
        <v>2894</v>
      </c>
      <c r="AC43" s="1">
        <v>35</v>
      </c>
      <c r="AD43" s="1" t="s">
        <v>177</v>
      </c>
      <c r="AE43" s="1" t="s">
        <v>3548</v>
      </c>
      <c r="AJ43" s="1" t="s">
        <v>17</v>
      </c>
      <c r="AK43" s="1" t="s">
        <v>3565</v>
      </c>
      <c r="AL43" s="1" t="s">
        <v>169</v>
      </c>
      <c r="AM43" s="1" t="s">
        <v>5672</v>
      </c>
      <c r="AT43" s="1" t="s">
        <v>191</v>
      </c>
      <c r="AU43" s="1" t="s">
        <v>2839</v>
      </c>
      <c r="AV43" s="1" t="s">
        <v>199</v>
      </c>
      <c r="AW43" s="1" t="s">
        <v>4021</v>
      </c>
      <c r="BG43" s="1" t="s">
        <v>191</v>
      </c>
      <c r="BH43" s="1" t="s">
        <v>2839</v>
      </c>
      <c r="BI43" s="1" t="s">
        <v>200</v>
      </c>
      <c r="BJ43" s="1" t="s">
        <v>4239</v>
      </c>
      <c r="BK43" s="1" t="s">
        <v>191</v>
      </c>
      <c r="BL43" s="1" t="s">
        <v>2839</v>
      </c>
      <c r="BM43" s="1" t="s">
        <v>201</v>
      </c>
      <c r="BN43" s="1" t="s">
        <v>4644</v>
      </c>
      <c r="BO43" s="1" t="s">
        <v>191</v>
      </c>
      <c r="BP43" s="1" t="s">
        <v>2839</v>
      </c>
      <c r="BQ43" s="1" t="s">
        <v>202</v>
      </c>
      <c r="BR43" s="1" t="s">
        <v>5417</v>
      </c>
      <c r="BS43" s="1" t="s">
        <v>203</v>
      </c>
      <c r="BT43" s="1" t="s">
        <v>3567</v>
      </c>
    </row>
    <row r="44" spans="1:31" ht="13.5" customHeight="1">
      <c r="A44" s="5" t="str">
        <f t="shared" si="1"/>
        <v>1867_하동면_0085b</v>
      </c>
      <c r="B44" s="1">
        <v>1867</v>
      </c>
      <c r="C44" s="1" t="s">
        <v>4943</v>
      </c>
      <c r="D44" s="1" t="s">
        <v>4945</v>
      </c>
      <c r="E44" s="1">
        <v>43</v>
      </c>
      <c r="F44" s="1">
        <v>1</v>
      </c>
      <c r="G44" s="1" t="s">
        <v>4942</v>
      </c>
      <c r="H44" s="1" t="s">
        <v>4944</v>
      </c>
      <c r="I44" s="1">
        <v>2</v>
      </c>
      <c r="L44" s="1">
        <v>2</v>
      </c>
      <c r="M44" s="1" t="s">
        <v>4979</v>
      </c>
      <c r="N44" s="1" t="s">
        <v>4980</v>
      </c>
      <c r="T44" s="1" t="s">
        <v>5673</v>
      </c>
      <c r="W44" s="1" t="s">
        <v>72</v>
      </c>
      <c r="X44" s="1" t="s">
        <v>2859</v>
      </c>
      <c r="Y44" s="1" t="s">
        <v>10</v>
      </c>
      <c r="Z44" s="1" t="s">
        <v>2881</v>
      </c>
      <c r="AC44" s="1">
        <v>65</v>
      </c>
      <c r="AD44" s="1" t="s">
        <v>204</v>
      </c>
      <c r="AE44" s="1" t="s">
        <v>3511</v>
      </c>
    </row>
    <row r="45" spans="1:72" ht="13.5" customHeight="1">
      <c r="A45" s="5" t="str">
        <f t="shared" si="1"/>
        <v>1867_하동면_0085b</v>
      </c>
      <c r="B45" s="1">
        <v>1867</v>
      </c>
      <c r="C45" s="1" t="s">
        <v>4943</v>
      </c>
      <c r="D45" s="1" t="s">
        <v>4945</v>
      </c>
      <c r="E45" s="1">
        <v>44</v>
      </c>
      <c r="F45" s="1">
        <v>1</v>
      </c>
      <c r="G45" s="1" t="s">
        <v>4942</v>
      </c>
      <c r="H45" s="1" t="s">
        <v>4944</v>
      </c>
      <c r="I45" s="1">
        <v>2</v>
      </c>
      <c r="L45" s="1">
        <v>3</v>
      </c>
      <c r="M45" s="1" t="s">
        <v>4981</v>
      </c>
      <c r="N45" s="1" t="s">
        <v>4982</v>
      </c>
      <c r="T45" s="1" t="s">
        <v>5674</v>
      </c>
      <c r="U45" s="1" t="s">
        <v>37</v>
      </c>
      <c r="V45" s="1" t="s">
        <v>2820</v>
      </c>
      <c r="W45" s="1" t="s">
        <v>72</v>
      </c>
      <c r="X45" s="1" t="s">
        <v>2859</v>
      </c>
      <c r="Y45" s="1" t="s">
        <v>205</v>
      </c>
      <c r="Z45" s="1" t="s">
        <v>3458</v>
      </c>
      <c r="AC45" s="1">
        <v>61</v>
      </c>
      <c r="AD45" s="1" t="s">
        <v>206</v>
      </c>
      <c r="AE45" s="1" t="s">
        <v>3544</v>
      </c>
      <c r="AJ45" s="1" t="s">
        <v>17</v>
      </c>
      <c r="AK45" s="1" t="s">
        <v>3565</v>
      </c>
      <c r="AL45" s="1" t="s">
        <v>75</v>
      </c>
      <c r="AM45" s="1" t="s">
        <v>3580</v>
      </c>
      <c r="AT45" s="1" t="s">
        <v>42</v>
      </c>
      <c r="AU45" s="1" t="s">
        <v>3629</v>
      </c>
      <c r="AV45" s="1" t="s">
        <v>207</v>
      </c>
      <c r="AW45" s="1" t="s">
        <v>4001</v>
      </c>
      <c r="BG45" s="1" t="s">
        <v>42</v>
      </c>
      <c r="BH45" s="1" t="s">
        <v>3629</v>
      </c>
      <c r="BI45" s="1" t="s">
        <v>208</v>
      </c>
      <c r="BJ45" s="1" t="s">
        <v>4360</v>
      </c>
      <c r="BK45" s="1" t="s">
        <v>209</v>
      </c>
      <c r="BL45" s="1" t="s">
        <v>4370</v>
      </c>
      <c r="BM45" s="1" t="s">
        <v>210</v>
      </c>
      <c r="BN45" s="1" t="s">
        <v>4631</v>
      </c>
      <c r="BO45" s="1" t="s">
        <v>42</v>
      </c>
      <c r="BP45" s="1" t="s">
        <v>3629</v>
      </c>
      <c r="BQ45" s="1" t="s">
        <v>211</v>
      </c>
      <c r="BR45" s="1" t="s">
        <v>5472</v>
      </c>
      <c r="BS45" s="1" t="s">
        <v>169</v>
      </c>
      <c r="BT45" s="1" t="s">
        <v>5675</v>
      </c>
    </row>
    <row r="46" spans="1:72" ht="13.5" customHeight="1">
      <c r="A46" s="5" t="str">
        <f t="shared" si="1"/>
        <v>1867_하동면_0085b</v>
      </c>
      <c r="B46" s="1">
        <v>1867</v>
      </c>
      <c r="C46" s="1" t="s">
        <v>4943</v>
      </c>
      <c r="D46" s="1" t="s">
        <v>4945</v>
      </c>
      <c r="E46" s="1">
        <v>45</v>
      </c>
      <c r="F46" s="1">
        <v>1</v>
      </c>
      <c r="G46" s="1" t="s">
        <v>4942</v>
      </c>
      <c r="H46" s="1" t="s">
        <v>4944</v>
      </c>
      <c r="I46" s="1">
        <v>2</v>
      </c>
      <c r="L46" s="1">
        <v>3</v>
      </c>
      <c r="M46" s="1" t="s">
        <v>4981</v>
      </c>
      <c r="N46" s="1" t="s">
        <v>4982</v>
      </c>
      <c r="S46" s="1" t="s">
        <v>47</v>
      </c>
      <c r="T46" s="1" t="s">
        <v>2795</v>
      </c>
      <c r="W46" s="1" t="s">
        <v>117</v>
      </c>
      <c r="X46" s="1" t="s">
        <v>5676</v>
      </c>
      <c r="Y46" s="1" t="s">
        <v>49</v>
      </c>
      <c r="Z46" s="1" t="s">
        <v>2894</v>
      </c>
      <c r="AC46" s="1">
        <v>61</v>
      </c>
      <c r="AD46" s="1" t="s">
        <v>206</v>
      </c>
      <c r="AE46" s="1" t="s">
        <v>3544</v>
      </c>
      <c r="AJ46" s="1" t="s">
        <v>51</v>
      </c>
      <c r="AK46" s="1" t="s">
        <v>3566</v>
      </c>
      <c r="AL46" s="1" t="s">
        <v>212</v>
      </c>
      <c r="AM46" s="1" t="s">
        <v>3601</v>
      </c>
      <c r="AT46" s="1" t="s">
        <v>42</v>
      </c>
      <c r="AU46" s="1" t="s">
        <v>3629</v>
      </c>
      <c r="AV46" s="1" t="s">
        <v>213</v>
      </c>
      <c r="AW46" s="1" t="s">
        <v>4020</v>
      </c>
      <c r="BG46" s="1" t="s">
        <v>42</v>
      </c>
      <c r="BH46" s="1" t="s">
        <v>3629</v>
      </c>
      <c r="BI46" s="1" t="s">
        <v>214</v>
      </c>
      <c r="BJ46" s="1" t="s">
        <v>4359</v>
      </c>
      <c r="BK46" s="1" t="s">
        <v>42</v>
      </c>
      <c r="BL46" s="1" t="s">
        <v>3629</v>
      </c>
      <c r="BM46" s="1" t="s">
        <v>215</v>
      </c>
      <c r="BN46" s="1" t="s">
        <v>4643</v>
      </c>
      <c r="BO46" s="1" t="s">
        <v>42</v>
      </c>
      <c r="BP46" s="1" t="s">
        <v>3629</v>
      </c>
      <c r="BQ46" s="1" t="s">
        <v>216</v>
      </c>
      <c r="BR46" s="1" t="s">
        <v>4807</v>
      </c>
      <c r="BS46" s="1" t="s">
        <v>217</v>
      </c>
      <c r="BT46" s="1" t="s">
        <v>4926</v>
      </c>
    </row>
    <row r="47" spans="1:73" ht="13.5" customHeight="1">
      <c r="A47" s="5" t="str">
        <f aca="true" t="shared" si="2" ref="A47:A62">HYPERLINK("http://kyu.snu.ac.kr/sdhj/index.jsp?type=hj/GK14781_00IH_0001_0086a.jpg","1867_하동면_0086a")</f>
        <v>1867_하동면_0086a</v>
      </c>
      <c r="B47" s="1">
        <v>1867</v>
      </c>
      <c r="C47" s="1" t="s">
        <v>4943</v>
      </c>
      <c r="D47" s="1" t="s">
        <v>4945</v>
      </c>
      <c r="E47" s="1">
        <v>46</v>
      </c>
      <c r="F47" s="1">
        <v>1</v>
      </c>
      <c r="G47" s="1" t="s">
        <v>4942</v>
      </c>
      <c r="H47" s="1" t="s">
        <v>4944</v>
      </c>
      <c r="I47" s="1">
        <v>2</v>
      </c>
      <c r="L47" s="1">
        <v>4</v>
      </c>
      <c r="M47" s="1" t="s">
        <v>4983</v>
      </c>
      <c r="N47" s="1" t="s">
        <v>4984</v>
      </c>
      <c r="T47" s="1" t="s">
        <v>5677</v>
      </c>
      <c r="U47" s="1" t="s">
        <v>218</v>
      </c>
      <c r="V47" s="1" t="s">
        <v>5678</v>
      </c>
      <c r="W47" s="1" t="s">
        <v>72</v>
      </c>
      <c r="X47" s="1" t="s">
        <v>2859</v>
      </c>
      <c r="Y47" s="1" t="s">
        <v>219</v>
      </c>
      <c r="Z47" s="1" t="s">
        <v>3457</v>
      </c>
      <c r="AC47" s="1">
        <v>89</v>
      </c>
      <c r="AD47" s="1" t="s">
        <v>162</v>
      </c>
      <c r="AE47" s="1" t="s">
        <v>3538</v>
      </c>
      <c r="AJ47" s="1" t="s">
        <v>17</v>
      </c>
      <c r="AK47" s="1" t="s">
        <v>3565</v>
      </c>
      <c r="AL47" s="1" t="s">
        <v>75</v>
      </c>
      <c r="AM47" s="1" t="s">
        <v>3580</v>
      </c>
      <c r="AT47" s="1" t="s">
        <v>220</v>
      </c>
      <c r="AU47" s="1" t="s">
        <v>5679</v>
      </c>
      <c r="AV47" s="1" t="s">
        <v>221</v>
      </c>
      <c r="AW47" s="1" t="s">
        <v>4019</v>
      </c>
      <c r="BG47" s="1" t="s">
        <v>222</v>
      </c>
      <c r="BH47" s="1" t="s">
        <v>5680</v>
      </c>
      <c r="BI47" s="1" t="s">
        <v>223</v>
      </c>
      <c r="BJ47" s="1" t="s">
        <v>4208</v>
      </c>
      <c r="BK47" s="1" t="s">
        <v>224</v>
      </c>
      <c r="BL47" s="1" t="s">
        <v>5681</v>
      </c>
      <c r="BM47" s="1" t="s">
        <v>225</v>
      </c>
      <c r="BN47" s="1" t="s">
        <v>3789</v>
      </c>
      <c r="BO47" s="1" t="s">
        <v>42</v>
      </c>
      <c r="BP47" s="1" t="s">
        <v>3629</v>
      </c>
      <c r="BQ47" s="1" t="s">
        <v>226</v>
      </c>
      <c r="BR47" s="1" t="s">
        <v>5407</v>
      </c>
      <c r="BS47" s="1" t="s">
        <v>169</v>
      </c>
      <c r="BT47" s="1" t="s">
        <v>5682</v>
      </c>
      <c r="BU47" s="1" t="s">
        <v>81</v>
      </c>
    </row>
    <row r="48" spans="1:31" ht="13.5" customHeight="1">
      <c r="A48" s="5" t="str">
        <f t="shared" si="2"/>
        <v>1867_하동면_0086a</v>
      </c>
      <c r="B48" s="1">
        <v>1867</v>
      </c>
      <c r="C48" s="1" t="s">
        <v>4943</v>
      </c>
      <c r="D48" s="1" t="s">
        <v>4945</v>
      </c>
      <c r="E48" s="1">
        <v>47</v>
      </c>
      <c r="F48" s="1">
        <v>1</v>
      </c>
      <c r="G48" s="1" t="s">
        <v>4942</v>
      </c>
      <c r="H48" s="1" t="s">
        <v>4944</v>
      </c>
      <c r="I48" s="1">
        <v>2</v>
      </c>
      <c r="L48" s="1">
        <v>4</v>
      </c>
      <c r="M48" s="1" t="s">
        <v>4983</v>
      </c>
      <c r="N48" s="1" t="s">
        <v>4984</v>
      </c>
      <c r="S48" s="1" t="s">
        <v>227</v>
      </c>
      <c r="T48" s="1" t="s">
        <v>2794</v>
      </c>
      <c r="W48" s="1" t="s">
        <v>123</v>
      </c>
      <c r="X48" s="1" t="s">
        <v>5683</v>
      </c>
      <c r="Y48" s="1" t="s">
        <v>49</v>
      </c>
      <c r="Z48" s="1" t="s">
        <v>2894</v>
      </c>
      <c r="AC48" s="1">
        <v>61</v>
      </c>
      <c r="AD48" s="1" t="s">
        <v>40</v>
      </c>
      <c r="AE48" s="1" t="s">
        <v>3518</v>
      </c>
    </row>
    <row r="49" spans="1:31" ht="13.5" customHeight="1">
      <c r="A49" s="5" t="str">
        <f t="shared" si="2"/>
        <v>1867_하동면_0086a</v>
      </c>
      <c r="B49" s="1">
        <v>1867</v>
      </c>
      <c r="C49" s="1" t="s">
        <v>4943</v>
      </c>
      <c r="D49" s="1" t="s">
        <v>4945</v>
      </c>
      <c r="E49" s="1">
        <v>48</v>
      </c>
      <c r="F49" s="1">
        <v>1</v>
      </c>
      <c r="G49" s="1" t="s">
        <v>4942</v>
      </c>
      <c r="H49" s="1" t="s">
        <v>4944</v>
      </c>
      <c r="I49" s="1">
        <v>2</v>
      </c>
      <c r="L49" s="1">
        <v>4</v>
      </c>
      <c r="M49" s="1" t="s">
        <v>4983</v>
      </c>
      <c r="N49" s="1" t="s">
        <v>4984</v>
      </c>
      <c r="S49" s="1" t="s">
        <v>228</v>
      </c>
      <c r="T49" s="1" t="s">
        <v>2813</v>
      </c>
      <c r="W49" s="1" t="s">
        <v>123</v>
      </c>
      <c r="X49" s="1" t="s">
        <v>5683</v>
      </c>
      <c r="Y49" s="1" t="s">
        <v>49</v>
      </c>
      <c r="Z49" s="1" t="s">
        <v>2894</v>
      </c>
      <c r="AC49" s="1">
        <v>42</v>
      </c>
      <c r="AD49" s="1" t="s">
        <v>229</v>
      </c>
      <c r="AE49" s="1" t="s">
        <v>3531</v>
      </c>
    </row>
    <row r="50" spans="1:31" ht="13.5" customHeight="1">
      <c r="A50" s="5" t="str">
        <f t="shared" si="2"/>
        <v>1867_하동면_0086a</v>
      </c>
      <c r="B50" s="1">
        <v>1867</v>
      </c>
      <c r="C50" s="1" t="s">
        <v>4943</v>
      </c>
      <c r="D50" s="1" t="s">
        <v>4945</v>
      </c>
      <c r="E50" s="1">
        <v>49</v>
      </c>
      <c r="F50" s="1">
        <v>1</v>
      </c>
      <c r="G50" s="1" t="s">
        <v>4942</v>
      </c>
      <c r="H50" s="1" t="s">
        <v>4944</v>
      </c>
      <c r="I50" s="1">
        <v>2</v>
      </c>
      <c r="L50" s="1">
        <v>4</v>
      </c>
      <c r="M50" s="1" t="s">
        <v>4983</v>
      </c>
      <c r="N50" s="1" t="s">
        <v>4984</v>
      </c>
      <c r="S50" s="1" t="s">
        <v>230</v>
      </c>
      <c r="T50" s="1" t="s">
        <v>2797</v>
      </c>
      <c r="U50" s="1" t="s">
        <v>37</v>
      </c>
      <c r="V50" s="1" t="s">
        <v>2820</v>
      </c>
      <c r="Y50" s="1" t="s">
        <v>231</v>
      </c>
      <c r="Z50" s="1" t="s">
        <v>3456</v>
      </c>
      <c r="AA50" s="1" t="s">
        <v>5684</v>
      </c>
      <c r="AB50" s="1" t="s">
        <v>5685</v>
      </c>
      <c r="AC50" s="1">
        <v>33</v>
      </c>
      <c r="AD50" s="1" t="s">
        <v>232</v>
      </c>
      <c r="AE50" s="1" t="s">
        <v>3509</v>
      </c>
    </row>
    <row r="51" spans="1:31" ht="13.5" customHeight="1">
      <c r="A51" s="5" t="str">
        <f t="shared" si="2"/>
        <v>1867_하동면_0086a</v>
      </c>
      <c r="B51" s="1">
        <v>1867</v>
      </c>
      <c r="C51" s="1" t="s">
        <v>4943</v>
      </c>
      <c r="D51" s="1" t="s">
        <v>4945</v>
      </c>
      <c r="E51" s="1">
        <v>50</v>
      </c>
      <c r="F51" s="1">
        <v>1</v>
      </c>
      <c r="G51" s="1" t="s">
        <v>4942</v>
      </c>
      <c r="H51" s="1" t="s">
        <v>4944</v>
      </c>
      <c r="I51" s="1">
        <v>2</v>
      </c>
      <c r="L51" s="1">
        <v>4</v>
      </c>
      <c r="M51" s="1" t="s">
        <v>4983</v>
      </c>
      <c r="N51" s="1" t="s">
        <v>4984</v>
      </c>
      <c r="T51" s="1" t="s">
        <v>5686</v>
      </c>
      <c r="U51" s="1" t="s">
        <v>70</v>
      </c>
      <c r="V51" s="1" t="s">
        <v>2823</v>
      </c>
      <c r="Y51" s="1" t="s">
        <v>233</v>
      </c>
      <c r="Z51" s="1" t="s">
        <v>5687</v>
      </c>
      <c r="AD51" s="1" t="s">
        <v>234</v>
      </c>
      <c r="AE51" s="1" t="s">
        <v>3555</v>
      </c>
    </row>
    <row r="52" spans="1:73" ht="13.5" customHeight="1">
      <c r="A52" s="5" t="str">
        <f t="shared" si="2"/>
        <v>1867_하동면_0086a</v>
      </c>
      <c r="B52" s="1">
        <v>1867</v>
      </c>
      <c r="C52" s="1" t="s">
        <v>4943</v>
      </c>
      <c r="D52" s="1" t="s">
        <v>4945</v>
      </c>
      <c r="E52" s="1">
        <v>51</v>
      </c>
      <c r="F52" s="1">
        <v>1</v>
      </c>
      <c r="G52" s="1" t="s">
        <v>4942</v>
      </c>
      <c r="H52" s="1" t="s">
        <v>4944</v>
      </c>
      <c r="I52" s="1">
        <v>2</v>
      </c>
      <c r="L52" s="1">
        <v>5</v>
      </c>
      <c r="M52" s="1" t="s">
        <v>5376</v>
      </c>
      <c r="N52" s="1" t="s">
        <v>5377</v>
      </c>
      <c r="T52" s="1" t="s">
        <v>5688</v>
      </c>
      <c r="U52" s="1" t="s">
        <v>37</v>
      </c>
      <c r="V52" s="1" t="s">
        <v>2820</v>
      </c>
      <c r="W52" s="1" t="s">
        <v>72</v>
      </c>
      <c r="X52" s="1" t="s">
        <v>2859</v>
      </c>
      <c r="Y52" s="1" t="s">
        <v>235</v>
      </c>
      <c r="Z52" s="1" t="s">
        <v>3455</v>
      </c>
      <c r="AA52" s="1" t="s">
        <v>5689</v>
      </c>
      <c r="AB52" s="1" t="s">
        <v>3494</v>
      </c>
      <c r="AC52" s="1">
        <v>41</v>
      </c>
      <c r="AD52" s="1" t="s">
        <v>101</v>
      </c>
      <c r="AE52" s="1" t="s">
        <v>3540</v>
      </c>
      <c r="AJ52" s="1" t="s">
        <v>17</v>
      </c>
      <c r="AK52" s="1" t="s">
        <v>3565</v>
      </c>
      <c r="AL52" s="1" t="s">
        <v>75</v>
      </c>
      <c r="AM52" s="1" t="s">
        <v>3580</v>
      </c>
      <c r="AT52" s="1" t="s">
        <v>42</v>
      </c>
      <c r="AU52" s="1" t="s">
        <v>3629</v>
      </c>
      <c r="AV52" s="1" t="s">
        <v>236</v>
      </c>
      <c r="AW52" s="1" t="s">
        <v>4018</v>
      </c>
      <c r="BG52" s="1" t="s">
        <v>42</v>
      </c>
      <c r="BH52" s="1" t="s">
        <v>3629</v>
      </c>
      <c r="BI52" s="1" t="s">
        <v>237</v>
      </c>
      <c r="BJ52" s="1" t="s">
        <v>4358</v>
      </c>
      <c r="BK52" s="1" t="s">
        <v>42</v>
      </c>
      <c r="BL52" s="1" t="s">
        <v>3629</v>
      </c>
      <c r="BM52" s="1" t="s">
        <v>238</v>
      </c>
      <c r="BN52" s="1" t="s">
        <v>4642</v>
      </c>
      <c r="BO52" s="1" t="s">
        <v>42</v>
      </c>
      <c r="BP52" s="1" t="s">
        <v>3629</v>
      </c>
      <c r="BQ52" s="1" t="s">
        <v>239</v>
      </c>
      <c r="BR52" s="1" t="s">
        <v>4895</v>
      </c>
      <c r="BS52" s="1" t="s">
        <v>194</v>
      </c>
      <c r="BT52" s="1" t="s">
        <v>3591</v>
      </c>
      <c r="BU52" s="1" t="s">
        <v>81</v>
      </c>
    </row>
    <row r="53" spans="1:72" ht="13.5" customHeight="1">
      <c r="A53" s="5" t="str">
        <f t="shared" si="2"/>
        <v>1867_하동면_0086a</v>
      </c>
      <c r="B53" s="1">
        <v>1867</v>
      </c>
      <c r="C53" s="1" t="s">
        <v>4943</v>
      </c>
      <c r="D53" s="1" t="s">
        <v>4945</v>
      </c>
      <c r="E53" s="1">
        <v>52</v>
      </c>
      <c r="F53" s="1">
        <v>1</v>
      </c>
      <c r="G53" s="1" t="s">
        <v>4942</v>
      </c>
      <c r="H53" s="1" t="s">
        <v>4944</v>
      </c>
      <c r="I53" s="1">
        <v>2</v>
      </c>
      <c r="L53" s="1">
        <v>5</v>
      </c>
      <c r="M53" s="1" t="s">
        <v>5376</v>
      </c>
      <c r="N53" s="1" t="s">
        <v>5377</v>
      </c>
      <c r="S53" s="1" t="s">
        <v>47</v>
      </c>
      <c r="T53" s="1" t="s">
        <v>2795</v>
      </c>
      <c r="W53" s="1" t="s">
        <v>82</v>
      </c>
      <c r="X53" s="1" t="s">
        <v>2867</v>
      </c>
      <c r="Y53" s="1" t="s">
        <v>49</v>
      </c>
      <c r="Z53" s="1" t="s">
        <v>2894</v>
      </c>
      <c r="AC53" s="1">
        <v>44</v>
      </c>
      <c r="AJ53" s="1" t="s">
        <v>51</v>
      </c>
      <c r="AK53" s="1" t="s">
        <v>3566</v>
      </c>
      <c r="AL53" s="1" t="s">
        <v>83</v>
      </c>
      <c r="AM53" s="1" t="s">
        <v>3592</v>
      </c>
      <c r="AT53" s="1" t="s">
        <v>42</v>
      </c>
      <c r="AU53" s="1" t="s">
        <v>3629</v>
      </c>
      <c r="AV53" s="1" t="s">
        <v>240</v>
      </c>
      <c r="AW53" s="1" t="s">
        <v>4017</v>
      </c>
      <c r="BG53" s="1" t="s">
        <v>42</v>
      </c>
      <c r="BH53" s="1" t="s">
        <v>3629</v>
      </c>
      <c r="BI53" s="1" t="s">
        <v>241</v>
      </c>
      <c r="BJ53" s="1" t="s">
        <v>3696</v>
      </c>
      <c r="BK53" s="1" t="s">
        <v>42</v>
      </c>
      <c r="BL53" s="1" t="s">
        <v>3629</v>
      </c>
      <c r="BM53" s="1" t="s">
        <v>242</v>
      </c>
      <c r="BN53" s="1" t="s">
        <v>4102</v>
      </c>
      <c r="BO53" s="1" t="s">
        <v>42</v>
      </c>
      <c r="BP53" s="1" t="s">
        <v>3629</v>
      </c>
      <c r="BQ53" s="1" t="s">
        <v>5690</v>
      </c>
      <c r="BR53" s="1" t="s">
        <v>5405</v>
      </c>
      <c r="BS53" s="1" t="s">
        <v>169</v>
      </c>
      <c r="BT53" s="1" t="s">
        <v>5691</v>
      </c>
    </row>
    <row r="54" spans="1:31" ht="13.5" customHeight="1">
      <c r="A54" s="5" t="str">
        <f t="shared" si="2"/>
        <v>1867_하동면_0086a</v>
      </c>
      <c r="B54" s="1">
        <v>1867</v>
      </c>
      <c r="C54" s="1" t="s">
        <v>4943</v>
      </c>
      <c r="D54" s="1" t="s">
        <v>4945</v>
      </c>
      <c r="E54" s="1">
        <v>53</v>
      </c>
      <c r="F54" s="1">
        <v>1</v>
      </c>
      <c r="G54" s="1" t="s">
        <v>4942</v>
      </c>
      <c r="H54" s="1" t="s">
        <v>4944</v>
      </c>
      <c r="I54" s="1">
        <v>2</v>
      </c>
      <c r="L54" s="1">
        <v>5</v>
      </c>
      <c r="M54" s="1" t="s">
        <v>5376</v>
      </c>
      <c r="N54" s="1" t="s">
        <v>5377</v>
      </c>
      <c r="S54" s="1" t="s">
        <v>243</v>
      </c>
      <c r="T54" s="1" t="s">
        <v>2816</v>
      </c>
      <c r="U54" s="1" t="s">
        <v>244</v>
      </c>
      <c r="V54" s="1" t="s">
        <v>2846</v>
      </c>
      <c r="Y54" s="1" t="s">
        <v>245</v>
      </c>
      <c r="Z54" s="1" t="s">
        <v>3454</v>
      </c>
      <c r="AC54" s="1">
        <v>61</v>
      </c>
      <c r="AD54" s="1" t="s">
        <v>40</v>
      </c>
      <c r="AE54" s="1" t="s">
        <v>3518</v>
      </c>
    </row>
    <row r="55" spans="1:31" ht="13.5" customHeight="1">
      <c r="A55" s="5" t="str">
        <f t="shared" si="2"/>
        <v>1867_하동면_0086a</v>
      </c>
      <c r="B55" s="1">
        <v>1867</v>
      </c>
      <c r="C55" s="1" t="s">
        <v>4943</v>
      </c>
      <c r="D55" s="1" t="s">
        <v>4945</v>
      </c>
      <c r="E55" s="1">
        <v>54</v>
      </c>
      <c r="F55" s="1">
        <v>1</v>
      </c>
      <c r="G55" s="1" t="s">
        <v>4942</v>
      </c>
      <c r="H55" s="1" t="s">
        <v>4944</v>
      </c>
      <c r="I55" s="1">
        <v>2</v>
      </c>
      <c r="L55" s="1">
        <v>5</v>
      </c>
      <c r="M55" s="1" t="s">
        <v>5376</v>
      </c>
      <c r="N55" s="1" t="s">
        <v>5377</v>
      </c>
      <c r="S55" s="1" t="s">
        <v>246</v>
      </c>
      <c r="T55" s="1" t="s">
        <v>2799</v>
      </c>
      <c r="W55" s="1" t="s">
        <v>123</v>
      </c>
      <c r="X55" s="1" t="s">
        <v>5692</v>
      </c>
      <c r="Y55" s="1" t="s">
        <v>49</v>
      </c>
      <c r="Z55" s="1" t="s">
        <v>2894</v>
      </c>
      <c r="AC55" s="1">
        <v>59</v>
      </c>
      <c r="AD55" s="1" t="s">
        <v>206</v>
      </c>
      <c r="AE55" s="1" t="s">
        <v>3544</v>
      </c>
    </row>
    <row r="56" spans="1:72" ht="13.5" customHeight="1">
      <c r="A56" s="5" t="str">
        <f t="shared" si="2"/>
        <v>1867_하동면_0086a</v>
      </c>
      <c r="B56" s="1">
        <v>1867</v>
      </c>
      <c r="C56" s="1" t="s">
        <v>4943</v>
      </c>
      <c r="D56" s="1" t="s">
        <v>4945</v>
      </c>
      <c r="E56" s="1">
        <v>55</v>
      </c>
      <c r="F56" s="1">
        <v>1</v>
      </c>
      <c r="G56" s="1" t="s">
        <v>4942</v>
      </c>
      <c r="H56" s="1" t="s">
        <v>4944</v>
      </c>
      <c r="I56" s="1">
        <v>3</v>
      </c>
      <c r="J56" s="1" t="s">
        <v>247</v>
      </c>
      <c r="K56" s="1" t="s">
        <v>4951</v>
      </c>
      <c r="L56" s="1">
        <v>1</v>
      </c>
      <c r="M56" s="1" t="s">
        <v>247</v>
      </c>
      <c r="N56" s="1" t="s">
        <v>4951</v>
      </c>
      <c r="T56" s="1" t="s">
        <v>5693</v>
      </c>
      <c r="U56" s="1" t="s">
        <v>248</v>
      </c>
      <c r="V56" s="1" t="s">
        <v>2831</v>
      </c>
      <c r="W56" s="1" t="s">
        <v>123</v>
      </c>
      <c r="X56" s="1" t="s">
        <v>5694</v>
      </c>
      <c r="Y56" s="1" t="s">
        <v>185</v>
      </c>
      <c r="Z56" s="1" t="s">
        <v>3453</v>
      </c>
      <c r="AC56" s="1">
        <v>35</v>
      </c>
      <c r="AD56" s="1" t="s">
        <v>59</v>
      </c>
      <c r="AE56" s="1" t="s">
        <v>3497</v>
      </c>
      <c r="AJ56" s="1" t="s">
        <v>17</v>
      </c>
      <c r="AK56" s="1" t="s">
        <v>3565</v>
      </c>
      <c r="AL56" s="1" t="s">
        <v>169</v>
      </c>
      <c r="AM56" s="1" t="s">
        <v>5695</v>
      </c>
      <c r="AT56" s="1" t="s">
        <v>191</v>
      </c>
      <c r="AU56" s="1" t="s">
        <v>2839</v>
      </c>
      <c r="AV56" s="1" t="s">
        <v>249</v>
      </c>
      <c r="AW56" s="1" t="s">
        <v>4016</v>
      </c>
      <c r="BG56" s="1" t="s">
        <v>191</v>
      </c>
      <c r="BH56" s="1" t="s">
        <v>2839</v>
      </c>
      <c r="BI56" s="1" t="s">
        <v>250</v>
      </c>
      <c r="BJ56" s="1" t="s">
        <v>4357</v>
      </c>
      <c r="BK56" s="1" t="s">
        <v>191</v>
      </c>
      <c r="BL56" s="1" t="s">
        <v>2839</v>
      </c>
      <c r="BM56" s="1" t="s">
        <v>251</v>
      </c>
      <c r="BN56" s="1" t="s">
        <v>4641</v>
      </c>
      <c r="BO56" s="1" t="s">
        <v>191</v>
      </c>
      <c r="BP56" s="1" t="s">
        <v>2839</v>
      </c>
      <c r="BQ56" s="1" t="s">
        <v>252</v>
      </c>
      <c r="BR56" s="1" t="s">
        <v>5554</v>
      </c>
      <c r="BS56" s="1" t="s">
        <v>194</v>
      </c>
      <c r="BT56" s="1" t="s">
        <v>3591</v>
      </c>
    </row>
    <row r="57" spans="1:72" ht="13.5" customHeight="1">
      <c r="A57" s="5" t="str">
        <f t="shared" si="2"/>
        <v>1867_하동면_0086a</v>
      </c>
      <c r="B57" s="1">
        <v>1867</v>
      </c>
      <c r="C57" s="1" t="s">
        <v>4943</v>
      </c>
      <c r="D57" s="1" t="s">
        <v>4945</v>
      </c>
      <c r="E57" s="1">
        <v>56</v>
      </c>
      <c r="F57" s="1">
        <v>1</v>
      </c>
      <c r="G57" s="1" t="s">
        <v>4942</v>
      </c>
      <c r="H57" s="1" t="s">
        <v>4944</v>
      </c>
      <c r="I57" s="1">
        <v>3</v>
      </c>
      <c r="L57" s="1">
        <v>1</v>
      </c>
      <c r="M57" s="1" t="s">
        <v>247</v>
      </c>
      <c r="N57" s="1" t="s">
        <v>4951</v>
      </c>
      <c r="S57" s="1" t="s">
        <v>47</v>
      </c>
      <c r="T57" s="1" t="s">
        <v>2795</v>
      </c>
      <c r="W57" s="1" t="s">
        <v>93</v>
      </c>
      <c r="X57" s="1" t="s">
        <v>2850</v>
      </c>
      <c r="Y57" s="1" t="s">
        <v>10</v>
      </c>
      <c r="Z57" s="1" t="s">
        <v>2881</v>
      </c>
      <c r="AC57" s="1">
        <v>35</v>
      </c>
      <c r="AD57" s="1" t="s">
        <v>59</v>
      </c>
      <c r="AE57" s="1" t="s">
        <v>3497</v>
      </c>
      <c r="AJ57" s="1" t="s">
        <v>17</v>
      </c>
      <c r="AK57" s="1" t="s">
        <v>3565</v>
      </c>
      <c r="AL57" s="1" t="s">
        <v>133</v>
      </c>
      <c r="AM57" s="1" t="s">
        <v>3583</v>
      </c>
      <c r="AT57" s="1" t="s">
        <v>191</v>
      </c>
      <c r="AU57" s="1" t="s">
        <v>2839</v>
      </c>
      <c r="AV57" s="1" t="s">
        <v>253</v>
      </c>
      <c r="AW57" s="1" t="s">
        <v>4015</v>
      </c>
      <c r="BG57" s="1" t="s">
        <v>191</v>
      </c>
      <c r="BH57" s="1" t="s">
        <v>2839</v>
      </c>
      <c r="BI57" s="1" t="s">
        <v>254</v>
      </c>
      <c r="BJ57" s="1" t="s">
        <v>4356</v>
      </c>
      <c r="BK57" s="1" t="s">
        <v>191</v>
      </c>
      <c r="BL57" s="1" t="s">
        <v>2839</v>
      </c>
      <c r="BM57" s="1" t="s">
        <v>255</v>
      </c>
      <c r="BN57" s="1" t="s">
        <v>5696</v>
      </c>
      <c r="BO57" s="1" t="s">
        <v>191</v>
      </c>
      <c r="BP57" s="1" t="s">
        <v>2839</v>
      </c>
      <c r="BQ57" s="1" t="s">
        <v>256</v>
      </c>
      <c r="BR57" s="1" t="s">
        <v>5553</v>
      </c>
      <c r="BS57" s="1" t="s">
        <v>257</v>
      </c>
      <c r="BT57" s="1" t="s">
        <v>3578</v>
      </c>
    </row>
    <row r="58" spans="1:31" ht="13.5" customHeight="1">
      <c r="A58" s="5" t="str">
        <f t="shared" si="2"/>
        <v>1867_하동면_0086a</v>
      </c>
      <c r="B58" s="1">
        <v>1867</v>
      </c>
      <c r="C58" s="1" t="s">
        <v>4943</v>
      </c>
      <c r="D58" s="1" t="s">
        <v>4945</v>
      </c>
      <c r="E58" s="1">
        <v>57</v>
      </c>
      <c r="F58" s="1">
        <v>1</v>
      </c>
      <c r="G58" s="1" t="s">
        <v>4942</v>
      </c>
      <c r="H58" s="1" t="s">
        <v>4944</v>
      </c>
      <c r="I58" s="1">
        <v>3</v>
      </c>
      <c r="L58" s="1">
        <v>1</v>
      </c>
      <c r="M58" s="1" t="s">
        <v>247</v>
      </c>
      <c r="N58" s="1" t="s">
        <v>4951</v>
      </c>
      <c r="S58" s="1" t="s">
        <v>89</v>
      </c>
      <c r="T58" s="1" t="s">
        <v>2804</v>
      </c>
      <c r="W58" s="1" t="s">
        <v>61</v>
      </c>
      <c r="X58" s="1" t="s">
        <v>5697</v>
      </c>
      <c r="Y58" s="1" t="s">
        <v>10</v>
      </c>
      <c r="Z58" s="1" t="s">
        <v>2881</v>
      </c>
      <c r="AC58" s="1">
        <v>67</v>
      </c>
      <c r="AD58" s="1" t="s">
        <v>258</v>
      </c>
      <c r="AE58" s="1" t="s">
        <v>3533</v>
      </c>
    </row>
    <row r="59" spans="1:72" ht="13.5" customHeight="1">
      <c r="A59" s="5" t="str">
        <f t="shared" si="2"/>
        <v>1867_하동면_0086a</v>
      </c>
      <c r="B59" s="1">
        <v>1867</v>
      </c>
      <c r="C59" s="1" t="s">
        <v>4943</v>
      </c>
      <c r="D59" s="1" t="s">
        <v>4945</v>
      </c>
      <c r="E59" s="1">
        <v>58</v>
      </c>
      <c r="F59" s="1">
        <v>1</v>
      </c>
      <c r="G59" s="1" t="s">
        <v>4942</v>
      </c>
      <c r="H59" s="1" t="s">
        <v>4944</v>
      </c>
      <c r="I59" s="1">
        <v>3</v>
      </c>
      <c r="L59" s="1">
        <v>2</v>
      </c>
      <c r="M59" s="1" t="s">
        <v>4985</v>
      </c>
      <c r="N59" s="1" t="s">
        <v>4986</v>
      </c>
      <c r="T59" s="1" t="s">
        <v>5698</v>
      </c>
      <c r="U59" s="1" t="s">
        <v>191</v>
      </c>
      <c r="V59" s="1" t="s">
        <v>2839</v>
      </c>
      <c r="W59" s="1" t="s">
        <v>123</v>
      </c>
      <c r="X59" s="1" t="s">
        <v>5699</v>
      </c>
      <c r="Y59" s="1" t="s">
        <v>259</v>
      </c>
      <c r="Z59" s="1" t="s">
        <v>3452</v>
      </c>
      <c r="AC59" s="1">
        <v>36</v>
      </c>
      <c r="AD59" s="1" t="s">
        <v>124</v>
      </c>
      <c r="AE59" s="1" t="s">
        <v>3547</v>
      </c>
      <c r="AJ59" s="1" t="s">
        <v>17</v>
      </c>
      <c r="AK59" s="1" t="s">
        <v>3565</v>
      </c>
      <c r="AL59" s="1" t="s">
        <v>169</v>
      </c>
      <c r="AM59" s="1" t="s">
        <v>5700</v>
      </c>
      <c r="AT59" s="1" t="s">
        <v>191</v>
      </c>
      <c r="AU59" s="1" t="s">
        <v>2839</v>
      </c>
      <c r="AV59" s="1" t="s">
        <v>260</v>
      </c>
      <c r="AW59" s="1" t="s">
        <v>4014</v>
      </c>
      <c r="BG59" s="1" t="s">
        <v>191</v>
      </c>
      <c r="BH59" s="1" t="s">
        <v>2839</v>
      </c>
      <c r="BI59" s="1" t="s">
        <v>261</v>
      </c>
      <c r="BJ59" s="1" t="s">
        <v>4355</v>
      </c>
      <c r="BK59" s="1" t="s">
        <v>191</v>
      </c>
      <c r="BL59" s="1" t="s">
        <v>2839</v>
      </c>
      <c r="BM59" s="1" t="s">
        <v>262</v>
      </c>
      <c r="BN59" s="1" t="s">
        <v>4640</v>
      </c>
      <c r="BO59" s="1" t="s">
        <v>191</v>
      </c>
      <c r="BP59" s="1" t="s">
        <v>2839</v>
      </c>
      <c r="BQ59" s="1" t="s">
        <v>263</v>
      </c>
      <c r="BR59" s="1" t="s">
        <v>5476</v>
      </c>
      <c r="BS59" s="1" t="s">
        <v>169</v>
      </c>
      <c r="BT59" s="1" t="s">
        <v>5701</v>
      </c>
    </row>
    <row r="60" spans="1:72" ht="13.5" customHeight="1">
      <c r="A60" s="5" t="str">
        <f t="shared" si="2"/>
        <v>1867_하동면_0086a</v>
      </c>
      <c r="B60" s="1">
        <v>1867</v>
      </c>
      <c r="C60" s="1" t="s">
        <v>4943</v>
      </c>
      <c r="D60" s="1" t="s">
        <v>4945</v>
      </c>
      <c r="E60" s="1">
        <v>59</v>
      </c>
      <c r="F60" s="1">
        <v>1</v>
      </c>
      <c r="G60" s="1" t="s">
        <v>4942</v>
      </c>
      <c r="H60" s="1" t="s">
        <v>4944</v>
      </c>
      <c r="I60" s="1">
        <v>3</v>
      </c>
      <c r="L60" s="1">
        <v>2</v>
      </c>
      <c r="M60" s="1" t="s">
        <v>4985</v>
      </c>
      <c r="N60" s="1" t="s">
        <v>4986</v>
      </c>
      <c r="S60" s="1" t="s">
        <v>47</v>
      </c>
      <c r="T60" s="1" t="s">
        <v>2795</v>
      </c>
      <c r="W60" s="1" t="s">
        <v>82</v>
      </c>
      <c r="X60" s="1" t="s">
        <v>2867</v>
      </c>
      <c r="Y60" s="1" t="s">
        <v>264</v>
      </c>
      <c r="Z60" s="1" t="s">
        <v>2949</v>
      </c>
      <c r="AC60" s="1">
        <v>30</v>
      </c>
      <c r="AD60" s="1" t="s">
        <v>122</v>
      </c>
      <c r="AE60" s="1" t="s">
        <v>3552</v>
      </c>
      <c r="AJ60" s="1" t="s">
        <v>17</v>
      </c>
      <c r="AK60" s="1" t="s">
        <v>3565</v>
      </c>
      <c r="AL60" s="1" t="s">
        <v>83</v>
      </c>
      <c r="AM60" s="1" t="s">
        <v>3592</v>
      </c>
      <c r="AT60" s="1" t="s">
        <v>191</v>
      </c>
      <c r="AU60" s="1" t="s">
        <v>2839</v>
      </c>
      <c r="AV60" s="1" t="s">
        <v>265</v>
      </c>
      <c r="AW60" s="1" t="s">
        <v>3328</v>
      </c>
      <c r="BG60" s="1" t="s">
        <v>191</v>
      </c>
      <c r="BH60" s="1" t="s">
        <v>2839</v>
      </c>
      <c r="BI60" s="1" t="s">
        <v>266</v>
      </c>
      <c r="BJ60" s="1" t="s">
        <v>4354</v>
      </c>
      <c r="BK60" s="1" t="s">
        <v>191</v>
      </c>
      <c r="BL60" s="1" t="s">
        <v>2839</v>
      </c>
      <c r="BM60" s="1" t="s">
        <v>267</v>
      </c>
      <c r="BN60" s="1" t="s">
        <v>4639</v>
      </c>
      <c r="BO60" s="1" t="s">
        <v>191</v>
      </c>
      <c r="BP60" s="1" t="s">
        <v>2839</v>
      </c>
      <c r="BQ60" s="1" t="s">
        <v>268</v>
      </c>
      <c r="BR60" s="1" t="s">
        <v>4894</v>
      </c>
      <c r="BS60" s="1" t="s">
        <v>269</v>
      </c>
      <c r="BT60" s="1" t="s">
        <v>3622</v>
      </c>
    </row>
    <row r="61" spans="1:72" ht="13.5" customHeight="1">
      <c r="A61" s="5" t="str">
        <f t="shared" si="2"/>
        <v>1867_하동면_0086a</v>
      </c>
      <c r="B61" s="1">
        <v>1867</v>
      </c>
      <c r="C61" s="1" t="s">
        <v>4943</v>
      </c>
      <c r="D61" s="1" t="s">
        <v>4945</v>
      </c>
      <c r="E61" s="1">
        <v>60</v>
      </c>
      <c r="F61" s="1">
        <v>1</v>
      </c>
      <c r="G61" s="1" t="s">
        <v>4942</v>
      </c>
      <c r="H61" s="1" t="s">
        <v>4944</v>
      </c>
      <c r="I61" s="1">
        <v>3</v>
      </c>
      <c r="L61" s="1">
        <v>3</v>
      </c>
      <c r="M61" s="1" t="s">
        <v>4987</v>
      </c>
      <c r="N61" s="1" t="s">
        <v>4988</v>
      </c>
      <c r="T61" s="1" t="s">
        <v>5702</v>
      </c>
      <c r="U61" s="1" t="s">
        <v>248</v>
      </c>
      <c r="V61" s="1" t="s">
        <v>2831</v>
      </c>
      <c r="W61" s="1" t="s">
        <v>123</v>
      </c>
      <c r="X61" s="1" t="s">
        <v>5703</v>
      </c>
      <c r="Y61" s="1" t="s">
        <v>270</v>
      </c>
      <c r="Z61" s="1" t="s">
        <v>3451</v>
      </c>
      <c r="AC61" s="1">
        <v>69</v>
      </c>
      <c r="AD61" s="1" t="s">
        <v>271</v>
      </c>
      <c r="AE61" s="1" t="s">
        <v>3523</v>
      </c>
      <c r="AJ61" s="1" t="s">
        <v>17</v>
      </c>
      <c r="AK61" s="1" t="s">
        <v>3565</v>
      </c>
      <c r="AL61" s="1" t="s">
        <v>169</v>
      </c>
      <c r="AM61" s="1" t="s">
        <v>5704</v>
      </c>
      <c r="AT61" s="1" t="s">
        <v>272</v>
      </c>
      <c r="AU61" s="1" t="s">
        <v>3631</v>
      </c>
      <c r="AV61" s="1" t="s">
        <v>273</v>
      </c>
      <c r="AW61" s="1" t="s">
        <v>4013</v>
      </c>
      <c r="BG61" s="1" t="s">
        <v>272</v>
      </c>
      <c r="BH61" s="1" t="s">
        <v>3631</v>
      </c>
      <c r="BI61" s="1" t="s">
        <v>274</v>
      </c>
      <c r="BJ61" s="1" t="s">
        <v>4353</v>
      </c>
      <c r="BK61" s="1" t="s">
        <v>275</v>
      </c>
      <c r="BL61" s="1" t="s">
        <v>3628</v>
      </c>
      <c r="BM61" s="1" t="s">
        <v>276</v>
      </c>
      <c r="BN61" s="1" t="s">
        <v>4638</v>
      </c>
      <c r="BO61" s="1" t="s">
        <v>272</v>
      </c>
      <c r="BP61" s="1" t="s">
        <v>3631</v>
      </c>
      <c r="BQ61" s="1" t="s">
        <v>277</v>
      </c>
      <c r="BR61" s="1" t="s">
        <v>5422</v>
      </c>
      <c r="BS61" s="1" t="s">
        <v>169</v>
      </c>
      <c r="BT61" s="1" t="s">
        <v>5705</v>
      </c>
    </row>
    <row r="62" spans="1:72" ht="13.5" customHeight="1">
      <c r="A62" s="5" t="str">
        <f t="shared" si="2"/>
        <v>1867_하동면_0086a</v>
      </c>
      <c r="B62" s="1">
        <v>1867</v>
      </c>
      <c r="C62" s="1" t="s">
        <v>4943</v>
      </c>
      <c r="D62" s="1" t="s">
        <v>4945</v>
      </c>
      <c r="E62" s="1">
        <v>61</v>
      </c>
      <c r="F62" s="1">
        <v>1</v>
      </c>
      <c r="G62" s="1" t="s">
        <v>4942</v>
      </c>
      <c r="H62" s="1" t="s">
        <v>4944</v>
      </c>
      <c r="I62" s="1">
        <v>3</v>
      </c>
      <c r="L62" s="1">
        <v>3</v>
      </c>
      <c r="M62" s="1" t="s">
        <v>4987</v>
      </c>
      <c r="N62" s="1" t="s">
        <v>4988</v>
      </c>
      <c r="S62" s="1" t="s">
        <v>47</v>
      </c>
      <c r="T62" s="1" t="s">
        <v>2795</v>
      </c>
      <c r="W62" s="1" t="s">
        <v>123</v>
      </c>
      <c r="X62" s="1" t="s">
        <v>5703</v>
      </c>
      <c r="Y62" s="1" t="s">
        <v>10</v>
      </c>
      <c r="Z62" s="1" t="s">
        <v>2881</v>
      </c>
      <c r="AC62" s="1">
        <v>69</v>
      </c>
      <c r="AD62" s="1" t="s">
        <v>271</v>
      </c>
      <c r="AE62" s="1" t="s">
        <v>3523</v>
      </c>
      <c r="AJ62" s="1" t="s">
        <v>17</v>
      </c>
      <c r="AK62" s="1" t="s">
        <v>3565</v>
      </c>
      <c r="AL62" s="1" t="s">
        <v>169</v>
      </c>
      <c r="AM62" s="1" t="s">
        <v>5704</v>
      </c>
      <c r="AT62" s="1" t="s">
        <v>272</v>
      </c>
      <c r="AU62" s="1" t="s">
        <v>3631</v>
      </c>
      <c r="AV62" s="1" t="s">
        <v>278</v>
      </c>
      <c r="AW62" s="1" t="s">
        <v>4012</v>
      </c>
      <c r="BG62" s="1" t="s">
        <v>272</v>
      </c>
      <c r="BH62" s="1" t="s">
        <v>3631</v>
      </c>
      <c r="BI62" s="1" t="s">
        <v>279</v>
      </c>
      <c r="BJ62" s="1" t="s">
        <v>4352</v>
      </c>
      <c r="BK62" s="1" t="s">
        <v>272</v>
      </c>
      <c r="BL62" s="1" t="s">
        <v>3631</v>
      </c>
      <c r="BM62" s="1" t="s">
        <v>280</v>
      </c>
      <c r="BN62" s="1" t="s">
        <v>4637</v>
      </c>
      <c r="BO62" s="1" t="s">
        <v>272</v>
      </c>
      <c r="BP62" s="1" t="s">
        <v>3631</v>
      </c>
      <c r="BQ62" s="1" t="s">
        <v>281</v>
      </c>
      <c r="BR62" s="1" t="s">
        <v>5466</v>
      </c>
      <c r="BS62" s="1" t="s">
        <v>178</v>
      </c>
      <c r="BT62" s="1" t="s">
        <v>3579</v>
      </c>
    </row>
    <row r="63" spans="1:31" ht="13.5" customHeight="1">
      <c r="A63" s="5" t="str">
        <f aca="true" t="shared" si="3" ref="A63:A80">HYPERLINK("http://kyu.snu.ac.kr/sdhj/index.jsp?type=hj/GK14781_00IH_0001_0086b.jpg","1867_하동면_0086b")</f>
        <v>1867_하동면_0086b</v>
      </c>
      <c r="B63" s="1">
        <v>1867</v>
      </c>
      <c r="C63" s="1" t="s">
        <v>4943</v>
      </c>
      <c r="D63" s="1" t="s">
        <v>4945</v>
      </c>
      <c r="E63" s="1">
        <v>62</v>
      </c>
      <c r="F63" s="1">
        <v>1</v>
      </c>
      <c r="G63" s="1" t="s">
        <v>4942</v>
      </c>
      <c r="H63" s="1" t="s">
        <v>4944</v>
      </c>
      <c r="I63" s="1">
        <v>3</v>
      </c>
      <c r="L63" s="1">
        <v>3</v>
      </c>
      <c r="M63" s="1" t="s">
        <v>4987</v>
      </c>
      <c r="N63" s="1" t="s">
        <v>4988</v>
      </c>
      <c r="S63" s="1" t="s">
        <v>63</v>
      </c>
      <c r="T63" s="1" t="s">
        <v>2793</v>
      </c>
      <c r="U63" s="1" t="s">
        <v>282</v>
      </c>
      <c r="V63" s="1" t="s">
        <v>2845</v>
      </c>
      <c r="Y63" s="1" t="s">
        <v>283</v>
      </c>
      <c r="Z63" s="1" t="s">
        <v>3450</v>
      </c>
      <c r="AC63" s="1">
        <v>32</v>
      </c>
      <c r="AD63" s="1" t="s">
        <v>284</v>
      </c>
      <c r="AE63" s="1" t="s">
        <v>3539</v>
      </c>
    </row>
    <row r="64" spans="1:72" ht="13.5" customHeight="1">
      <c r="A64" s="5" t="str">
        <f t="shared" si="3"/>
        <v>1867_하동면_0086b</v>
      </c>
      <c r="B64" s="1">
        <v>1867</v>
      </c>
      <c r="C64" s="1" t="s">
        <v>4943</v>
      </c>
      <c r="D64" s="1" t="s">
        <v>4945</v>
      </c>
      <c r="E64" s="1">
        <v>63</v>
      </c>
      <c r="F64" s="1">
        <v>1</v>
      </c>
      <c r="G64" s="1" t="s">
        <v>4942</v>
      </c>
      <c r="H64" s="1" t="s">
        <v>4944</v>
      </c>
      <c r="I64" s="1">
        <v>3</v>
      </c>
      <c r="L64" s="1">
        <v>4</v>
      </c>
      <c r="M64" s="1" t="s">
        <v>4989</v>
      </c>
      <c r="N64" s="1" t="s">
        <v>4990</v>
      </c>
      <c r="T64" s="1" t="s">
        <v>5674</v>
      </c>
      <c r="U64" s="1" t="s">
        <v>37</v>
      </c>
      <c r="V64" s="1" t="s">
        <v>2820</v>
      </c>
      <c r="W64" s="1" t="s">
        <v>285</v>
      </c>
      <c r="X64" s="1" t="s">
        <v>2875</v>
      </c>
      <c r="Y64" s="1" t="s">
        <v>286</v>
      </c>
      <c r="Z64" s="1" t="s">
        <v>3449</v>
      </c>
      <c r="AC64" s="1">
        <v>54</v>
      </c>
      <c r="AD64" s="1" t="s">
        <v>190</v>
      </c>
      <c r="AE64" s="1" t="s">
        <v>3537</v>
      </c>
      <c r="AJ64" s="1" t="s">
        <v>17</v>
      </c>
      <c r="AK64" s="1" t="s">
        <v>3565</v>
      </c>
      <c r="AL64" s="1" t="s">
        <v>287</v>
      </c>
      <c r="AM64" s="1" t="s">
        <v>3618</v>
      </c>
      <c r="AT64" s="1" t="s">
        <v>42</v>
      </c>
      <c r="AU64" s="1" t="s">
        <v>3629</v>
      </c>
      <c r="AV64" s="1" t="s">
        <v>288</v>
      </c>
      <c r="AW64" s="1" t="s">
        <v>3984</v>
      </c>
      <c r="BG64" s="1" t="s">
        <v>42</v>
      </c>
      <c r="BH64" s="1" t="s">
        <v>3629</v>
      </c>
      <c r="BI64" s="1" t="s">
        <v>289</v>
      </c>
      <c r="BJ64" s="1" t="s">
        <v>3945</v>
      </c>
      <c r="BK64" s="1" t="s">
        <v>42</v>
      </c>
      <c r="BL64" s="1" t="s">
        <v>3629</v>
      </c>
      <c r="BM64" s="1" t="s">
        <v>290</v>
      </c>
      <c r="BN64" s="1" t="s">
        <v>4619</v>
      </c>
      <c r="BO64" s="1" t="s">
        <v>42</v>
      </c>
      <c r="BP64" s="1" t="s">
        <v>3629</v>
      </c>
      <c r="BQ64" s="1" t="s">
        <v>291</v>
      </c>
      <c r="BR64" s="1" t="s">
        <v>4875</v>
      </c>
      <c r="BS64" s="1" t="s">
        <v>151</v>
      </c>
      <c r="BT64" s="1" t="s">
        <v>3563</v>
      </c>
    </row>
    <row r="65" spans="1:72" ht="13.5" customHeight="1">
      <c r="A65" s="5" t="str">
        <f t="shared" si="3"/>
        <v>1867_하동면_0086b</v>
      </c>
      <c r="B65" s="1">
        <v>1867</v>
      </c>
      <c r="C65" s="1" t="s">
        <v>4943</v>
      </c>
      <c r="D65" s="1" t="s">
        <v>4945</v>
      </c>
      <c r="E65" s="1">
        <v>64</v>
      </c>
      <c r="F65" s="1">
        <v>1</v>
      </c>
      <c r="G65" s="1" t="s">
        <v>4942</v>
      </c>
      <c r="H65" s="1" t="s">
        <v>4944</v>
      </c>
      <c r="I65" s="1">
        <v>3</v>
      </c>
      <c r="L65" s="1">
        <v>4</v>
      </c>
      <c r="M65" s="1" t="s">
        <v>4989</v>
      </c>
      <c r="N65" s="1" t="s">
        <v>4990</v>
      </c>
      <c r="S65" s="1" t="s">
        <v>47</v>
      </c>
      <c r="T65" s="1" t="s">
        <v>2795</v>
      </c>
      <c r="W65" s="1" t="s">
        <v>72</v>
      </c>
      <c r="X65" s="1" t="s">
        <v>2859</v>
      </c>
      <c r="Y65" s="1" t="s">
        <v>49</v>
      </c>
      <c r="Z65" s="1" t="s">
        <v>2894</v>
      </c>
      <c r="AC65" s="1">
        <v>57</v>
      </c>
      <c r="AJ65" s="1" t="s">
        <v>51</v>
      </c>
      <c r="AK65" s="1" t="s">
        <v>3566</v>
      </c>
      <c r="AL65" s="1" t="s">
        <v>292</v>
      </c>
      <c r="AM65" s="1" t="s">
        <v>5706</v>
      </c>
      <c r="AT65" s="1" t="s">
        <v>42</v>
      </c>
      <c r="AU65" s="1" t="s">
        <v>3629</v>
      </c>
      <c r="AV65" s="1" t="s">
        <v>293</v>
      </c>
      <c r="AW65" s="1" t="s">
        <v>4011</v>
      </c>
      <c r="BG65" s="1" t="s">
        <v>42</v>
      </c>
      <c r="BH65" s="1" t="s">
        <v>3629</v>
      </c>
      <c r="BI65" s="1" t="s">
        <v>294</v>
      </c>
      <c r="BJ65" s="1" t="s">
        <v>4077</v>
      </c>
      <c r="BK65" s="1" t="s">
        <v>42</v>
      </c>
      <c r="BL65" s="1" t="s">
        <v>3629</v>
      </c>
      <c r="BM65" s="1" t="s">
        <v>167</v>
      </c>
      <c r="BN65" s="1" t="s">
        <v>4097</v>
      </c>
      <c r="BO65" s="1" t="s">
        <v>42</v>
      </c>
      <c r="BP65" s="1" t="s">
        <v>3629</v>
      </c>
      <c r="BQ65" s="1" t="s">
        <v>295</v>
      </c>
      <c r="BR65" s="1" t="s">
        <v>5406</v>
      </c>
      <c r="BS65" s="1" t="s">
        <v>169</v>
      </c>
      <c r="BT65" s="1" t="s">
        <v>5707</v>
      </c>
    </row>
    <row r="66" spans="1:31" ht="13.5" customHeight="1">
      <c r="A66" s="5" t="str">
        <f t="shared" si="3"/>
        <v>1867_하동면_0086b</v>
      </c>
      <c r="B66" s="1">
        <v>1867</v>
      </c>
      <c r="C66" s="1" t="s">
        <v>4943</v>
      </c>
      <c r="D66" s="1" t="s">
        <v>4945</v>
      </c>
      <c r="E66" s="1">
        <v>65</v>
      </c>
      <c r="F66" s="1">
        <v>1</v>
      </c>
      <c r="G66" s="1" t="s">
        <v>4942</v>
      </c>
      <c r="H66" s="1" t="s">
        <v>4944</v>
      </c>
      <c r="I66" s="1">
        <v>3</v>
      </c>
      <c r="L66" s="1">
        <v>4</v>
      </c>
      <c r="M66" s="1" t="s">
        <v>4989</v>
      </c>
      <c r="N66" s="1" t="s">
        <v>4990</v>
      </c>
      <c r="S66" s="1" t="s">
        <v>89</v>
      </c>
      <c r="T66" s="1" t="s">
        <v>2804</v>
      </c>
      <c r="W66" s="1" t="s">
        <v>296</v>
      </c>
      <c r="X66" s="1" t="s">
        <v>2872</v>
      </c>
      <c r="Y66" s="1" t="s">
        <v>49</v>
      </c>
      <c r="Z66" s="1" t="s">
        <v>2894</v>
      </c>
      <c r="AC66" s="1">
        <v>74</v>
      </c>
      <c r="AD66" s="1" t="s">
        <v>69</v>
      </c>
      <c r="AE66" s="1" t="s">
        <v>3501</v>
      </c>
    </row>
    <row r="67" spans="1:29" ht="13.5" customHeight="1">
      <c r="A67" s="5" t="str">
        <f t="shared" si="3"/>
        <v>1867_하동면_0086b</v>
      </c>
      <c r="B67" s="1">
        <v>1867</v>
      </c>
      <c r="C67" s="1" t="s">
        <v>4943</v>
      </c>
      <c r="D67" s="1" t="s">
        <v>4945</v>
      </c>
      <c r="E67" s="1">
        <v>66</v>
      </c>
      <c r="F67" s="1">
        <v>1</v>
      </c>
      <c r="G67" s="1" t="s">
        <v>4942</v>
      </c>
      <c r="H67" s="1" t="s">
        <v>4944</v>
      </c>
      <c r="I67" s="1">
        <v>3</v>
      </c>
      <c r="L67" s="1">
        <v>4</v>
      </c>
      <c r="M67" s="1" t="s">
        <v>4989</v>
      </c>
      <c r="N67" s="1" t="s">
        <v>4990</v>
      </c>
      <c r="S67" s="1" t="s">
        <v>63</v>
      </c>
      <c r="T67" s="1" t="s">
        <v>2793</v>
      </c>
      <c r="U67" s="1" t="s">
        <v>37</v>
      </c>
      <c r="V67" s="1" t="s">
        <v>2820</v>
      </c>
      <c r="Y67" s="1" t="s">
        <v>297</v>
      </c>
      <c r="Z67" s="1" t="s">
        <v>3448</v>
      </c>
      <c r="AC67" s="1">
        <v>34</v>
      </c>
    </row>
    <row r="68" spans="1:72" ht="13.5" customHeight="1">
      <c r="A68" s="5" t="str">
        <f t="shared" si="3"/>
        <v>1867_하동면_0086b</v>
      </c>
      <c r="B68" s="1">
        <v>1867</v>
      </c>
      <c r="C68" s="1" t="s">
        <v>4943</v>
      </c>
      <c r="D68" s="1" t="s">
        <v>4945</v>
      </c>
      <c r="E68" s="1">
        <v>67</v>
      </c>
      <c r="F68" s="1">
        <v>1</v>
      </c>
      <c r="G68" s="1" t="s">
        <v>4942</v>
      </c>
      <c r="H68" s="1" t="s">
        <v>4944</v>
      </c>
      <c r="I68" s="1">
        <v>3</v>
      </c>
      <c r="L68" s="1">
        <v>5</v>
      </c>
      <c r="M68" s="1" t="s">
        <v>4991</v>
      </c>
      <c r="N68" s="1" t="s">
        <v>4992</v>
      </c>
      <c r="T68" s="1" t="s">
        <v>5708</v>
      </c>
      <c r="W68" s="1" t="s">
        <v>93</v>
      </c>
      <c r="X68" s="1" t="s">
        <v>2850</v>
      </c>
      <c r="Y68" s="1" t="s">
        <v>49</v>
      </c>
      <c r="Z68" s="1" t="s">
        <v>2894</v>
      </c>
      <c r="AC68" s="1">
        <v>75</v>
      </c>
      <c r="AD68" s="1" t="s">
        <v>298</v>
      </c>
      <c r="AE68" s="1" t="s">
        <v>3504</v>
      </c>
      <c r="AJ68" s="1" t="s">
        <v>51</v>
      </c>
      <c r="AK68" s="1" t="s">
        <v>3566</v>
      </c>
      <c r="AL68" s="1" t="s">
        <v>133</v>
      </c>
      <c r="AM68" s="1" t="s">
        <v>3583</v>
      </c>
      <c r="AT68" s="1" t="s">
        <v>42</v>
      </c>
      <c r="AU68" s="1" t="s">
        <v>3629</v>
      </c>
      <c r="AV68" s="1" t="s">
        <v>299</v>
      </c>
      <c r="AW68" s="1" t="s">
        <v>4010</v>
      </c>
      <c r="BG68" s="1" t="s">
        <v>42</v>
      </c>
      <c r="BH68" s="1" t="s">
        <v>3629</v>
      </c>
      <c r="BI68" s="1" t="s">
        <v>300</v>
      </c>
      <c r="BJ68" s="1" t="s">
        <v>3186</v>
      </c>
      <c r="BK68" s="1" t="s">
        <v>42</v>
      </c>
      <c r="BL68" s="1" t="s">
        <v>3629</v>
      </c>
      <c r="BM68" s="1" t="s">
        <v>301</v>
      </c>
      <c r="BN68" s="1" t="s">
        <v>3692</v>
      </c>
      <c r="BO68" s="1" t="s">
        <v>42</v>
      </c>
      <c r="BP68" s="1" t="s">
        <v>3629</v>
      </c>
      <c r="BQ68" s="1" t="s">
        <v>302</v>
      </c>
      <c r="BR68" s="1" t="s">
        <v>4893</v>
      </c>
      <c r="BS68" s="1" t="s">
        <v>194</v>
      </c>
      <c r="BT68" s="1" t="s">
        <v>3591</v>
      </c>
    </row>
    <row r="69" spans="1:31" ht="13.5" customHeight="1">
      <c r="A69" s="5" t="str">
        <f t="shared" si="3"/>
        <v>1867_하동면_0086b</v>
      </c>
      <c r="B69" s="1">
        <v>1867</v>
      </c>
      <c r="C69" s="1" t="s">
        <v>4943</v>
      </c>
      <c r="D69" s="1" t="s">
        <v>4945</v>
      </c>
      <c r="E69" s="1">
        <v>68</v>
      </c>
      <c r="F69" s="1">
        <v>1</v>
      </c>
      <c r="G69" s="1" t="s">
        <v>4942</v>
      </c>
      <c r="H69" s="1" t="s">
        <v>4944</v>
      </c>
      <c r="I69" s="1">
        <v>3</v>
      </c>
      <c r="L69" s="1">
        <v>5</v>
      </c>
      <c r="M69" s="1" t="s">
        <v>4991</v>
      </c>
      <c r="N69" s="1" t="s">
        <v>4992</v>
      </c>
      <c r="T69" s="1" t="s">
        <v>5709</v>
      </c>
      <c r="U69" s="1" t="s">
        <v>70</v>
      </c>
      <c r="V69" s="1" t="s">
        <v>2823</v>
      </c>
      <c r="Y69" s="1" t="s">
        <v>303</v>
      </c>
      <c r="Z69" s="1" t="s">
        <v>5710</v>
      </c>
      <c r="AD69" s="1" t="s">
        <v>101</v>
      </c>
      <c r="AE69" s="1" t="s">
        <v>3540</v>
      </c>
    </row>
    <row r="70" spans="1:72" ht="13.5" customHeight="1">
      <c r="A70" s="5" t="str">
        <f t="shared" si="3"/>
        <v>1867_하동면_0086b</v>
      </c>
      <c r="B70" s="1">
        <v>1867</v>
      </c>
      <c r="C70" s="1" t="s">
        <v>4943</v>
      </c>
      <c r="D70" s="1" t="s">
        <v>4945</v>
      </c>
      <c r="E70" s="1">
        <v>69</v>
      </c>
      <c r="F70" s="1">
        <v>1</v>
      </c>
      <c r="G70" s="1" t="s">
        <v>4942</v>
      </c>
      <c r="H70" s="1" t="s">
        <v>4944</v>
      </c>
      <c r="I70" s="1">
        <v>4</v>
      </c>
      <c r="J70" s="1" t="s">
        <v>304</v>
      </c>
      <c r="K70" s="1" t="s">
        <v>5711</v>
      </c>
      <c r="L70" s="1">
        <v>1</v>
      </c>
      <c r="M70" s="1" t="s">
        <v>304</v>
      </c>
      <c r="N70" s="1" t="s">
        <v>4955</v>
      </c>
      <c r="T70" s="1" t="s">
        <v>5653</v>
      </c>
      <c r="U70" s="1" t="s">
        <v>37</v>
      </c>
      <c r="V70" s="1" t="s">
        <v>2820</v>
      </c>
      <c r="W70" s="1" t="s">
        <v>305</v>
      </c>
      <c r="X70" s="1" t="s">
        <v>2879</v>
      </c>
      <c r="Y70" s="1" t="s">
        <v>306</v>
      </c>
      <c r="Z70" s="1" t="s">
        <v>5712</v>
      </c>
      <c r="AC70" s="1">
        <v>64</v>
      </c>
      <c r="AD70" s="1" t="s">
        <v>307</v>
      </c>
      <c r="AE70" s="1" t="s">
        <v>3541</v>
      </c>
      <c r="AJ70" s="1" t="s">
        <v>17</v>
      </c>
      <c r="AK70" s="1" t="s">
        <v>3565</v>
      </c>
      <c r="AL70" s="1" t="s">
        <v>308</v>
      </c>
      <c r="AM70" s="1" t="s">
        <v>3573</v>
      </c>
      <c r="AT70" s="1" t="s">
        <v>42</v>
      </c>
      <c r="AU70" s="1" t="s">
        <v>3629</v>
      </c>
      <c r="AV70" s="1" t="s">
        <v>309</v>
      </c>
      <c r="AW70" s="1" t="s">
        <v>4009</v>
      </c>
      <c r="BG70" s="1" t="s">
        <v>42</v>
      </c>
      <c r="BH70" s="1" t="s">
        <v>3629</v>
      </c>
      <c r="BI70" s="1" t="s">
        <v>310</v>
      </c>
      <c r="BJ70" s="1" t="s">
        <v>4351</v>
      </c>
      <c r="BK70" s="1" t="s">
        <v>42</v>
      </c>
      <c r="BL70" s="1" t="s">
        <v>3629</v>
      </c>
      <c r="BM70" s="1" t="s">
        <v>311</v>
      </c>
      <c r="BN70" s="1" t="s">
        <v>4636</v>
      </c>
      <c r="BO70" s="1" t="s">
        <v>42</v>
      </c>
      <c r="BP70" s="1" t="s">
        <v>3629</v>
      </c>
      <c r="BQ70" s="1" t="s">
        <v>312</v>
      </c>
      <c r="BR70" s="1" t="s">
        <v>5442</v>
      </c>
      <c r="BS70" s="1" t="s">
        <v>313</v>
      </c>
      <c r="BT70" s="1" t="s">
        <v>4933</v>
      </c>
    </row>
    <row r="71" spans="1:31" ht="13.5" customHeight="1">
      <c r="A71" s="5" t="str">
        <f t="shared" si="3"/>
        <v>1867_하동면_0086b</v>
      </c>
      <c r="B71" s="1">
        <v>1867</v>
      </c>
      <c r="C71" s="1" t="s">
        <v>4943</v>
      </c>
      <c r="D71" s="1" t="s">
        <v>4945</v>
      </c>
      <c r="E71" s="1">
        <v>70</v>
      </c>
      <c r="F71" s="1">
        <v>1</v>
      </c>
      <c r="G71" s="1" t="s">
        <v>4942</v>
      </c>
      <c r="H71" s="1" t="s">
        <v>4944</v>
      </c>
      <c r="I71" s="1">
        <v>4</v>
      </c>
      <c r="L71" s="1">
        <v>1</v>
      </c>
      <c r="M71" s="1" t="s">
        <v>304</v>
      </c>
      <c r="N71" s="1" t="s">
        <v>4955</v>
      </c>
      <c r="S71" s="1" t="s">
        <v>63</v>
      </c>
      <c r="T71" s="1" t="s">
        <v>2793</v>
      </c>
      <c r="U71" s="1" t="s">
        <v>37</v>
      </c>
      <c r="V71" s="1" t="s">
        <v>2820</v>
      </c>
      <c r="Y71" s="1" t="s">
        <v>314</v>
      </c>
      <c r="Z71" s="1" t="s">
        <v>3447</v>
      </c>
      <c r="AC71" s="1">
        <v>47</v>
      </c>
      <c r="AD71" s="1" t="s">
        <v>315</v>
      </c>
      <c r="AE71" s="1" t="s">
        <v>3535</v>
      </c>
    </row>
    <row r="72" spans="1:39" ht="13.5" customHeight="1">
      <c r="A72" s="5" t="str">
        <f t="shared" si="3"/>
        <v>1867_하동면_0086b</v>
      </c>
      <c r="B72" s="1">
        <v>1867</v>
      </c>
      <c r="C72" s="1" t="s">
        <v>4943</v>
      </c>
      <c r="D72" s="1" t="s">
        <v>4945</v>
      </c>
      <c r="E72" s="1">
        <v>71</v>
      </c>
      <c r="F72" s="1">
        <v>1</v>
      </c>
      <c r="G72" s="1" t="s">
        <v>4942</v>
      </c>
      <c r="H72" s="1" t="s">
        <v>4944</v>
      </c>
      <c r="I72" s="1">
        <v>4</v>
      </c>
      <c r="L72" s="1">
        <v>1</v>
      </c>
      <c r="M72" s="1" t="s">
        <v>304</v>
      </c>
      <c r="N72" s="1" t="s">
        <v>4955</v>
      </c>
      <c r="S72" s="1" t="s">
        <v>227</v>
      </c>
      <c r="T72" s="1" t="s">
        <v>2794</v>
      </c>
      <c r="W72" s="1" t="s">
        <v>82</v>
      </c>
      <c r="X72" s="1" t="s">
        <v>2867</v>
      </c>
      <c r="Y72" s="1" t="s">
        <v>49</v>
      </c>
      <c r="Z72" s="1" t="s">
        <v>2894</v>
      </c>
      <c r="AC72" s="1">
        <v>49</v>
      </c>
      <c r="AD72" s="1" t="s">
        <v>316</v>
      </c>
      <c r="AE72" s="1" t="s">
        <v>3546</v>
      </c>
      <c r="AJ72" s="1" t="s">
        <v>51</v>
      </c>
      <c r="AK72" s="1" t="s">
        <v>3566</v>
      </c>
      <c r="AL72" s="1" t="s">
        <v>83</v>
      </c>
      <c r="AM72" s="1" t="s">
        <v>3592</v>
      </c>
    </row>
    <row r="73" spans="1:31" ht="13.5" customHeight="1">
      <c r="A73" s="5" t="str">
        <f t="shared" si="3"/>
        <v>1867_하동면_0086b</v>
      </c>
      <c r="B73" s="1">
        <v>1867</v>
      </c>
      <c r="C73" s="1" t="s">
        <v>4943</v>
      </c>
      <c r="D73" s="1" t="s">
        <v>4945</v>
      </c>
      <c r="E73" s="1">
        <v>72</v>
      </c>
      <c r="F73" s="1">
        <v>1</v>
      </c>
      <c r="G73" s="1" t="s">
        <v>4942</v>
      </c>
      <c r="H73" s="1" t="s">
        <v>4944</v>
      </c>
      <c r="I73" s="1">
        <v>4</v>
      </c>
      <c r="L73" s="1">
        <v>1</v>
      </c>
      <c r="M73" s="1" t="s">
        <v>304</v>
      </c>
      <c r="N73" s="1" t="s">
        <v>4955</v>
      </c>
      <c r="S73" s="1" t="s">
        <v>230</v>
      </c>
      <c r="T73" s="1" t="s">
        <v>2797</v>
      </c>
      <c r="U73" s="1" t="s">
        <v>64</v>
      </c>
      <c r="V73" s="1" t="s">
        <v>2835</v>
      </c>
      <c r="Y73" s="1" t="s">
        <v>317</v>
      </c>
      <c r="Z73" s="1" t="s">
        <v>3446</v>
      </c>
      <c r="AC73" s="1">
        <v>24</v>
      </c>
      <c r="AD73" s="1" t="s">
        <v>91</v>
      </c>
      <c r="AE73" s="1" t="s">
        <v>3507</v>
      </c>
    </row>
    <row r="74" spans="1:72" ht="13.5" customHeight="1">
      <c r="A74" s="5" t="str">
        <f t="shared" si="3"/>
        <v>1867_하동면_0086b</v>
      </c>
      <c r="B74" s="1">
        <v>1867</v>
      </c>
      <c r="C74" s="1" t="s">
        <v>4943</v>
      </c>
      <c r="D74" s="1" t="s">
        <v>4945</v>
      </c>
      <c r="E74" s="1">
        <v>73</v>
      </c>
      <c r="F74" s="1">
        <v>1</v>
      </c>
      <c r="G74" s="1" t="s">
        <v>4942</v>
      </c>
      <c r="H74" s="1" t="s">
        <v>4944</v>
      </c>
      <c r="I74" s="1">
        <v>4</v>
      </c>
      <c r="L74" s="1">
        <v>2</v>
      </c>
      <c r="M74" s="1" t="s">
        <v>4993</v>
      </c>
      <c r="N74" s="1" t="s">
        <v>4994</v>
      </c>
      <c r="T74" s="1" t="s">
        <v>5713</v>
      </c>
      <c r="U74" s="1" t="s">
        <v>37</v>
      </c>
      <c r="V74" s="1" t="s">
        <v>2820</v>
      </c>
      <c r="W74" s="1" t="s">
        <v>318</v>
      </c>
      <c r="X74" s="1" t="s">
        <v>2877</v>
      </c>
      <c r="Y74" s="1" t="s">
        <v>5714</v>
      </c>
      <c r="Z74" s="1" t="s">
        <v>3445</v>
      </c>
      <c r="AC74" s="1">
        <v>68</v>
      </c>
      <c r="AD74" s="1" t="s">
        <v>174</v>
      </c>
      <c r="AE74" s="1" t="s">
        <v>3545</v>
      </c>
      <c r="AL74" s="1" t="s">
        <v>269</v>
      </c>
      <c r="AM74" s="1" t="s">
        <v>3622</v>
      </c>
      <c r="AT74" s="1" t="s">
        <v>42</v>
      </c>
      <c r="AU74" s="1" t="s">
        <v>3629</v>
      </c>
      <c r="AV74" s="1" t="s">
        <v>5715</v>
      </c>
      <c r="AW74" s="1" t="s">
        <v>4008</v>
      </c>
      <c r="BG74" s="1" t="s">
        <v>42</v>
      </c>
      <c r="BH74" s="1" t="s">
        <v>3629</v>
      </c>
      <c r="BI74" s="1" t="s">
        <v>319</v>
      </c>
      <c r="BJ74" s="1" t="s">
        <v>4350</v>
      </c>
      <c r="BK74" s="1" t="s">
        <v>42</v>
      </c>
      <c r="BL74" s="1" t="s">
        <v>3629</v>
      </c>
      <c r="BM74" s="1" t="s">
        <v>320</v>
      </c>
      <c r="BN74" s="1" t="s">
        <v>4634</v>
      </c>
      <c r="BO74" s="1" t="s">
        <v>42</v>
      </c>
      <c r="BP74" s="1" t="s">
        <v>3629</v>
      </c>
      <c r="BQ74" s="1" t="s">
        <v>321</v>
      </c>
      <c r="BR74" s="1" t="s">
        <v>4892</v>
      </c>
      <c r="BS74" s="1" t="s">
        <v>115</v>
      </c>
      <c r="BT74" s="1" t="s">
        <v>3571</v>
      </c>
    </row>
    <row r="75" spans="1:72" ht="13.5" customHeight="1">
      <c r="A75" s="5" t="str">
        <f t="shared" si="3"/>
        <v>1867_하동면_0086b</v>
      </c>
      <c r="B75" s="1">
        <v>1867</v>
      </c>
      <c r="C75" s="1" t="s">
        <v>4943</v>
      </c>
      <c r="D75" s="1" t="s">
        <v>4945</v>
      </c>
      <c r="E75" s="1">
        <v>74</v>
      </c>
      <c r="F75" s="1">
        <v>1</v>
      </c>
      <c r="G75" s="1" t="s">
        <v>4942</v>
      </c>
      <c r="H75" s="1" t="s">
        <v>4944</v>
      </c>
      <c r="I75" s="1">
        <v>4</v>
      </c>
      <c r="L75" s="1">
        <v>2</v>
      </c>
      <c r="M75" s="1" t="s">
        <v>4993</v>
      </c>
      <c r="N75" s="1" t="s">
        <v>4994</v>
      </c>
      <c r="S75" s="1" t="s">
        <v>47</v>
      </c>
      <c r="T75" s="1" t="s">
        <v>2795</v>
      </c>
      <c r="W75" s="1" t="s">
        <v>123</v>
      </c>
      <c r="X75" s="1" t="s">
        <v>5716</v>
      </c>
      <c r="Y75" s="1" t="s">
        <v>49</v>
      </c>
      <c r="Z75" s="1" t="s">
        <v>2894</v>
      </c>
      <c r="AC75" s="1">
        <v>64</v>
      </c>
      <c r="AD75" s="1" t="s">
        <v>40</v>
      </c>
      <c r="AE75" s="1" t="s">
        <v>3518</v>
      </c>
      <c r="AJ75" s="1" t="s">
        <v>51</v>
      </c>
      <c r="AK75" s="1" t="s">
        <v>3566</v>
      </c>
      <c r="AL75" s="1" t="s">
        <v>322</v>
      </c>
      <c r="AM75" s="1" t="s">
        <v>5717</v>
      </c>
      <c r="AT75" s="1" t="s">
        <v>42</v>
      </c>
      <c r="AU75" s="1" t="s">
        <v>3629</v>
      </c>
      <c r="AV75" s="1" t="s">
        <v>323</v>
      </c>
      <c r="AW75" s="1" t="s">
        <v>4007</v>
      </c>
      <c r="BG75" s="1" t="s">
        <v>244</v>
      </c>
      <c r="BH75" s="1" t="s">
        <v>2846</v>
      </c>
      <c r="BI75" s="1" t="s">
        <v>324</v>
      </c>
      <c r="BJ75" s="1" t="s">
        <v>4349</v>
      </c>
      <c r="BK75" s="1" t="s">
        <v>325</v>
      </c>
      <c r="BL75" s="1" t="s">
        <v>5718</v>
      </c>
      <c r="BM75" s="1" t="s">
        <v>326</v>
      </c>
      <c r="BN75" s="1" t="s">
        <v>4635</v>
      </c>
      <c r="BO75" s="1" t="s">
        <v>42</v>
      </c>
      <c r="BP75" s="1" t="s">
        <v>3629</v>
      </c>
      <c r="BQ75" s="1" t="s">
        <v>327</v>
      </c>
      <c r="BR75" s="1" t="s">
        <v>4891</v>
      </c>
      <c r="BS75" s="1" t="s">
        <v>292</v>
      </c>
      <c r="BT75" s="1" t="s">
        <v>5719</v>
      </c>
    </row>
    <row r="76" spans="1:31" ht="13.5" customHeight="1">
      <c r="A76" s="5" t="str">
        <f t="shared" si="3"/>
        <v>1867_하동면_0086b</v>
      </c>
      <c r="B76" s="1">
        <v>1867</v>
      </c>
      <c r="C76" s="1" t="s">
        <v>4943</v>
      </c>
      <c r="D76" s="1" t="s">
        <v>4945</v>
      </c>
      <c r="E76" s="1">
        <v>75</v>
      </c>
      <c r="F76" s="1">
        <v>1</v>
      </c>
      <c r="G76" s="1" t="s">
        <v>4942</v>
      </c>
      <c r="H76" s="1" t="s">
        <v>4944</v>
      </c>
      <c r="I76" s="1">
        <v>4</v>
      </c>
      <c r="L76" s="1">
        <v>2</v>
      </c>
      <c r="M76" s="1" t="s">
        <v>4993</v>
      </c>
      <c r="N76" s="1" t="s">
        <v>4994</v>
      </c>
      <c r="S76" s="1" t="s">
        <v>57</v>
      </c>
      <c r="T76" s="1" t="s">
        <v>2802</v>
      </c>
      <c r="U76" s="1" t="s">
        <v>37</v>
      </c>
      <c r="V76" s="1" t="s">
        <v>2820</v>
      </c>
      <c r="Y76" s="1" t="s">
        <v>328</v>
      </c>
      <c r="Z76" s="1" t="s">
        <v>3444</v>
      </c>
      <c r="AC76" s="1">
        <v>51</v>
      </c>
      <c r="AD76" s="1" t="s">
        <v>329</v>
      </c>
      <c r="AE76" s="1" t="s">
        <v>3513</v>
      </c>
    </row>
    <row r="77" spans="1:31" ht="13.5" customHeight="1">
      <c r="A77" s="5" t="str">
        <f t="shared" si="3"/>
        <v>1867_하동면_0086b</v>
      </c>
      <c r="B77" s="1">
        <v>1867</v>
      </c>
      <c r="C77" s="1" t="s">
        <v>4943</v>
      </c>
      <c r="D77" s="1" t="s">
        <v>4945</v>
      </c>
      <c r="E77" s="1">
        <v>76</v>
      </c>
      <c r="F77" s="1">
        <v>1</v>
      </c>
      <c r="G77" s="1" t="s">
        <v>4942</v>
      </c>
      <c r="H77" s="1" t="s">
        <v>4944</v>
      </c>
      <c r="I77" s="1">
        <v>4</v>
      </c>
      <c r="L77" s="1">
        <v>2</v>
      </c>
      <c r="M77" s="1" t="s">
        <v>4993</v>
      </c>
      <c r="N77" s="1" t="s">
        <v>4994</v>
      </c>
      <c r="S77" s="1" t="s">
        <v>63</v>
      </c>
      <c r="T77" s="1" t="s">
        <v>2793</v>
      </c>
      <c r="U77" s="1" t="s">
        <v>37</v>
      </c>
      <c r="V77" s="1" t="s">
        <v>2820</v>
      </c>
      <c r="Y77" s="1" t="s">
        <v>330</v>
      </c>
      <c r="Z77" s="1" t="s">
        <v>3029</v>
      </c>
      <c r="AC77" s="1">
        <v>26</v>
      </c>
      <c r="AD77" s="1" t="s">
        <v>331</v>
      </c>
      <c r="AE77" s="1" t="s">
        <v>3505</v>
      </c>
    </row>
    <row r="78" spans="1:31" ht="13.5" customHeight="1">
      <c r="A78" s="5" t="str">
        <f t="shared" si="3"/>
        <v>1867_하동면_0086b</v>
      </c>
      <c r="B78" s="1">
        <v>1867</v>
      </c>
      <c r="C78" s="1" t="s">
        <v>4943</v>
      </c>
      <c r="D78" s="1" t="s">
        <v>4945</v>
      </c>
      <c r="E78" s="1">
        <v>77</v>
      </c>
      <c r="F78" s="1">
        <v>1</v>
      </c>
      <c r="G78" s="1" t="s">
        <v>4942</v>
      </c>
      <c r="H78" s="1" t="s">
        <v>4944</v>
      </c>
      <c r="I78" s="1">
        <v>4</v>
      </c>
      <c r="L78" s="1">
        <v>2</v>
      </c>
      <c r="M78" s="1" t="s">
        <v>4993</v>
      </c>
      <c r="N78" s="1" t="s">
        <v>4994</v>
      </c>
      <c r="S78" s="1" t="s">
        <v>227</v>
      </c>
      <c r="T78" s="1" t="s">
        <v>2794</v>
      </c>
      <c r="W78" s="1" t="s">
        <v>93</v>
      </c>
      <c r="X78" s="1" t="s">
        <v>2850</v>
      </c>
      <c r="Y78" s="1" t="s">
        <v>49</v>
      </c>
      <c r="Z78" s="1" t="s">
        <v>2894</v>
      </c>
      <c r="AC78" s="1">
        <v>26</v>
      </c>
      <c r="AD78" s="1" t="s">
        <v>4936</v>
      </c>
      <c r="AE78" s="1" t="s">
        <v>4937</v>
      </c>
    </row>
    <row r="79" spans="1:72" ht="13.5" customHeight="1">
      <c r="A79" s="5" t="str">
        <f t="shared" si="3"/>
        <v>1867_하동면_0086b</v>
      </c>
      <c r="B79" s="1">
        <v>1867</v>
      </c>
      <c r="C79" s="1" t="s">
        <v>4943</v>
      </c>
      <c r="D79" s="1" t="s">
        <v>4945</v>
      </c>
      <c r="E79" s="1">
        <v>78</v>
      </c>
      <c r="F79" s="1">
        <v>1</v>
      </c>
      <c r="G79" s="1" t="s">
        <v>4942</v>
      </c>
      <c r="H79" s="1" t="s">
        <v>4944</v>
      </c>
      <c r="I79" s="1">
        <v>4</v>
      </c>
      <c r="L79" s="1">
        <v>3</v>
      </c>
      <c r="M79" s="1" t="s">
        <v>4995</v>
      </c>
      <c r="N79" s="1" t="s">
        <v>4996</v>
      </c>
      <c r="T79" s="1" t="s">
        <v>5720</v>
      </c>
      <c r="U79" s="1" t="s">
        <v>37</v>
      </c>
      <c r="V79" s="1" t="s">
        <v>2820</v>
      </c>
      <c r="W79" s="1" t="s">
        <v>318</v>
      </c>
      <c r="X79" s="1" t="s">
        <v>2877</v>
      </c>
      <c r="Y79" s="1" t="s">
        <v>332</v>
      </c>
      <c r="Z79" s="1" t="s">
        <v>3443</v>
      </c>
      <c r="AC79" s="1">
        <v>50</v>
      </c>
      <c r="AD79" s="1" t="s">
        <v>333</v>
      </c>
      <c r="AE79" s="1" t="s">
        <v>3542</v>
      </c>
      <c r="AJ79" s="1" t="s">
        <v>17</v>
      </c>
      <c r="AK79" s="1" t="s">
        <v>3565</v>
      </c>
      <c r="AL79" s="1" t="s">
        <v>269</v>
      </c>
      <c r="AM79" s="1" t="s">
        <v>3622</v>
      </c>
      <c r="AT79" s="1" t="s">
        <v>42</v>
      </c>
      <c r="AU79" s="1" t="s">
        <v>3629</v>
      </c>
      <c r="AV79" s="1" t="s">
        <v>334</v>
      </c>
      <c r="AW79" s="1" t="s">
        <v>4006</v>
      </c>
      <c r="BG79" s="1" t="s">
        <v>42</v>
      </c>
      <c r="BH79" s="1" t="s">
        <v>3629</v>
      </c>
      <c r="BI79" s="1" t="s">
        <v>335</v>
      </c>
      <c r="BJ79" s="1" t="s">
        <v>4348</v>
      </c>
      <c r="BK79" s="1" t="s">
        <v>42</v>
      </c>
      <c r="BL79" s="1" t="s">
        <v>3629</v>
      </c>
      <c r="BM79" s="1" t="s">
        <v>320</v>
      </c>
      <c r="BN79" s="1" t="s">
        <v>4634</v>
      </c>
      <c r="BO79" s="1" t="s">
        <v>244</v>
      </c>
      <c r="BP79" s="1" t="s">
        <v>2846</v>
      </c>
      <c r="BQ79" s="1" t="s">
        <v>336</v>
      </c>
      <c r="BR79" s="1" t="s">
        <v>4890</v>
      </c>
      <c r="BS79" s="1" t="s">
        <v>337</v>
      </c>
      <c r="BT79" s="1" t="s">
        <v>4925</v>
      </c>
    </row>
    <row r="80" spans="1:72" ht="13.5" customHeight="1">
      <c r="A80" s="5" t="str">
        <f t="shared" si="3"/>
        <v>1867_하동면_0086b</v>
      </c>
      <c r="B80" s="1">
        <v>1867</v>
      </c>
      <c r="C80" s="1" t="s">
        <v>4943</v>
      </c>
      <c r="D80" s="1" t="s">
        <v>4945</v>
      </c>
      <c r="E80" s="1">
        <v>79</v>
      </c>
      <c r="F80" s="1">
        <v>1</v>
      </c>
      <c r="G80" s="1" t="s">
        <v>4942</v>
      </c>
      <c r="H80" s="1" t="s">
        <v>4944</v>
      </c>
      <c r="I80" s="1">
        <v>4</v>
      </c>
      <c r="L80" s="1">
        <v>3</v>
      </c>
      <c r="M80" s="1" t="s">
        <v>4995</v>
      </c>
      <c r="N80" s="1" t="s">
        <v>4996</v>
      </c>
      <c r="S80" s="1" t="s">
        <v>47</v>
      </c>
      <c r="T80" s="1" t="s">
        <v>2795</v>
      </c>
      <c r="W80" s="1" t="s">
        <v>305</v>
      </c>
      <c r="X80" s="1" t="s">
        <v>2879</v>
      </c>
      <c r="Y80" s="1" t="s">
        <v>49</v>
      </c>
      <c r="Z80" s="1" t="s">
        <v>2894</v>
      </c>
      <c r="AC80" s="1">
        <v>50</v>
      </c>
      <c r="AD80" s="1" t="s">
        <v>333</v>
      </c>
      <c r="AE80" s="1" t="s">
        <v>3542</v>
      </c>
      <c r="AJ80" s="1" t="s">
        <v>51</v>
      </c>
      <c r="AK80" s="1" t="s">
        <v>3566</v>
      </c>
      <c r="AL80" s="1" t="s">
        <v>308</v>
      </c>
      <c r="AM80" s="1" t="s">
        <v>3573</v>
      </c>
      <c r="AT80" s="1" t="s">
        <v>42</v>
      </c>
      <c r="AU80" s="1" t="s">
        <v>3629</v>
      </c>
      <c r="AV80" s="1" t="s">
        <v>338</v>
      </c>
      <c r="AW80" s="1" t="s">
        <v>4005</v>
      </c>
      <c r="BG80" s="1" t="s">
        <v>42</v>
      </c>
      <c r="BH80" s="1" t="s">
        <v>3629</v>
      </c>
      <c r="BI80" s="1" t="s">
        <v>339</v>
      </c>
      <c r="BJ80" s="1" t="s">
        <v>4347</v>
      </c>
      <c r="BK80" s="1" t="s">
        <v>244</v>
      </c>
      <c r="BL80" s="1" t="s">
        <v>2846</v>
      </c>
      <c r="BM80" s="1" t="s">
        <v>223</v>
      </c>
      <c r="BN80" s="1" t="s">
        <v>4208</v>
      </c>
      <c r="BO80" s="1" t="s">
        <v>42</v>
      </c>
      <c r="BP80" s="1" t="s">
        <v>3629</v>
      </c>
      <c r="BQ80" s="1" t="s">
        <v>340</v>
      </c>
      <c r="BR80" s="1" t="s">
        <v>4889</v>
      </c>
      <c r="BS80" s="1" t="s">
        <v>341</v>
      </c>
      <c r="BT80" s="1" t="s">
        <v>3588</v>
      </c>
    </row>
    <row r="81" spans="1:72" ht="13.5" customHeight="1">
      <c r="A81" s="5" t="str">
        <f aca="true" t="shared" si="4" ref="A81:A99">HYPERLINK("http://kyu.snu.ac.kr/sdhj/index.jsp?type=hj/GK14781_00IH_0001_0087a.jpg","1867_하동면_0087a")</f>
        <v>1867_하동면_0087a</v>
      </c>
      <c r="B81" s="1">
        <v>1867</v>
      </c>
      <c r="C81" s="1" t="s">
        <v>4943</v>
      </c>
      <c r="D81" s="1" t="s">
        <v>4945</v>
      </c>
      <c r="E81" s="1">
        <v>80</v>
      </c>
      <c r="F81" s="1">
        <v>1</v>
      </c>
      <c r="G81" s="1" t="s">
        <v>4942</v>
      </c>
      <c r="H81" s="1" t="s">
        <v>4944</v>
      </c>
      <c r="I81" s="1">
        <v>4</v>
      </c>
      <c r="L81" s="1">
        <v>4</v>
      </c>
      <c r="M81" s="1" t="s">
        <v>4997</v>
      </c>
      <c r="N81" s="1" t="s">
        <v>4998</v>
      </c>
      <c r="T81" s="1" t="s">
        <v>5721</v>
      </c>
      <c r="U81" s="1" t="s">
        <v>37</v>
      </c>
      <c r="V81" s="1" t="s">
        <v>2820</v>
      </c>
      <c r="W81" s="1" t="s">
        <v>123</v>
      </c>
      <c r="X81" s="1" t="s">
        <v>5722</v>
      </c>
      <c r="Y81" s="1" t="s">
        <v>342</v>
      </c>
      <c r="Z81" s="1" t="s">
        <v>3442</v>
      </c>
      <c r="AC81" s="1">
        <v>30</v>
      </c>
      <c r="AD81" s="1" t="s">
        <v>122</v>
      </c>
      <c r="AE81" s="1" t="s">
        <v>3552</v>
      </c>
      <c r="AJ81" s="1" t="s">
        <v>17</v>
      </c>
      <c r="AK81" s="1" t="s">
        <v>3565</v>
      </c>
      <c r="AL81" s="1" t="s">
        <v>322</v>
      </c>
      <c r="AM81" s="1" t="s">
        <v>5723</v>
      </c>
      <c r="AT81" s="1" t="s">
        <v>42</v>
      </c>
      <c r="AU81" s="1" t="s">
        <v>3629</v>
      </c>
      <c r="AV81" s="1" t="s">
        <v>343</v>
      </c>
      <c r="AW81" s="1" t="s">
        <v>4004</v>
      </c>
      <c r="BG81" s="1" t="s">
        <v>42</v>
      </c>
      <c r="BH81" s="1" t="s">
        <v>3629</v>
      </c>
      <c r="BI81" s="1" t="s">
        <v>344</v>
      </c>
      <c r="BJ81" s="1" t="s">
        <v>3782</v>
      </c>
      <c r="BK81" s="1" t="s">
        <v>42</v>
      </c>
      <c r="BL81" s="1" t="s">
        <v>3629</v>
      </c>
      <c r="BM81" s="1" t="s">
        <v>345</v>
      </c>
      <c r="BN81" s="1" t="s">
        <v>4625</v>
      </c>
      <c r="BO81" s="1" t="s">
        <v>42</v>
      </c>
      <c r="BP81" s="1" t="s">
        <v>3629</v>
      </c>
      <c r="BQ81" s="1" t="s">
        <v>346</v>
      </c>
      <c r="BR81" s="1" t="s">
        <v>4888</v>
      </c>
      <c r="BS81" s="1" t="s">
        <v>347</v>
      </c>
      <c r="BT81" s="1" t="s">
        <v>3616</v>
      </c>
    </row>
    <row r="82" spans="1:72" ht="13.5" customHeight="1">
      <c r="A82" s="5" t="str">
        <f t="shared" si="4"/>
        <v>1867_하동면_0087a</v>
      </c>
      <c r="B82" s="1">
        <v>1867</v>
      </c>
      <c r="C82" s="1" t="s">
        <v>4943</v>
      </c>
      <c r="D82" s="1" t="s">
        <v>4945</v>
      </c>
      <c r="E82" s="1">
        <v>81</v>
      </c>
      <c r="F82" s="1">
        <v>1</v>
      </c>
      <c r="G82" s="1" t="s">
        <v>4942</v>
      </c>
      <c r="H82" s="1" t="s">
        <v>4944</v>
      </c>
      <c r="I82" s="1">
        <v>4</v>
      </c>
      <c r="L82" s="1">
        <v>4</v>
      </c>
      <c r="M82" s="1" t="s">
        <v>4997</v>
      </c>
      <c r="N82" s="1" t="s">
        <v>4998</v>
      </c>
      <c r="S82" s="1" t="s">
        <v>47</v>
      </c>
      <c r="T82" s="1" t="s">
        <v>2795</v>
      </c>
      <c r="W82" s="1" t="s">
        <v>119</v>
      </c>
      <c r="X82" s="1" t="s">
        <v>2854</v>
      </c>
      <c r="Y82" s="1" t="s">
        <v>49</v>
      </c>
      <c r="Z82" s="1" t="s">
        <v>2894</v>
      </c>
      <c r="AC82" s="1">
        <v>33</v>
      </c>
      <c r="AD82" s="1" t="s">
        <v>132</v>
      </c>
      <c r="AE82" s="1" t="s">
        <v>3553</v>
      </c>
      <c r="AJ82" s="1" t="s">
        <v>51</v>
      </c>
      <c r="AK82" s="1" t="s">
        <v>3566</v>
      </c>
      <c r="AL82" s="1" t="s">
        <v>41</v>
      </c>
      <c r="AM82" s="1" t="s">
        <v>3589</v>
      </c>
      <c r="AT82" s="1" t="s">
        <v>42</v>
      </c>
      <c r="AU82" s="1" t="s">
        <v>3629</v>
      </c>
      <c r="AV82" s="1" t="s">
        <v>348</v>
      </c>
      <c r="AW82" s="1" t="s">
        <v>4003</v>
      </c>
      <c r="BK82" s="1" t="s">
        <v>42</v>
      </c>
      <c r="BL82" s="1" t="s">
        <v>3629</v>
      </c>
      <c r="BM82" s="1" t="s">
        <v>349</v>
      </c>
      <c r="BN82" s="1" t="s">
        <v>5724</v>
      </c>
      <c r="BO82" s="1" t="s">
        <v>42</v>
      </c>
      <c r="BP82" s="1" t="s">
        <v>3629</v>
      </c>
      <c r="BQ82" s="1" t="s">
        <v>350</v>
      </c>
      <c r="BR82" s="1" t="s">
        <v>4887</v>
      </c>
      <c r="BS82" s="1" t="s">
        <v>341</v>
      </c>
      <c r="BT82" s="1" t="s">
        <v>3588</v>
      </c>
    </row>
    <row r="83" spans="1:31" ht="13.5" customHeight="1">
      <c r="A83" s="5" t="str">
        <f t="shared" si="4"/>
        <v>1867_하동면_0087a</v>
      </c>
      <c r="B83" s="1">
        <v>1867</v>
      </c>
      <c r="C83" s="1" t="s">
        <v>4943</v>
      </c>
      <c r="D83" s="1" t="s">
        <v>4945</v>
      </c>
      <c r="E83" s="1">
        <v>82</v>
      </c>
      <c r="F83" s="1">
        <v>1</v>
      </c>
      <c r="G83" s="1" t="s">
        <v>4942</v>
      </c>
      <c r="H83" s="1" t="s">
        <v>4944</v>
      </c>
      <c r="I83" s="1">
        <v>4</v>
      </c>
      <c r="L83" s="1">
        <v>4</v>
      </c>
      <c r="M83" s="1" t="s">
        <v>4997</v>
      </c>
      <c r="N83" s="1" t="s">
        <v>4998</v>
      </c>
      <c r="S83" s="1" t="s">
        <v>89</v>
      </c>
      <c r="T83" s="1" t="s">
        <v>2804</v>
      </c>
      <c r="W83" s="1" t="s">
        <v>351</v>
      </c>
      <c r="X83" s="1" t="s">
        <v>2887</v>
      </c>
      <c r="Y83" s="1" t="s">
        <v>49</v>
      </c>
      <c r="Z83" s="1" t="s">
        <v>2894</v>
      </c>
      <c r="AC83" s="1">
        <v>67</v>
      </c>
      <c r="AD83" s="1" t="s">
        <v>258</v>
      </c>
      <c r="AE83" s="1" t="s">
        <v>3533</v>
      </c>
    </row>
    <row r="84" spans="1:72" ht="13.5" customHeight="1">
      <c r="A84" s="5" t="str">
        <f t="shared" si="4"/>
        <v>1867_하동면_0087a</v>
      </c>
      <c r="B84" s="1">
        <v>1867</v>
      </c>
      <c r="C84" s="1" t="s">
        <v>4943</v>
      </c>
      <c r="D84" s="1" t="s">
        <v>4945</v>
      </c>
      <c r="E84" s="1">
        <v>83</v>
      </c>
      <c r="F84" s="1">
        <v>1</v>
      </c>
      <c r="G84" s="1" t="s">
        <v>4942</v>
      </c>
      <c r="H84" s="1" t="s">
        <v>4944</v>
      </c>
      <c r="I84" s="1">
        <v>4</v>
      </c>
      <c r="L84" s="1">
        <v>5</v>
      </c>
      <c r="M84" s="1" t="s">
        <v>4999</v>
      </c>
      <c r="N84" s="1" t="s">
        <v>5000</v>
      </c>
      <c r="T84" s="1" t="s">
        <v>5725</v>
      </c>
      <c r="U84" s="1" t="s">
        <v>37</v>
      </c>
      <c r="V84" s="1" t="s">
        <v>2820</v>
      </c>
      <c r="W84" s="1" t="s">
        <v>184</v>
      </c>
      <c r="X84" s="1" t="s">
        <v>2851</v>
      </c>
      <c r="Y84" s="1" t="s">
        <v>352</v>
      </c>
      <c r="Z84" s="1" t="s">
        <v>5726</v>
      </c>
      <c r="AC84" s="1">
        <v>61</v>
      </c>
      <c r="AD84" s="1" t="s">
        <v>40</v>
      </c>
      <c r="AE84" s="1" t="s">
        <v>3518</v>
      </c>
      <c r="AJ84" s="1" t="s">
        <v>17</v>
      </c>
      <c r="AK84" s="1" t="s">
        <v>3565</v>
      </c>
      <c r="AL84" s="1" t="s">
        <v>115</v>
      </c>
      <c r="AM84" s="1" t="s">
        <v>3571</v>
      </c>
      <c r="AT84" s="1" t="s">
        <v>42</v>
      </c>
      <c r="AU84" s="1" t="s">
        <v>3629</v>
      </c>
      <c r="AV84" s="1" t="s">
        <v>353</v>
      </c>
      <c r="AW84" s="1" t="s">
        <v>3975</v>
      </c>
      <c r="BG84" s="1" t="s">
        <v>42</v>
      </c>
      <c r="BH84" s="1" t="s">
        <v>3629</v>
      </c>
      <c r="BI84" s="1" t="s">
        <v>354</v>
      </c>
      <c r="BJ84" s="1" t="s">
        <v>4346</v>
      </c>
      <c r="BK84" s="1" t="s">
        <v>42</v>
      </c>
      <c r="BL84" s="1" t="s">
        <v>3629</v>
      </c>
      <c r="BM84" s="1" t="s">
        <v>355</v>
      </c>
      <c r="BN84" s="1" t="s">
        <v>4633</v>
      </c>
      <c r="BO84" s="1" t="s">
        <v>42</v>
      </c>
      <c r="BP84" s="1" t="s">
        <v>3629</v>
      </c>
      <c r="BQ84" s="1" t="s">
        <v>356</v>
      </c>
      <c r="BR84" s="1" t="s">
        <v>4886</v>
      </c>
      <c r="BS84" s="1" t="s">
        <v>357</v>
      </c>
      <c r="BT84" s="1" t="s">
        <v>4910</v>
      </c>
    </row>
    <row r="85" spans="1:72" ht="13.5" customHeight="1">
      <c r="A85" s="5" t="str">
        <f t="shared" si="4"/>
        <v>1867_하동면_0087a</v>
      </c>
      <c r="B85" s="1">
        <v>1867</v>
      </c>
      <c r="C85" s="1" t="s">
        <v>4943</v>
      </c>
      <c r="D85" s="1" t="s">
        <v>4945</v>
      </c>
      <c r="E85" s="1">
        <v>84</v>
      </c>
      <c r="F85" s="1">
        <v>1</v>
      </c>
      <c r="G85" s="1" t="s">
        <v>4942</v>
      </c>
      <c r="H85" s="1" t="s">
        <v>4944</v>
      </c>
      <c r="I85" s="1">
        <v>4</v>
      </c>
      <c r="L85" s="1">
        <v>5</v>
      </c>
      <c r="M85" s="1" t="s">
        <v>4999</v>
      </c>
      <c r="N85" s="1" t="s">
        <v>5000</v>
      </c>
      <c r="S85" s="1" t="s">
        <v>47</v>
      </c>
      <c r="T85" s="1" t="s">
        <v>2795</v>
      </c>
      <c r="W85" s="1" t="s">
        <v>123</v>
      </c>
      <c r="X85" s="1" t="s">
        <v>5727</v>
      </c>
      <c r="Y85" s="1" t="s">
        <v>49</v>
      </c>
      <c r="Z85" s="1" t="s">
        <v>2894</v>
      </c>
      <c r="AC85" s="1">
        <v>66</v>
      </c>
      <c r="AD85" s="1" t="s">
        <v>358</v>
      </c>
      <c r="AE85" s="1" t="s">
        <v>3512</v>
      </c>
      <c r="AJ85" s="1" t="s">
        <v>51</v>
      </c>
      <c r="AK85" s="1" t="s">
        <v>3566</v>
      </c>
      <c r="AL85" s="1" t="s">
        <v>169</v>
      </c>
      <c r="AM85" s="1" t="s">
        <v>5728</v>
      </c>
      <c r="AT85" s="1" t="s">
        <v>42</v>
      </c>
      <c r="AU85" s="1" t="s">
        <v>3629</v>
      </c>
      <c r="AV85" s="1" t="s">
        <v>359</v>
      </c>
      <c r="AW85" s="1" t="s">
        <v>4002</v>
      </c>
      <c r="BG85" s="1" t="s">
        <v>42</v>
      </c>
      <c r="BH85" s="1" t="s">
        <v>3629</v>
      </c>
      <c r="BI85" s="1" t="s">
        <v>360</v>
      </c>
      <c r="BJ85" s="1" t="s">
        <v>3756</v>
      </c>
      <c r="BK85" s="1" t="s">
        <v>42</v>
      </c>
      <c r="BL85" s="1" t="s">
        <v>3629</v>
      </c>
      <c r="BM85" s="1" t="s">
        <v>361</v>
      </c>
      <c r="BN85" s="1" t="s">
        <v>4632</v>
      </c>
      <c r="BO85" s="1" t="s">
        <v>42</v>
      </c>
      <c r="BP85" s="1" t="s">
        <v>3629</v>
      </c>
      <c r="BQ85" s="1" t="s">
        <v>362</v>
      </c>
      <c r="BR85" s="1" t="s">
        <v>5423</v>
      </c>
      <c r="BS85" s="1" t="s">
        <v>151</v>
      </c>
      <c r="BT85" s="1" t="s">
        <v>3563</v>
      </c>
    </row>
    <row r="86" spans="1:31" ht="13.5" customHeight="1">
      <c r="A86" s="5" t="str">
        <f t="shared" si="4"/>
        <v>1867_하동면_0087a</v>
      </c>
      <c r="B86" s="1">
        <v>1867</v>
      </c>
      <c r="C86" s="1" t="s">
        <v>4943</v>
      </c>
      <c r="D86" s="1" t="s">
        <v>4945</v>
      </c>
      <c r="E86" s="1">
        <v>85</v>
      </c>
      <c r="F86" s="1">
        <v>1</v>
      </c>
      <c r="G86" s="1" t="s">
        <v>4942</v>
      </c>
      <c r="H86" s="1" t="s">
        <v>4944</v>
      </c>
      <c r="I86" s="1">
        <v>4</v>
      </c>
      <c r="L86" s="1">
        <v>5</v>
      </c>
      <c r="M86" s="1" t="s">
        <v>4999</v>
      </c>
      <c r="N86" s="1" t="s">
        <v>5000</v>
      </c>
      <c r="S86" s="1" t="s">
        <v>60</v>
      </c>
      <c r="T86" s="1" t="s">
        <v>2801</v>
      </c>
      <c r="W86" s="1" t="s">
        <v>93</v>
      </c>
      <c r="X86" s="1" t="s">
        <v>2850</v>
      </c>
      <c r="Y86" s="1" t="s">
        <v>49</v>
      </c>
      <c r="Z86" s="1" t="s">
        <v>2894</v>
      </c>
      <c r="AC86" s="1">
        <v>56</v>
      </c>
      <c r="AD86" s="1" t="s">
        <v>363</v>
      </c>
      <c r="AE86" s="1" t="s">
        <v>3525</v>
      </c>
    </row>
    <row r="87" spans="1:31" ht="13.5" customHeight="1">
      <c r="A87" s="5" t="str">
        <f t="shared" si="4"/>
        <v>1867_하동면_0087a</v>
      </c>
      <c r="B87" s="1">
        <v>1867</v>
      </c>
      <c r="C87" s="1" t="s">
        <v>4943</v>
      </c>
      <c r="D87" s="1" t="s">
        <v>4945</v>
      </c>
      <c r="E87" s="1">
        <v>86</v>
      </c>
      <c r="F87" s="1">
        <v>1</v>
      </c>
      <c r="G87" s="1" t="s">
        <v>4942</v>
      </c>
      <c r="H87" s="1" t="s">
        <v>4944</v>
      </c>
      <c r="I87" s="1">
        <v>4</v>
      </c>
      <c r="L87" s="1">
        <v>5</v>
      </c>
      <c r="M87" s="1" t="s">
        <v>4999</v>
      </c>
      <c r="N87" s="1" t="s">
        <v>5000</v>
      </c>
      <c r="S87" s="1" t="s">
        <v>63</v>
      </c>
      <c r="T87" s="1" t="s">
        <v>2793</v>
      </c>
      <c r="U87" s="1" t="s">
        <v>37</v>
      </c>
      <c r="V87" s="1" t="s">
        <v>2820</v>
      </c>
      <c r="Y87" s="1" t="s">
        <v>364</v>
      </c>
      <c r="Z87" s="1" t="s">
        <v>3441</v>
      </c>
      <c r="AC87" s="1">
        <v>42</v>
      </c>
      <c r="AD87" s="1" t="s">
        <v>229</v>
      </c>
      <c r="AE87" s="1" t="s">
        <v>3531</v>
      </c>
    </row>
    <row r="88" spans="1:31" ht="13.5" customHeight="1">
      <c r="A88" s="5" t="str">
        <f t="shared" si="4"/>
        <v>1867_하동면_0087a</v>
      </c>
      <c r="B88" s="1">
        <v>1867</v>
      </c>
      <c r="C88" s="1" t="s">
        <v>4943</v>
      </c>
      <c r="D88" s="1" t="s">
        <v>4945</v>
      </c>
      <c r="E88" s="1">
        <v>87</v>
      </c>
      <c r="F88" s="1">
        <v>1</v>
      </c>
      <c r="G88" s="1" t="s">
        <v>4942</v>
      </c>
      <c r="H88" s="1" t="s">
        <v>4944</v>
      </c>
      <c r="I88" s="1">
        <v>4</v>
      </c>
      <c r="L88" s="1">
        <v>5</v>
      </c>
      <c r="M88" s="1" t="s">
        <v>4999</v>
      </c>
      <c r="N88" s="1" t="s">
        <v>5000</v>
      </c>
      <c r="S88" s="1" t="s">
        <v>67</v>
      </c>
      <c r="T88" s="1" t="s">
        <v>2805</v>
      </c>
      <c r="U88" s="1" t="s">
        <v>64</v>
      </c>
      <c r="V88" s="1" t="s">
        <v>2835</v>
      </c>
      <c r="Y88" s="1" t="s">
        <v>365</v>
      </c>
      <c r="Z88" s="1" t="s">
        <v>2964</v>
      </c>
      <c r="AC88" s="1">
        <v>14</v>
      </c>
      <c r="AD88" s="1" t="s">
        <v>69</v>
      </c>
      <c r="AE88" s="1" t="s">
        <v>3501</v>
      </c>
    </row>
    <row r="89" spans="1:58" ht="13.5" customHeight="1">
      <c r="A89" s="5" t="str">
        <f t="shared" si="4"/>
        <v>1867_하동면_0087a</v>
      </c>
      <c r="B89" s="1">
        <v>1867</v>
      </c>
      <c r="C89" s="1" t="s">
        <v>4943</v>
      </c>
      <c r="D89" s="1" t="s">
        <v>4945</v>
      </c>
      <c r="E89" s="1">
        <v>88</v>
      </c>
      <c r="F89" s="1">
        <v>1</v>
      </c>
      <c r="G89" s="1" t="s">
        <v>4942</v>
      </c>
      <c r="H89" s="1" t="s">
        <v>4944</v>
      </c>
      <c r="I89" s="1">
        <v>4</v>
      </c>
      <c r="L89" s="1">
        <v>5</v>
      </c>
      <c r="M89" s="1" t="s">
        <v>4999</v>
      </c>
      <c r="N89" s="1" t="s">
        <v>5000</v>
      </c>
      <c r="T89" s="1" t="s">
        <v>5729</v>
      </c>
      <c r="U89" s="1" t="s">
        <v>70</v>
      </c>
      <c r="V89" s="1" t="s">
        <v>2823</v>
      </c>
      <c r="Y89" s="1" t="s">
        <v>366</v>
      </c>
      <c r="Z89" s="1" t="s">
        <v>3440</v>
      </c>
      <c r="AD89" s="1" t="s">
        <v>367</v>
      </c>
      <c r="AE89" s="1" t="s">
        <v>3556</v>
      </c>
      <c r="BB89" s="1" t="s">
        <v>70</v>
      </c>
      <c r="BC89" s="1" t="s">
        <v>2823</v>
      </c>
      <c r="BD89" s="1" t="s">
        <v>368</v>
      </c>
      <c r="BE89" s="1" t="s">
        <v>4042</v>
      </c>
      <c r="BF89" s="1" t="s">
        <v>5730</v>
      </c>
    </row>
    <row r="90" spans="1:73" ht="13.5" customHeight="1">
      <c r="A90" s="5" t="str">
        <f t="shared" si="4"/>
        <v>1867_하동면_0087a</v>
      </c>
      <c r="B90" s="1">
        <v>1867</v>
      </c>
      <c r="C90" s="1" t="s">
        <v>4943</v>
      </c>
      <c r="D90" s="1" t="s">
        <v>4945</v>
      </c>
      <c r="E90" s="1">
        <v>89</v>
      </c>
      <c r="F90" s="1">
        <v>1</v>
      </c>
      <c r="G90" s="1" t="s">
        <v>4942</v>
      </c>
      <c r="H90" s="1" t="s">
        <v>4944</v>
      </c>
      <c r="I90" s="1">
        <v>5</v>
      </c>
      <c r="J90" s="1" t="s">
        <v>369</v>
      </c>
      <c r="K90" s="1" t="s">
        <v>2784</v>
      </c>
      <c r="L90" s="1">
        <v>1</v>
      </c>
      <c r="M90" s="1" t="s">
        <v>369</v>
      </c>
      <c r="N90" s="1" t="s">
        <v>2784</v>
      </c>
      <c r="T90" s="1" t="s">
        <v>5674</v>
      </c>
      <c r="U90" s="1" t="s">
        <v>37</v>
      </c>
      <c r="V90" s="1" t="s">
        <v>2820</v>
      </c>
      <c r="W90" s="1" t="s">
        <v>72</v>
      </c>
      <c r="X90" s="1" t="s">
        <v>2859</v>
      </c>
      <c r="Y90" s="1" t="s">
        <v>370</v>
      </c>
      <c r="Z90" s="1" t="s">
        <v>3439</v>
      </c>
      <c r="AC90" s="1">
        <v>52</v>
      </c>
      <c r="AD90" s="1" t="s">
        <v>371</v>
      </c>
      <c r="AE90" s="1" t="s">
        <v>3516</v>
      </c>
      <c r="AJ90" s="1" t="s">
        <v>17</v>
      </c>
      <c r="AK90" s="1" t="s">
        <v>3565</v>
      </c>
      <c r="AL90" s="1" t="s">
        <v>75</v>
      </c>
      <c r="AM90" s="1" t="s">
        <v>3580</v>
      </c>
      <c r="AT90" s="1" t="s">
        <v>42</v>
      </c>
      <c r="AU90" s="1" t="s">
        <v>3629</v>
      </c>
      <c r="AV90" s="1" t="s">
        <v>207</v>
      </c>
      <c r="AW90" s="1" t="s">
        <v>4001</v>
      </c>
      <c r="BG90" s="1" t="s">
        <v>42</v>
      </c>
      <c r="BH90" s="1" t="s">
        <v>3629</v>
      </c>
      <c r="BI90" s="1" t="s">
        <v>104</v>
      </c>
      <c r="BJ90" s="1" t="s">
        <v>4345</v>
      </c>
      <c r="BK90" s="1" t="s">
        <v>209</v>
      </c>
      <c r="BL90" s="1" t="s">
        <v>4370</v>
      </c>
      <c r="BM90" s="1" t="s">
        <v>372</v>
      </c>
      <c r="BN90" s="1" t="s">
        <v>4631</v>
      </c>
      <c r="BO90" s="1" t="s">
        <v>42</v>
      </c>
      <c r="BP90" s="1" t="s">
        <v>3629</v>
      </c>
      <c r="BQ90" s="1" t="s">
        <v>373</v>
      </c>
      <c r="BR90" s="1" t="s">
        <v>5472</v>
      </c>
      <c r="BS90" s="1" t="s">
        <v>169</v>
      </c>
      <c r="BT90" s="1" t="s">
        <v>5675</v>
      </c>
      <c r="BU90" s="1" t="s">
        <v>81</v>
      </c>
    </row>
    <row r="91" spans="1:31" ht="13.5" customHeight="1">
      <c r="A91" s="5" t="str">
        <f t="shared" si="4"/>
        <v>1867_하동면_0087a</v>
      </c>
      <c r="B91" s="1">
        <v>1867</v>
      </c>
      <c r="C91" s="1" t="s">
        <v>4943</v>
      </c>
      <c r="D91" s="1" t="s">
        <v>4945</v>
      </c>
      <c r="E91" s="1">
        <v>90</v>
      </c>
      <c r="F91" s="1">
        <v>1</v>
      </c>
      <c r="G91" s="1" t="s">
        <v>4942</v>
      </c>
      <c r="H91" s="1" t="s">
        <v>4944</v>
      </c>
      <c r="I91" s="1">
        <v>5</v>
      </c>
      <c r="L91" s="1">
        <v>1</v>
      </c>
      <c r="M91" s="1" t="s">
        <v>369</v>
      </c>
      <c r="N91" s="1" t="s">
        <v>2784</v>
      </c>
      <c r="S91" s="1" t="s">
        <v>63</v>
      </c>
      <c r="T91" s="1" t="s">
        <v>2793</v>
      </c>
      <c r="U91" s="1" t="s">
        <v>37</v>
      </c>
      <c r="V91" s="1" t="s">
        <v>2820</v>
      </c>
      <c r="Y91" s="1" t="s">
        <v>374</v>
      </c>
      <c r="Z91" s="1" t="s">
        <v>3438</v>
      </c>
      <c r="AA91" s="1" t="s">
        <v>375</v>
      </c>
      <c r="AB91" s="1" t="s">
        <v>3493</v>
      </c>
      <c r="AC91" s="1">
        <v>30</v>
      </c>
      <c r="AD91" s="1" t="s">
        <v>122</v>
      </c>
      <c r="AE91" s="1" t="s">
        <v>3552</v>
      </c>
    </row>
    <row r="92" spans="1:31" ht="13.5" customHeight="1">
      <c r="A92" s="5" t="str">
        <f t="shared" si="4"/>
        <v>1867_하동면_0087a</v>
      </c>
      <c r="B92" s="1">
        <v>1867</v>
      </c>
      <c r="C92" s="1" t="s">
        <v>4943</v>
      </c>
      <c r="D92" s="1" t="s">
        <v>4945</v>
      </c>
      <c r="E92" s="1">
        <v>91</v>
      </c>
      <c r="F92" s="1">
        <v>1</v>
      </c>
      <c r="G92" s="1" t="s">
        <v>4942</v>
      </c>
      <c r="H92" s="1" t="s">
        <v>4944</v>
      </c>
      <c r="I92" s="1">
        <v>5</v>
      </c>
      <c r="L92" s="1">
        <v>1</v>
      </c>
      <c r="M92" s="1" t="s">
        <v>369</v>
      </c>
      <c r="N92" s="1" t="s">
        <v>2784</v>
      </c>
      <c r="S92" s="1" t="s">
        <v>227</v>
      </c>
      <c r="T92" s="1" t="s">
        <v>2794</v>
      </c>
      <c r="W92" s="1" t="s">
        <v>90</v>
      </c>
      <c r="X92" s="1" t="s">
        <v>2853</v>
      </c>
      <c r="Y92" s="1" t="s">
        <v>49</v>
      </c>
      <c r="Z92" s="1" t="s">
        <v>2894</v>
      </c>
      <c r="AC92" s="1">
        <v>36</v>
      </c>
      <c r="AD92" s="1" t="s">
        <v>124</v>
      </c>
      <c r="AE92" s="1" t="s">
        <v>3547</v>
      </c>
    </row>
    <row r="93" spans="1:73" ht="13.5" customHeight="1">
      <c r="A93" s="5" t="str">
        <f t="shared" si="4"/>
        <v>1867_하동면_0087a</v>
      </c>
      <c r="B93" s="1">
        <v>1867</v>
      </c>
      <c r="C93" s="1" t="s">
        <v>4943</v>
      </c>
      <c r="D93" s="1" t="s">
        <v>4945</v>
      </c>
      <c r="E93" s="1">
        <v>92</v>
      </c>
      <c r="F93" s="1">
        <v>1</v>
      </c>
      <c r="G93" s="1" t="s">
        <v>4942</v>
      </c>
      <c r="H93" s="1" t="s">
        <v>4944</v>
      </c>
      <c r="I93" s="1">
        <v>5</v>
      </c>
      <c r="L93" s="1">
        <v>2</v>
      </c>
      <c r="M93" s="1" t="s">
        <v>5001</v>
      </c>
      <c r="N93" s="1" t="s">
        <v>5002</v>
      </c>
      <c r="T93" s="1" t="s">
        <v>5731</v>
      </c>
      <c r="U93" s="1" t="s">
        <v>37</v>
      </c>
      <c r="V93" s="1" t="s">
        <v>2820</v>
      </c>
      <c r="W93" s="1" t="s">
        <v>72</v>
      </c>
      <c r="X93" s="1" t="s">
        <v>2859</v>
      </c>
      <c r="Y93" s="1" t="s">
        <v>376</v>
      </c>
      <c r="Z93" s="1" t="s">
        <v>3437</v>
      </c>
      <c r="AC93" s="1">
        <v>47</v>
      </c>
      <c r="AD93" s="1" t="s">
        <v>315</v>
      </c>
      <c r="AE93" s="1" t="s">
        <v>3535</v>
      </c>
      <c r="AJ93" s="1" t="s">
        <v>17</v>
      </c>
      <c r="AK93" s="1" t="s">
        <v>3565</v>
      </c>
      <c r="AL93" s="1" t="s">
        <v>75</v>
      </c>
      <c r="AM93" s="1" t="s">
        <v>3580</v>
      </c>
      <c r="AT93" s="1" t="s">
        <v>42</v>
      </c>
      <c r="AU93" s="1" t="s">
        <v>3629</v>
      </c>
      <c r="AV93" s="1" t="s">
        <v>377</v>
      </c>
      <c r="AW93" s="1" t="s">
        <v>5732</v>
      </c>
      <c r="BG93" s="1" t="s">
        <v>42</v>
      </c>
      <c r="BH93" s="1" t="s">
        <v>3629</v>
      </c>
      <c r="BI93" s="1" t="s">
        <v>378</v>
      </c>
      <c r="BJ93" s="1" t="s">
        <v>2908</v>
      </c>
      <c r="BK93" s="1" t="s">
        <v>42</v>
      </c>
      <c r="BL93" s="1" t="s">
        <v>3629</v>
      </c>
      <c r="BM93" s="1" t="s">
        <v>379</v>
      </c>
      <c r="BN93" s="1" t="s">
        <v>4336</v>
      </c>
      <c r="BO93" s="1" t="s">
        <v>42</v>
      </c>
      <c r="BP93" s="1" t="s">
        <v>3629</v>
      </c>
      <c r="BQ93" s="1" t="s">
        <v>380</v>
      </c>
      <c r="BR93" s="1" t="s">
        <v>5290</v>
      </c>
      <c r="BS93" s="1" t="s">
        <v>381</v>
      </c>
      <c r="BT93" s="1" t="s">
        <v>4912</v>
      </c>
      <c r="BU93" s="1" t="s">
        <v>81</v>
      </c>
    </row>
    <row r="94" spans="1:72" ht="13.5" customHeight="1">
      <c r="A94" s="5" t="str">
        <f t="shared" si="4"/>
        <v>1867_하동면_0087a</v>
      </c>
      <c r="B94" s="1">
        <v>1867</v>
      </c>
      <c r="C94" s="1" t="s">
        <v>4943</v>
      </c>
      <c r="D94" s="1" t="s">
        <v>4945</v>
      </c>
      <c r="E94" s="1">
        <v>93</v>
      </c>
      <c r="F94" s="1">
        <v>1</v>
      </c>
      <c r="G94" s="1" t="s">
        <v>4942</v>
      </c>
      <c r="H94" s="1" t="s">
        <v>4944</v>
      </c>
      <c r="I94" s="1">
        <v>5</v>
      </c>
      <c r="L94" s="1">
        <v>2</v>
      </c>
      <c r="M94" s="1" t="s">
        <v>5001</v>
      </c>
      <c r="N94" s="1" t="s">
        <v>5002</v>
      </c>
      <c r="S94" s="1" t="s">
        <v>47</v>
      </c>
      <c r="T94" s="1" t="s">
        <v>2795</v>
      </c>
      <c r="W94" s="1" t="s">
        <v>123</v>
      </c>
      <c r="X94" s="1" t="s">
        <v>5733</v>
      </c>
      <c r="Y94" s="1" t="s">
        <v>49</v>
      </c>
      <c r="Z94" s="1" t="s">
        <v>2894</v>
      </c>
      <c r="AC94" s="1">
        <v>47</v>
      </c>
      <c r="AD94" s="1" t="s">
        <v>315</v>
      </c>
      <c r="AE94" s="1" t="s">
        <v>3535</v>
      </c>
      <c r="AJ94" s="1" t="s">
        <v>51</v>
      </c>
      <c r="AK94" s="1" t="s">
        <v>3566</v>
      </c>
      <c r="AL94" s="1" t="s">
        <v>382</v>
      </c>
      <c r="AM94" s="1" t="s">
        <v>3614</v>
      </c>
      <c r="AT94" s="1" t="s">
        <v>42</v>
      </c>
      <c r="AU94" s="1" t="s">
        <v>3629</v>
      </c>
      <c r="AV94" s="1" t="s">
        <v>383</v>
      </c>
      <c r="AW94" s="1" t="s">
        <v>4000</v>
      </c>
      <c r="BG94" s="1" t="s">
        <v>42</v>
      </c>
      <c r="BH94" s="1" t="s">
        <v>3629</v>
      </c>
      <c r="BI94" s="1" t="s">
        <v>384</v>
      </c>
      <c r="BJ94" s="1" t="s">
        <v>3994</v>
      </c>
      <c r="BK94" s="1" t="s">
        <v>42</v>
      </c>
      <c r="BL94" s="1" t="s">
        <v>3629</v>
      </c>
      <c r="BM94" s="1" t="s">
        <v>385</v>
      </c>
      <c r="BN94" s="1" t="s">
        <v>4630</v>
      </c>
      <c r="BO94" s="1" t="s">
        <v>42</v>
      </c>
      <c r="BP94" s="1" t="s">
        <v>3629</v>
      </c>
      <c r="BQ94" s="1" t="s">
        <v>386</v>
      </c>
      <c r="BR94" s="1" t="s">
        <v>4885</v>
      </c>
      <c r="BS94" s="1" t="s">
        <v>133</v>
      </c>
      <c r="BT94" s="1" t="s">
        <v>3583</v>
      </c>
    </row>
    <row r="95" spans="1:72" ht="13.5" customHeight="1">
      <c r="A95" s="5" t="str">
        <f t="shared" si="4"/>
        <v>1867_하동면_0087a</v>
      </c>
      <c r="B95" s="1">
        <v>1867</v>
      </c>
      <c r="C95" s="1" t="s">
        <v>4943</v>
      </c>
      <c r="D95" s="1" t="s">
        <v>4945</v>
      </c>
      <c r="E95" s="1">
        <v>94</v>
      </c>
      <c r="F95" s="1">
        <v>1</v>
      </c>
      <c r="G95" s="1" t="s">
        <v>4942</v>
      </c>
      <c r="H95" s="1" t="s">
        <v>4944</v>
      </c>
      <c r="I95" s="1">
        <v>5</v>
      </c>
      <c r="L95" s="1">
        <v>3</v>
      </c>
      <c r="M95" s="1" t="s">
        <v>5003</v>
      </c>
      <c r="N95" s="1" t="s">
        <v>5004</v>
      </c>
      <c r="T95" s="1" t="s">
        <v>5734</v>
      </c>
      <c r="U95" s="1" t="s">
        <v>37</v>
      </c>
      <c r="V95" s="1" t="s">
        <v>2820</v>
      </c>
      <c r="W95" s="1" t="s">
        <v>93</v>
      </c>
      <c r="X95" s="1" t="s">
        <v>2850</v>
      </c>
      <c r="Y95" s="1" t="s">
        <v>387</v>
      </c>
      <c r="Z95" s="1" t="s">
        <v>3436</v>
      </c>
      <c r="AC95" s="1">
        <v>49</v>
      </c>
      <c r="AJ95" s="1" t="s">
        <v>17</v>
      </c>
      <c r="AK95" s="1" t="s">
        <v>3565</v>
      </c>
      <c r="AL95" s="1" t="s">
        <v>133</v>
      </c>
      <c r="AM95" s="1" t="s">
        <v>3583</v>
      </c>
      <c r="AT95" s="1" t="s">
        <v>42</v>
      </c>
      <c r="AU95" s="1" t="s">
        <v>3629</v>
      </c>
      <c r="AV95" s="1" t="s">
        <v>388</v>
      </c>
      <c r="AW95" s="1" t="s">
        <v>3999</v>
      </c>
      <c r="BG95" s="1" t="s">
        <v>42</v>
      </c>
      <c r="BH95" s="1" t="s">
        <v>3629</v>
      </c>
      <c r="BI95" s="1" t="s">
        <v>389</v>
      </c>
      <c r="BJ95" s="1" t="s">
        <v>4344</v>
      </c>
      <c r="BK95" s="1" t="s">
        <v>42</v>
      </c>
      <c r="BL95" s="1" t="s">
        <v>3629</v>
      </c>
      <c r="BM95" s="1" t="s">
        <v>390</v>
      </c>
      <c r="BN95" s="1" t="s">
        <v>5735</v>
      </c>
      <c r="BO95" s="1" t="s">
        <v>42</v>
      </c>
      <c r="BP95" s="1" t="s">
        <v>3629</v>
      </c>
      <c r="BQ95" s="1" t="s">
        <v>391</v>
      </c>
      <c r="BR95" s="1" t="s">
        <v>5485</v>
      </c>
      <c r="BS95" s="1" t="s">
        <v>392</v>
      </c>
      <c r="BT95" s="1" t="s">
        <v>4932</v>
      </c>
    </row>
    <row r="96" spans="1:72" ht="13.5" customHeight="1">
      <c r="A96" s="5" t="str">
        <f t="shared" si="4"/>
        <v>1867_하동면_0087a</v>
      </c>
      <c r="B96" s="1">
        <v>1867</v>
      </c>
      <c r="C96" s="1" t="s">
        <v>4943</v>
      </c>
      <c r="D96" s="1" t="s">
        <v>4945</v>
      </c>
      <c r="E96" s="1">
        <v>95</v>
      </c>
      <c r="F96" s="1">
        <v>1</v>
      </c>
      <c r="G96" s="1" t="s">
        <v>4942</v>
      </c>
      <c r="H96" s="1" t="s">
        <v>4944</v>
      </c>
      <c r="I96" s="1">
        <v>5</v>
      </c>
      <c r="L96" s="1">
        <v>3</v>
      </c>
      <c r="M96" s="1" t="s">
        <v>5003</v>
      </c>
      <c r="N96" s="1" t="s">
        <v>5004</v>
      </c>
      <c r="S96" s="1" t="s">
        <v>47</v>
      </c>
      <c r="T96" s="1" t="s">
        <v>2795</v>
      </c>
      <c r="W96" s="1" t="s">
        <v>393</v>
      </c>
      <c r="X96" s="1" t="s">
        <v>2884</v>
      </c>
      <c r="Y96" s="1" t="s">
        <v>49</v>
      </c>
      <c r="Z96" s="1" t="s">
        <v>2894</v>
      </c>
      <c r="AC96" s="1">
        <v>43</v>
      </c>
      <c r="AD96" s="1" t="s">
        <v>62</v>
      </c>
      <c r="AE96" s="1" t="s">
        <v>3520</v>
      </c>
      <c r="AJ96" s="1" t="s">
        <v>51</v>
      </c>
      <c r="AK96" s="1" t="s">
        <v>3566</v>
      </c>
      <c r="AL96" s="1" t="s">
        <v>394</v>
      </c>
      <c r="AM96" s="1" t="s">
        <v>3582</v>
      </c>
      <c r="AT96" s="1" t="s">
        <v>42</v>
      </c>
      <c r="AU96" s="1" t="s">
        <v>3629</v>
      </c>
      <c r="AV96" s="1" t="s">
        <v>395</v>
      </c>
      <c r="AW96" s="1" t="s">
        <v>3998</v>
      </c>
      <c r="BG96" s="1" t="s">
        <v>42</v>
      </c>
      <c r="BH96" s="1" t="s">
        <v>3629</v>
      </c>
      <c r="BI96" s="1" t="s">
        <v>396</v>
      </c>
      <c r="BJ96" s="1" t="s">
        <v>3045</v>
      </c>
      <c r="BK96" s="1" t="s">
        <v>42</v>
      </c>
      <c r="BL96" s="1" t="s">
        <v>3629</v>
      </c>
      <c r="BM96" s="1" t="s">
        <v>397</v>
      </c>
      <c r="BN96" s="1" t="s">
        <v>4629</v>
      </c>
      <c r="BO96" s="1" t="s">
        <v>42</v>
      </c>
      <c r="BP96" s="1" t="s">
        <v>3629</v>
      </c>
      <c r="BQ96" s="1" t="s">
        <v>398</v>
      </c>
      <c r="BR96" s="1" t="s">
        <v>4884</v>
      </c>
      <c r="BS96" s="1" t="s">
        <v>399</v>
      </c>
      <c r="BT96" s="1" t="s">
        <v>3595</v>
      </c>
    </row>
    <row r="97" spans="1:31" ht="13.5" customHeight="1">
      <c r="A97" s="5" t="str">
        <f t="shared" si="4"/>
        <v>1867_하동면_0087a</v>
      </c>
      <c r="B97" s="1">
        <v>1867</v>
      </c>
      <c r="C97" s="1" t="s">
        <v>4943</v>
      </c>
      <c r="D97" s="1" t="s">
        <v>4945</v>
      </c>
      <c r="E97" s="1">
        <v>96</v>
      </c>
      <c r="F97" s="1">
        <v>1</v>
      </c>
      <c r="G97" s="1" t="s">
        <v>4942</v>
      </c>
      <c r="H97" s="1" t="s">
        <v>4944</v>
      </c>
      <c r="I97" s="1">
        <v>5</v>
      </c>
      <c r="L97" s="1">
        <v>3</v>
      </c>
      <c r="M97" s="1" t="s">
        <v>5003</v>
      </c>
      <c r="N97" s="1" t="s">
        <v>5004</v>
      </c>
      <c r="S97" s="1" t="s">
        <v>89</v>
      </c>
      <c r="T97" s="1" t="s">
        <v>2804</v>
      </c>
      <c r="W97" s="1" t="s">
        <v>351</v>
      </c>
      <c r="X97" s="1" t="s">
        <v>2887</v>
      </c>
      <c r="Y97" s="1" t="s">
        <v>49</v>
      </c>
      <c r="Z97" s="1" t="s">
        <v>2894</v>
      </c>
      <c r="AC97" s="1">
        <v>79</v>
      </c>
      <c r="AD97" s="1" t="s">
        <v>66</v>
      </c>
      <c r="AE97" s="1" t="s">
        <v>3550</v>
      </c>
    </row>
    <row r="98" spans="1:31" ht="13.5" customHeight="1">
      <c r="A98" s="5" t="str">
        <f t="shared" si="4"/>
        <v>1867_하동면_0087a</v>
      </c>
      <c r="B98" s="1">
        <v>1867</v>
      </c>
      <c r="C98" s="1" t="s">
        <v>4943</v>
      </c>
      <c r="D98" s="1" t="s">
        <v>4945</v>
      </c>
      <c r="E98" s="1">
        <v>97</v>
      </c>
      <c r="F98" s="1">
        <v>1</v>
      </c>
      <c r="G98" s="1" t="s">
        <v>4942</v>
      </c>
      <c r="H98" s="1" t="s">
        <v>4944</v>
      </c>
      <c r="I98" s="1">
        <v>5</v>
      </c>
      <c r="L98" s="1">
        <v>3</v>
      </c>
      <c r="M98" s="1" t="s">
        <v>5003</v>
      </c>
      <c r="N98" s="1" t="s">
        <v>5004</v>
      </c>
      <c r="S98" s="1" t="s">
        <v>57</v>
      </c>
      <c r="T98" s="1" t="s">
        <v>2802</v>
      </c>
      <c r="U98" s="1" t="s">
        <v>37</v>
      </c>
      <c r="V98" s="1" t="s">
        <v>2820</v>
      </c>
      <c r="Y98" s="1" t="s">
        <v>400</v>
      </c>
      <c r="Z98" s="1" t="s">
        <v>3435</v>
      </c>
      <c r="AC98" s="1">
        <v>39</v>
      </c>
      <c r="AD98" s="1" t="s">
        <v>401</v>
      </c>
      <c r="AE98" s="1" t="s">
        <v>3549</v>
      </c>
    </row>
    <row r="99" spans="1:31" ht="13.5" customHeight="1">
      <c r="A99" s="5" t="str">
        <f t="shared" si="4"/>
        <v>1867_하동면_0087a</v>
      </c>
      <c r="B99" s="1">
        <v>1867</v>
      </c>
      <c r="C99" s="1" t="s">
        <v>4943</v>
      </c>
      <c r="D99" s="1" t="s">
        <v>4945</v>
      </c>
      <c r="E99" s="1">
        <v>98</v>
      </c>
      <c r="F99" s="1">
        <v>1</v>
      </c>
      <c r="G99" s="1" t="s">
        <v>4942</v>
      </c>
      <c r="H99" s="1" t="s">
        <v>4944</v>
      </c>
      <c r="I99" s="1">
        <v>5</v>
      </c>
      <c r="L99" s="1">
        <v>3</v>
      </c>
      <c r="M99" s="1" t="s">
        <v>5003</v>
      </c>
      <c r="N99" s="1" t="s">
        <v>5004</v>
      </c>
      <c r="S99" s="1" t="s">
        <v>60</v>
      </c>
      <c r="T99" s="1" t="s">
        <v>2801</v>
      </c>
      <c r="W99" s="1" t="s">
        <v>61</v>
      </c>
      <c r="X99" s="1" t="s">
        <v>5736</v>
      </c>
      <c r="Y99" s="1" t="s">
        <v>49</v>
      </c>
      <c r="Z99" s="1" t="s">
        <v>2894</v>
      </c>
      <c r="AC99" s="1">
        <v>39</v>
      </c>
      <c r="AD99" s="1" t="s">
        <v>401</v>
      </c>
      <c r="AE99" s="1" t="s">
        <v>3549</v>
      </c>
    </row>
    <row r="100" spans="1:72" ht="13.5" customHeight="1">
      <c r="A100" s="5" t="str">
        <f aca="true" t="shared" si="5" ref="A100:A120">HYPERLINK("http://kyu.snu.ac.kr/sdhj/index.jsp?type=hj/GK14781_00IH_0001_0087b.jpg","1867_하동면_0087b")</f>
        <v>1867_하동면_0087b</v>
      </c>
      <c r="B100" s="1">
        <v>1867</v>
      </c>
      <c r="C100" s="1" t="s">
        <v>4943</v>
      </c>
      <c r="D100" s="1" t="s">
        <v>4945</v>
      </c>
      <c r="E100" s="1">
        <v>99</v>
      </c>
      <c r="F100" s="1">
        <v>1</v>
      </c>
      <c r="G100" s="1" t="s">
        <v>4942</v>
      </c>
      <c r="H100" s="1" t="s">
        <v>4944</v>
      </c>
      <c r="I100" s="1">
        <v>5</v>
      </c>
      <c r="L100" s="1">
        <v>4</v>
      </c>
      <c r="M100" s="1" t="s">
        <v>5005</v>
      </c>
      <c r="N100" s="1" t="s">
        <v>5006</v>
      </c>
      <c r="T100" s="1" t="s">
        <v>5737</v>
      </c>
      <c r="U100" s="1" t="s">
        <v>37</v>
      </c>
      <c r="V100" s="1" t="s">
        <v>2820</v>
      </c>
      <c r="W100" s="1" t="s">
        <v>82</v>
      </c>
      <c r="X100" s="1" t="s">
        <v>2867</v>
      </c>
      <c r="Y100" s="1" t="s">
        <v>402</v>
      </c>
      <c r="Z100" s="1" t="s">
        <v>3434</v>
      </c>
      <c r="AC100" s="1">
        <v>54</v>
      </c>
      <c r="AD100" s="1" t="s">
        <v>371</v>
      </c>
      <c r="AE100" s="1" t="s">
        <v>3516</v>
      </c>
      <c r="AJ100" s="1" t="s">
        <v>17</v>
      </c>
      <c r="AK100" s="1" t="s">
        <v>3565</v>
      </c>
      <c r="AL100" s="1" t="s">
        <v>83</v>
      </c>
      <c r="AM100" s="1" t="s">
        <v>3592</v>
      </c>
      <c r="AT100" s="1" t="s">
        <v>42</v>
      </c>
      <c r="AU100" s="1" t="s">
        <v>3629</v>
      </c>
      <c r="AV100" s="1" t="s">
        <v>403</v>
      </c>
      <c r="AW100" s="1" t="s">
        <v>3997</v>
      </c>
      <c r="BG100" s="1" t="s">
        <v>42</v>
      </c>
      <c r="BH100" s="1" t="s">
        <v>3629</v>
      </c>
      <c r="BI100" s="1" t="s">
        <v>404</v>
      </c>
      <c r="BJ100" s="1" t="s">
        <v>4343</v>
      </c>
      <c r="BK100" s="1" t="s">
        <v>42</v>
      </c>
      <c r="BL100" s="1" t="s">
        <v>3629</v>
      </c>
      <c r="BM100" s="1" t="s">
        <v>405</v>
      </c>
      <c r="BN100" s="1" t="s">
        <v>4628</v>
      </c>
      <c r="BO100" s="1" t="s">
        <v>42</v>
      </c>
      <c r="BP100" s="1" t="s">
        <v>3629</v>
      </c>
      <c r="BQ100" s="1" t="s">
        <v>406</v>
      </c>
      <c r="BR100" s="1" t="s">
        <v>4883</v>
      </c>
      <c r="BS100" s="1" t="s">
        <v>407</v>
      </c>
      <c r="BT100" s="1" t="s">
        <v>3612</v>
      </c>
    </row>
    <row r="101" spans="1:72" ht="13.5" customHeight="1">
      <c r="A101" s="5" t="str">
        <f t="shared" si="5"/>
        <v>1867_하동면_0087b</v>
      </c>
      <c r="B101" s="1">
        <v>1867</v>
      </c>
      <c r="C101" s="1" t="s">
        <v>4943</v>
      </c>
      <c r="D101" s="1" t="s">
        <v>4945</v>
      </c>
      <c r="E101" s="1">
        <v>100</v>
      </c>
      <c r="F101" s="1">
        <v>1</v>
      </c>
      <c r="G101" s="1" t="s">
        <v>4942</v>
      </c>
      <c r="H101" s="1" t="s">
        <v>4944</v>
      </c>
      <c r="I101" s="1">
        <v>5</v>
      </c>
      <c r="L101" s="1">
        <v>4</v>
      </c>
      <c r="M101" s="1" t="s">
        <v>5005</v>
      </c>
      <c r="N101" s="1" t="s">
        <v>5006</v>
      </c>
      <c r="S101" s="1" t="s">
        <v>47</v>
      </c>
      <c r="T101" s="1" t="s">
        <v>2795</v>
      </c>
      <c r="W101" s="1" t="s">
        <v>93</v>
      </c>
      <c r="X101" s="1" t="s">
        <v>2850</v>
      </c>
      <c r="Y101" s="1" t="s">
        <v>49</v>
      </c>
      <c r="Z101" s="1" t="s">
        <v>2894</v>
      </c>
      <c r="AC101" s="1">
        <v>54</v>
      </c>
      <c r="AD101" s="1" t="s">
        <v>371</v>
      </c>
      <c r="AE101" s="1" t="s">
        <v>3516</v>
      </c>
      <c r="AJ101" s="1" t="s">
        <v>51</v>
      </c>
      <c r="AK101" s="1" t="s">
        <v>3566</v>
      </c>
      <c r="AL101" s="1" t="s">
        <v>133</v>
      </c>
      <c r="AM101" s="1" t="s">
        <v>3583</v>
      </c>
      <c r="AT101" s="1" t="s">
        <v>42</v>
      </c>
      <c r="AU101" s="1" t="s">
        <v>3629</v>
      </c>
      <c r="AV101" s="1" t="s">
        <v>408</v>
      </c>
      <c r="AW101" s="1" t="s">
        <v>3996</v>
      </c>
      <c r="BG101" s="1" t="s">
        <v>42</v>
      </c>
      <c r="BH101" s="1" t="s">
        <v>3629</v>
      </c>
      <c r="BI101" s="1" t="s">
        <v>409</v>
      </c>
      <c r="BJ101" s="1" t="s">
        <v>3914</v>
      </c>
      <c r="BK101" s="1" t="s">
        <v>42</v>
      </c>
      <c r="BL101" s="1" t="s">
        <v>3629</v>
      </c>
      <c r="BM101" s="1" t="s">
        <v>410</v>
      </c>
      <c r="BN101" s="1" t="s">
        <v>4282</v>
      </c>
      <c r="BO101" s="1" t="s">
        <v>42</v>
      </c>
      <c r="BP101" s="1" t="s">
        <v>3629</v>
      </c>
      <c r="BQ101" s="1" t="s">
        <v>411</v>
      </c>
      <c r="BR101" s="1" t="s">
        <v>5532</v>
      </c>
      <c r="BS101" s="1" t="s">
        <v>194</v>
      </c>
      <c r="BT101" s="1" t="s">
        <v>3591</v>
      </c>
    </row>
    <row r="102" spans="1:31" ht="13.5" customHeight="1">
      <c r="A102" s="5" t="str">
        <f t="shared" si="5"/>
        <v>1867_하동면_0087b</v>
      </c>
      <c r="B102" s="1">
        <v>1867</v>
      </c>
      <c r="C102" s="1" t="s">
        <v>4943</v>
      </c>
      <c r="D102" s="1" t="s">
        <v>4945</v>
      </c>
      <c r="E102" s="1">
        <v>101</v>
      </c>
      <c r="F102" s="1">
        <v>1</v>
      </c>
      <c r="G102" s="1" t="s">
        <v>4942</v>
      </c>
      <c r="H102" s="1" t="s">
        <v>4944</v>
      </c>
      <c r="I102" s="1">
        <v>5</v>
      </c>
      <c r="L102" s="1">
        <v>4</v>
      </c>
      <c r="M102" s="1" t="s">
        <v>5005</v>
      </c>
      <c r="N102" s="1" t="s">
        <v>5006</v>
      </c>
      <c r="S102" s="1" t="s">
        <v>92</v>
      </c>
      <c r="T102" s="1" t="s">
        <v>2803</v>
      </c>
      <c r="W102" s="1" t="s">
        <v>296</v>
      </c>
      <c r="X102" s="1" t="s">
        <v>2872</v>
      </c>
      <c r="Y102" s="1" t="s">
        <v>49</v>
      </c>
      <c r="Z102" s="1" t="s">
        <v>2894</v>
      </c>
      <c r="AC102" s="1">
        <v>57</v>
      </c>
      <c r="AD102" s="1" t="s">
        <v>363</v>
      </c>
      <c r="AE102" s="1" t="s">
        <v>3525</v>
      </c>
    </row>
    <row r="103" spans="1:72" ht="13.5" customHeight="1">
      <c r="A103" s="5" t="str">
        <f t="shared" si="5"/>
        <v>1867_하동면_0087b</v>
      </c>
      <c r="B103" s="1">
        <v>1867</v>
      </c>
      <c r="C103" s="1" t="s">
        <v>4943</v>
      </c>
      <c r="D103" s="1" t="s">
        <v>4945</v>
      </c>
      <c r="E103" s="1">
        <v>102</v>
      </c>
      <c r="F103" s="1">
        <v>1</v>
      </c>
      <c r="G103" s="1" t="s">
        <v>4942</v>
      </c>
      <c r="H103" s="1" t="s">
        <v>4944</v>
      </c>
      <c r="I103" s="1">
        <v>5</v>
      </c>
      <c r="L103" s="1">
        <v>5</v>
      </c>
      <c r="M103" s="1" t="s">
        <v>5007</v>
      </c>
      <c r="N103" s="1" t="s">
        <v>5008</v>
      </c>
      <c r="T103" s="1" t="s">
        <v>5738</v>
      </c>
      <c r="U103" s="1" t="s">
        <v>37</v>
      </c>
      <c r="V103" s="1" t="s">
        <v>2820</v>
      </c>
      <c r="W103" s="1" t="s">
        <v>140</v>
      </c>
      <c r="X103" s="1" t="s">
        <v>2858</v>
      </c>
      <c r="Y103" s="1" t="s">
        <v>412</v>
      </c>
      <c r="Z103" s="1" t="s">
        <v>3433</v>
      </c>
      <c r="AC103" s="1">
        <v>43</v>
      </c>
      <c r="AD103" s="1" t="s">
        <v>62</v>
      </c>
      <c r="AE103" s="1" t="s">
        <v>3520</v>
      </c>
      <c r="AJ103" s="1" t="s">
        <v>17</v>
      </c>
      <c r="AK103" s="1" t="s">
        <v>3565</v>
      </c>
      <c r="AL103" s="1" t="s">
        <v>341</v>
      </c>
      <c r="AM103" s="1" t="s">
        <v>3588</v>
      </c>
      <c r="AT103" s="1" t="s">
        <v>42</v>
      </c>
      <c r="AU103" s="1" t="s">
        <v>3629</v>
      </c>
      <c r="AV103" s="1" t="s">
        <v>231</v>
      </c>
      <c r="AW103" s="1" t="s">
        <v>3456</v>
      </c>
      <c r="BG103" s="1" t="s">
        <v>42</v>
      </c>
      <c r="BH103" s="1" t="s">
        <v>3629</v>
      </c>
      <c r="BI103" s="1" t="s">
        <v>413</v>
      </c>
      <c r="BJ103" s="1" t="s">
        <v>4342</v>
      </c>
      <c r="BK103" s="1" t="s">
        <v>42</v>
      </c>
      <c r="BL103" s="1" t="s">
        <v>3629</v>
      </c>
      <c r="BM103" s="1" t="s">
        <v>414</v>
      </c>
      <c r="BN103" s="1" t="s">
        <v>4255</v>
      </c>
      <c r="BO103" s="1" t="s">
        <v>42</v>
      </c>
      <c r="BP103" s="1" t="s">
        <v>3629</v>
      </c>
      <c r="BQ103" s="1" t="s">
        <v>415</v>
      </c>
      <c r="BR103" s="1" t="s">
        <v>5739</v>
      </c>
      <c r="BS103" s="1" t="s">
        <v>399</v>
      </c>
      <c r="BT103" s="1" t="s">
        <v>3595</v>
      </c>
    </row>
    <row r="104" spans="1:72" ht="13.5" customHeight="1">
      <c r="A104" s="5" t="str">
        <f t="shared" si="5"/>
        <v>1867_하동면_0087b</v>
      </c>
      <c r="B104" s="1">
        <v>1867</v>
      </c>
      <c r="C104" s="1" t="s">
        <v>4943</v>
      </c>
      <c r="D104" s="1" t="s">
        <v>4945</v>
      </c>
      <c r="E104" s="1">
        <v>103</v>
      </c>
      <c r="F104" s="1">
        <v>1</v>
      </c>
      <c r="G104" s="1" t="s">
        <v>4942</v>
      </c>
      <c r="H104" s="1" t="s">
        <v>4944</v>
      </c>
      <c r="I104" s="1">
        <v>5</v>
      </c>
      <c r="L104" s="1">
        <v>5</v>
      </c>
      <c r="M104" s="1" t="s">
        <v>5007</v>
      </c>
      <c r="N104" s="1" t="s">
        <v>5008</v>
      </c>
      <c r="S104" s="1" t="s">
        <v>47</v>
      </c>
      <c r="T104" s="1" t="s">
        <v>2795</v>
      </c>
      <c r="W104" s="1" t="s">
        <v>72</v>
      </c>
      <c r="X104" s="1" t="s">
        <v>2859</v>
      </c>
      <c r="Y104" s="1" t="s">
        <v>49</v>
      </c>
      <c r="Z104" s="1" t="s">
        <v>2894</v>
      </c>
      <c r="AC104" s="1">
        <v>43</v>
      </c>
      <c r="AD104" s="1" t="s">
        <v>62</v>
      </c>
      <c r="AE104" s="1" t="s">
        <v>3520</v>
      </c>
      <c r="AJ104" s="1" t="s">
        <v>51</v>
      </c>
      <c r="AK104" s="1" t="s">
        <v>3566</v>
      </c>
      <c r="AL104" s="1" t="s">
        <v>292</v>
      </c>
      <c r="AM104" s="1" t="s">
        <v>5740</v>
      </c>
      <c r="AT104" s="1" t="s">
        <v>42</v>
      </c>
      <c r="AU104" s="1" t="s">
        <v>3629</v>
      </c>
      <c r="AV104" s="1" t="s">
        <v>416</v>
      </c>
      <c r="AW104" s="1" t="s">
        <v>3995</v>
      </c>
      <c r="BG104" s="1" t="s">
        <v>42</v>
      </c>
      <c r="BH104" s="1" t="s">
        <v>3629</v>
      </c>
      <c r="BI104" s="1" t="s">
        <v>417</v>
      </c>
      <c r="BJ104" s="1" t="s">
        <v>4341</v>
      </c>
      <c r="BK104" s="1" t="s">
        <v>42</v>
      </c>
      <c r="BL104" s="1" t="s">
        <v>3629</v>
      </c>
      <c r="BM104" s="1" t="s">
        <v>418</v>
      </c>
      <c r="BN104" s="1" t="s">
        <v>4627</v>
      </c>
      <c r="BO104" s="1" t="s">
        <v>42</v>
      </c>
      <c r="BP104" s="1" t="s">
        <v>3629</v>
      </c>
      <c r="BQ104" s="1" t="s">
        <v>419</v>
      </c>
      <c r="BR104" s="1" t="s">
        <v>5509</v>
      </c>
      <c r="BS104" s="1" t="s">
        <v>308</v>
      </c>
      <c r="BT104" s="1" t="s">
        <v>3573</v>
      </c>
    </row>
    <row r="105" spans="1:72" ht="13.5" customHeight="1">
      <c r="A105" s="5" t="str">
        <f t="shared" si="5"/>
        <v>1867_하동면_0087b</v>
      </c>
      <c r="B105" s="1">
        <v>1867</v>
      </c>
      <c r="C105" s="1" t="s">
        <v>4943</v>
      </c>
      <c r="D105" s="1" t="s">
        <v>4945</v>
      </c>
      <c r="E105" s="1">
        <v>104</v>
      </c>
      <c r="F105" s="1">
        <v>1</v>
      </c>
      <c r="G105" s="1" t="s">
        <v>4942</v>
      </c>
      <c r="H105" s="1" t="s">
        <v>4944</v>
      </c>
      <c r="I105" s="1">
        <v>6</v>
      </c>
      <c r="J105" s="1" t="s">
        <v>420</v>
      </c>
      <c r="K105" s="1" t="s">
        <v>5741</v>
      </c>
      <c r="L105" s="1">
        <v>1</v>
      </c>
      <c r="M105" s="1" t="s">
        <v>5374</v>
      </c>
      <c r="N105" s="1" t="s">
        <v>5375</v>
      </c>
      <c r="T105" s="1" t="s">
        <v>5742</v>
      </c>
      <c r="U105" s="1" t="s">
        <v>37</v>
      </c>
      <c r="V105" s="1" t="s">
        <v>2820</v>
      </c>
      <c r="W105" s="1" t="s">
        <v>421</v>
      </c>
      <c r="X105" s="1" t="s">
        <v>2848</v>
      </c>
      <c r="Y105" s="1" t="s">
        <v>422</v>
      </c>
      <c r="Z105" s="1" t="s">
        <v>3099</v>
      </c>
      <c r="AA105" s="1" t="s">
        <v>5743</v>
      </c>
      <c r="AB105" s="1" t="s">
        <v>3492</v>
      </c>
      <c r="AC105" s="1">
        <v>48</v>
      </c>
      <c r="AD105" s="1" t="s">
        <v>50</v>
      </c>
      <c r="AE105" s="1" t="s">
        <v>3499</v>
      </c>
      <c r="AJ105" s="1" t="s">
        <v>17</v>
      </c>
      <c r="AK105" s="1" t="s">
        <v>3565</v>
      </c>
      <c r="AL105" s="1" t="s">
        <v>423</v>
      </c>
      <c r="AM105" s="1" t="s">
        <v>5744</v>
      </c>
      <c r="AT105" s="1" t="s">
        <v>42</v>
      </c>
      <c r="AU105" s="1" t="s">
        <v>3629</v>
      </c>
      <c r="AV105" s="1" t="s">
        <v>384</v>
      </c>
      <c r="AW105" s="1" t="s">
        <v>3994</v>
      </c>
      <c r="BG105" s="1" t="s">
        <v>42</v>
      </c>
      <c r="BH105" s="1" t="s">
        <v>3629</v>
      </c>
      <c r="BI105" s="1" t="s">
        <v>424</v>
      </c>
      <c r="BJ105" s="1" t="s">
        <v>4340</v>
      </c>
      <c r="BK105" s="1" t="s">
        <v>42</v>
      </c>
      <c r="BL105" s="1" t="s">
        <v>3629</v>
      </c>
      <c r="BM105" s="1" t="s">
        <v>425</v>
      </c>
      <c r="BN105" s="1" t="s">
        <v>4626</v>
      </c>
      <c r="BO105" s="1" t="s">
        <v>42</v>
      </c>
      <c r="BP105" s="1" t="s">
        <v>3629</v>
      </c>
      <c r="BQ105" s="1" t="s">
        <v>426</v>
      </c>
      <c r="BR105" s="1" t="s">
        <v>4882</v>
      </c>
      <c r="BS105" s="1" t="s">
        <v>133</v>
      </c>
      <c r="BT105" s="1" t="s">
        <v>3583</v>
      </c>
    </row>
    <row r="106" spans="1:72" ht="13.5" customHeight="1">
      <c r="A106" s="5" t="str">
        <f t="shared" si="5"/>
        <v>1867_하동면_0087b</v>
      </c>
      <c r="B106" s="1">
        <v>1867</v>
      </c>
      <c r="C106" s="1" t="s">
        <v>4943</v>
      </c>
      <c r="D106" s="1" t="s">
        <v>4945</v>
      </c>
      <c r="E106" s="1">
        <v>105</v>
      </c>
      <c r="F106" s="1">
        <v>1</v>
      </c>
      <c r="G106" s="1" t="s">
        <v>4942</v>
      </c>
      <c r="H106" s="1" t="s">
        <v>4944</v>
      </c>
      <c r="I106" s="1">
        <v>6</v>
      </c>
      <c r="L106" s="1">
        <v>1</v>
      </c>
      <c r="M106" s="1" t="s">
        <v>5374</v>
      </c>
      <c r="N106" s="1" t="s">
        <v>5375</v>
      </c>
      <c r="S106" s="1" t="s">
        <v>47</v>
      </c>
      <c r="T106" s="1" t="s">
        <v>2795</v>
      </c>
      <c r="W106" s="1" t="s">
        <v>123</v>
      </c>
      <c r="X106" s="1" t="s">
        <v>5745</v>
      </c>
      <c r="Y106" s="1" t="s">
        <v>49</v>
      </c>
      <c r="Z106" s="1" t="s">
        <v>2894</v>
      </c>
      <c r="AC106" s="1">
        <v>47</v>
      </c>
      <c r="AD106" s="1" t="s">
        <v>427</v>
      </c>
      <c r="AE106" s="1" t="s">
        <v>3522</v>
      </c>
      <c r="AJ106" s="1" t="s">
        <v>51</v>
      </c>
      <c r="AK106" s="1" t="s">
        <v>3566</v>
      </c>
      <c r="AL106" s="1" t="s">
        <v>151</v>
      </c>
      <c r="AM106" s="1" t="s">
        <v>3563</v>
      </c>
      <c r="AT106" s="1" t="s">
        <v>42</v>
      </c>
      <c r="AU106" s="1" t="s">
        <v>3629</v>
      </c>
      <c r="AV106" s="1" t="s">
        <v>428</v>
      </c>
      <c r="AW106" s="1" t="s">
        <v>3993</v>
      </c>
      <c r="BG106" s="1" t="s">
        <v>42</v>
      </c>
      <c r="BH106" s="1" t="s">
        <v>3629</v>
      </c>
      <c r="BI106" s="1" t="s">
        <v>429</v>
      </c>
      <c r="BJ106" s="1" t="s">
        <v>4339</v>
      </c>
      <c r="BK106" s="1" t="s">
        <v>42</v>
      </c>
      <c r="BL106" s="1" t="s">
        <v>3629</v>
      </c>
      <c r="BM106" s="1" t="s">
        <v>430</v>
      </c>
      <c r="BN106" s="1" t="s">
        <v>5746</v>
      </c>
      <c r="BO106" s="1" t="s">
        <v>42</v>
      </c>
      <c r="BP106" s="1" t="s">
        <v>3629</v>
      </c>
      <c r="BQ106" s="1" t="s">
        <v>431</v>
      </c>
      <c r="BR106" s="1" t="s">
        <v>4881</v>
      </c>
      <c r="BS106" s="1" t="s">
        <v>287</v>
      </c>
      <c r="BT106" s="1" t="s">
        <v>3618</v>
      </c>
    </row>
    <row r="107" spans="1:31" ht="13.5" customHeight="1">
      <c r="A107" s="5" t="str">
        <f t="shared" si="5"/>
        <v>1867_하동면_0087b</v>
      </c>
      <c r="B107" s="1">
        <v>1867</v>
      </c>
      <c r="C107" s="1" t="s">
        <v>4943</v>
      </c>
      <c r="D107" s="1" t="s">
        <v>4945</v>
      </c>
      <c r="E107" s="1">
        <v>106</v>
      </c>
      <c r="F107" s="1">
        <v>1</v>
      </c>
      <c r="G107" s="1" t="s">
        <v>4942</v>
      </c>
      <c r="H107" s="1" t="s">
        <v>4944</v>
      </c>
      <c r="I107" s="1">
        <v>6</v>
      </c>
      <c r="L107" s="1">
        <v>1</v>
      </c>
      <c r="M107" s="1" t="s">
        <v>5374</v>
      </c>
      <c r="N107" s="1" t="s">
        <v>5375</v>
      </c>
      <c r="S107" s="1" t="s">
        <v>89</v>
      </c>
      <c r="T107" s="1" t="s">
        <v>2804</v>
      </c>
      <c r="W107" s="1" t="s">
        <v>93</v>
      </c>
      <c r="X107" s="1" t="s">
        <v>2850</v>
      </c>
      <c r="Y107" s="1" t="s">
        <v>49</v>
      </c>
      <c r="Z107" s="1" t="s">
        <v>2894</v>
      </c>
      <c r="AC107" s="1">
        <v>75</v>
      </c>
      <c r="AD107" s="1" t="s">
        <v>298</v>
      </c>
      <c r="AE107" s="1" t="s">
        <v>3504</v>
      </c>
    </row>
    <row r="108" spans="1:31" ht="13.5" customHeight="1">
      <c r="A108" s="5" t="str">
        <f t="shared" si="5"/>
        <v>1867_하동면_0087b</v>
      </c>
      <c r="B108" s="1">
        <v>1867</v>
      </c>
      <c r="C108" s="1" t="s">
        <v>4943</v>
      </c>
      <c r="D108" s="1" t="s">
        <v>4945</v>
      </c>
      <c r="E108" s="1">
        <v>107</v>
      </c>
      <c r="F108" s="1">
        <v>1</v>
      </c>
      <c r="G108" s="1" t="s">
        <v>4942</v>
      </c>
      <c r="H108" s="1" t="s">
        <v>4944</v>
      </c>
      <c r="I108" s="1">
        <v>6</v>
      </c>
      <c r="L108" s="1">
        <v>1</v>
      </c>
      <c r="M108" s="1" t="s">
        <v>5374</v>
      </c>
      <c r="N108" s="1" t="s">
        <v>5375</v>
      </c>
      <c r="S108" s="1" t="s">
        <v>57</v>
      </c>
      <c r="T108" s="1" t="s">
        <v>2802</v>
      </c>
      <c r="U108" s="1" t="s">
        <v>37</v>
      </c>
      <c r="V108" s="1" t="s">
        <v>2820</v>
      </c>
      <c r="Y108" s="1" t="s">
        <v>432</v>
      </c>
      <c r="Z108" s="1" t="s">
        <v>3432</v>
      </c>
      <c r="AA108" s="1" t="s">
        <v>433</v>
      </c>
      <c r="AB108" s="1" t="s">
        <v>3121</v>
      </c>
      <c r="AC108" s="1">
        <v>42</v>
      </c>
      <c r="AD108" s="1" t="s">
        <v>229</v>
      </c>
      <c r="AE108" s="1" t="s">
        <v>3531</v>
      </c>
    </row>
    <row r="109" spans="1:31" ht="13.5" customHeight="1">
      <c r="A109" s="5" t="str">
        <f t="shared" si="5"/>
        <v>1867_하동면_0087b</v>
      </c>
      <c r="B109" s="1">
        <v>1867</v>
      </c>
      <c r="C109" s="1" t="s">
        <v>4943</v>
      </c>
      <c r="D109" s="1" t="s">
        <v>4945</v>
      </c>
      <c r="E109" s="1">
        <v>108</v>
      </c>
      <c r="F109" s="1">
        <v>1</v>
      </c>
      <c r="G109" s="1" t="s">
        <v>4942</v>
      </c>
      <c r="H109" s="1" t="s">
        <v>4944</v>
      </c>
      <c r="I109" s="1">
        <v>6</v>
      </c>
      <c r="L109" s="1">
        <v>1</v>
      </c>
      <c r="M109" s="1" t="s">
        <v>5374</v>
      </c>
      <c r="N109" s="1" t="s">
        <v>5375</v>
      </c>
      <c r="S109" s="1" t="s">
        <v>60</v>
      </c>
      <c r="T109" s="1" t="s">
        <v>2801</v>
      </c>
      <c r="W109" s="1" t="s">
        <v>434</v>
      </c>
      <c r="X109" s="1" t="s">
        <v>2849</v>
      </c>
      <c r="Y109" s="1" t="s">
        <v>49</v>
      </c>
      <c r="Z109" s="1" t="s">
        <v>2894</v>
      </c>
      <c r="AC109" s="1">
        <v>42</v>
      </c>
      <c r="AD109" s="1" t="s">
        <v>229</v>
      </c>
      <c r="AE109" s="1" t="s">
        <v>3531</v>
      </c>
    </row>
    <row r="110" spans="1:31" ht="13.5" customHeight="1">
      <c r="A110" s="5" t="str">
        <f t="shared" si="5"/>
        <v>1867_하동면_0087b</v>
      </c>
      <c r="B110" s="1">
        <v>1867</v>
      </c>
      <c r="C110" s="1" t="s">
        <v>4943</v>
      </c>
      <c r="D110" s="1" t="s">
        <v>4945</v>
      </c>
      <c r="E110" s="1">
        <v>109</v>
      </c>
      <c r="F110" s="1">
        <v>1</v>
      </c>
      <c r="G110" s="1" t="s">
        <v>4942</v>
      </c>
      <c r="H110" s="1" t="s">
        <v>4944</v>
      </c>
      <c r="I110" s="1">
        <v>6</v>
      </c>
      <c r="L110" s="1">
        <v>1</v>
      </c>
      <c r="M110" s="1" t="s">
        <v>5374</v>
      </c>
      <c r="N110" s="1" t="s">
        <v>5375</v>
      </c>
      <c r="S110" s="1" t="s">
        <v>63</v>
      </c>
      <c r="T110" s="1" t="s">
        <v>2793</v>
      </c>
      <c r="U110" s="1" t="s">
        <v>37</v>
      </c>
      <c r="V110" s="1" t="s">
        <v>2820</v>
      </c>
      <c r="Y110" s="1" t="s">
        <v>435</v>
      </c>
      <c r="Z110" s="1" t="s">
        <v>3431</v>
      </c>
      <c r="AA110" s="1" t="s">
        <v>436</v>
      </c>
      <c r="AB110" s="1" t="s">
        <v>3491</v>
      </c>
      <c r="AC110" s="1">
        <v>21</v>
      </c>
      <c r="AD110" s="1" t="s">
        <v>437</v>
      </c>
      <c r="AE110" s="1" t="s">
        <v>3526</v>
      </c>
    </row>
    <row r="111" spans="1:31" ht="13.5" customHeight="1">
      <c r="A111" s="5" t="str">
        <f t="shared" si="5"/>
        <v>1867_하동면_0087b</v>
      </c>
      <c r="B111" s="1">
        <v>1867</v>
      </c>
      <c r="C111" s="1" t="s">
        <v>4943</v>
      </c>
      <c r="D111" s="1" t="s">
        <v>4945</v>
      </c>
      <c r="E111" s="1">
        <v>110</v>
      </c>
      <c r="F111" s="1">
        <v>1</v>
      </c>
      <c r="G111" s="1" t="s">
        <v>4942</v>
      </c>
      <c r="H111" s="1" t="s">
        <v>4944</v>
      </c>
      <c r="I111" s="1">
        <v>6</v>
      </c>
      <c r="L111" s="1">
        <v>1</v>
      </c>
      <c r="M111" s="1" t="s">
        <v>5374</v>
      </c>
      <c r="N111" s="1" t="s">
        <v>5375</v>
      </c>
      <c r="S111" s="1" t="s">
        <v>227</v>
      </c>
      <c r="T111" s="1" t="s">
        <v>2794</v>
      </c>
      <c r="W111" s="1" t="s">
        <v>123</v>
      </c>
      <c r="X111" s="1" t="s">
        <v>5745</v>
      </c>
      <c r="Y111" s="1" t="s">
        <v>49</v>
      </c>
      <c r="Z111" s="1" t="s">
        <v>2894</v>
      </c>
      <c r="AC111" s="1">
        <v>24</v>
      </c>
      <c r="AD111" s="1" t="s">
        <v>91</v>
      </c>
      <c r="AE111" s="1" t="s">
        <v>3507</v>
      </c>
    </row>
    <row r="112" spans="1:33" ht="13.5" customHeight="1">
      <c r="A112" s="5" t="str">
        <f t="shared" si="5"/>
        <v>1867_하동면_0087b</v>
      </c>
      <c r="B112" s="1">
        <v>1867</v>
      </c>
      <c r="C112" s="1" t="s">
        <v>4943</v>
      </c>
      <c r="D112" s="1" t="s">
        <v>4945</v>
      </c>
      <c r="E112" s="1">
        <v>111</v>
      </c>
      <c r="F112" s="1">
        <v>1</v>
      </c>
      <c r="G112" s="1" t="s">
        <v>4942</v>
      </c>
      <c r="H112" s="1" t="s">
        <v>4944</v>
      </c>
      <c r="I112" s="1">
        <v>6</v>
      </c>
      <c r="L112" s="1">
        <v>1</v>
      </c>
      <c r="M112" s="1" t="s">
        <v>5374</v>
      </c>
      <c r="N112" s="1" t="s">
        <v>5375</v>
      </c>
      <c r="T112" s="1" t="s">
        <v>5747</v>
      </c>
      <c r="U112" s="1" t="s">
        <v>70</v>
      </c>
      <c r="V112" s="1" t="s">
        <v>2823</v>
      </c>
      <c r="Y112" s="1" t="s">
        <v>438</v>
      </c>
      <c r="Z112" s="1" t="s">
        <v>3430</v>
      </c>
      <c r="AF112" s="1" t="s">
        <v>147</v>
      </c>
      <c r="AG112" s="1" t="s">
        <v>3558</v>
      </c>
    </row>
    <row r="113" spans="1:29" ht="13.5" customHeight="1">
      <c r="A113" s="5" t="str">
        <f t="shared" si="5"/>
        <v>1867_하동면_0087b</v>
      </c>
      <c r="B113" s="1">
        <v>1867</v>
      </c>
      <c r="C113" s="1" t="s">
        <v>4943</v>
      </c>
      <c r="D113" s="1" t="s">
        <v>4945</v>
      </c>
      <c r="E113" s="1">
        <v>112</v>
      </c>
      <c r="F113" s="1">
        <v>1</v>
      </c>
      <c r="G113" s="1" t="s">
        <v>4942</v>
      </c>
      <c r="H113" s="1" t="s">
        <v>4944</v>
      </c>
      <c r="I113" s="1">
        <v>6</v>
      </c>
      <c r="L113" s="1">
        <v>1</v>
      </c>
      <c r="M113" s="1" t="s">
        <v>5374</v>
      </c>
      <c r="N113" s="1" t="s">
        <v>5375</v>
      </c>
      <c r="T113" s="1" t="s">
        <v>5747</v>
      </c>
      <c r="U113" s="1" t="s">
        <v>439</v>
      </c>
      <c r="V113" s="1" t="s">
        <v>2844</v>
      </c>
      <c r="Y113" s="1" t="s">
        <v>440</v>
      </c>
      <c r="Z113" s="1" t="s">
        <v>3429</v>
      </c>
      <c r="AC113" s="1">
        <v>8</v>
      </c>
    </row>
    <row r="114" spans="1:72" ht="13.5" customHeight="1">
      <c r="A114" s="5" t="str">
        <f t="shared" si="5"/>
        <v>1867_하동면_0087b</v>
      </c>
      <c r="B114" s="1">
        <v>1867</v>
      </c>
      <c r="C114" s="1" t="s">
        <v>4943</v>
      </c>
      <c r="D114" s="1" t="s">
        <v>4945</v>
      </c>
      <c r="E114" s="1">
        <v>113</v>
      </c>
      <c r="F114" s="1">
        <v>1</v>
      </c>
      <c r="G114" s="1" t="s">
        <v>4942</v>
      </c>
      <c r="H114" s="1" t="s">
        <v>4944</v>
      </c>
      <c r="I114" s="1">
        <v>6</v>
      </c>
      <c r="L114" s="1">
        <v>2</v>
      </c>
      <c r="M114" s="1" t="s">
        <v>5009</v>
      </c>
      <c r="N114" s="1" t="s">
        <v>5010</v>
      </c>
      <c r="T114" s="1" t="s">
        <v>5708</v>
      </c>
      <c r="U114" s="1" t="s">
        <v>441</v>
      </c>
      <c r="V114" s="1" t="s">
        <v>2828</v>
      </c>
      <c r="W114" s="1" t="s">
        <v>61</v>
      </c>
      <c r="X114" s="1" t="s">
        <v>5748</v>
      </c>
      <c r="Y114" s="1" t="s">
        <v>49</v>
      </c>
      <c r="Z114" s="1" t="s">
        <v>2894</v>
      </c>
      <c r="AC114" s="1">
        <v>66</v>
      </c>
      <c r="AD114" s="1" t="s">
        <v>258</v>
      </c>
      <c r="AE114" s="1" t="s">
        <v>3533</v>
      </c>
      <c r="AJ114" s="1" t="s">
        <v>51</v>
      </c>
      <c r="AK114" s="1" t="s">
        <v>3566</v>
      </c>
      <c r="AL114" s="1" t="s">
        <v>308</v>
      </c>
      <c r="AM114" s="1" t="s">
        <v>3573</v>
      </c>
      <c r="AT114" s="1" t="s">
        <v>42</v>
      </c>
      <c r="AU114" s="1" t="s">
        <v>3629</v>
      </c>
      <c r="AV114" s="1" t="s">
        <v>442</v>
      </c>
      <c r="AW114" s="1" t="s">
        <v>3992</v>
      </c>
      <c r="BG114" s="1" t="s">
        <v>42</v>
      </c>
      <c r="BH114" s="1" t="s">
        <v>3629</v>
      </c>
      <c r="BI114" s="1" t="s">
        <v>443</v>
      </c>
      <c r="BJ114" s="1" t="s">
        <v>4338</v>
      </c>
      <c r="BK114" s="1" t="s">
        <v>42</v>
      </c>
      <c r="BL114" s="1" t="s">
        <v>3629</v>
      </c>
      <c r="BM114" s="1" t="s">
        <v>444</v>
      </c>
      <c r="BN114" s="1" t="s">
        <v>3397</v>
      </c>
      <c r="BO114" s="1" t="s">
        <v>42</v>
      </c>
      <c r="BP114" s="1" t="s">
        <v>3629</v>
      </c>
      <c r="BQ114" s="1" t="s">
        <v>445</v>
      </c>
      <c r="BR114" s="1" t="s">
        <v>4880</v>
      </c>
      <c r="BS114" s="1" t="s">
        <v>178</v>
      </c>
      <c r="BT114" s="1" t="s">
        <v>3579</v>
      </c>
    </row>
    <row r="115" spans="1:31" ht="13.5" customHeight="1">
      <c r="A115" s="5" t="str">
        <f t="shared" si="5"/>
        <v>1867_하동면_0087b</v>
      </c>
      <c r="B115" s="1">
        <v>1867</v>
      </c>
      <c r="C115" s="1" t="s">
        <v>4943</v>
      </c>
      <c r="D115" s="1" t="s">
        <v>4945</v>
      </c>
      <c r="E115" s="1">
        <v>114</v>
      </c>
      <c r="F115" s="1">
        <v>1</v>
      </c>
      <c r="G115" s="1" t="s">
        <v>4942</v>
      </c>
      <c r="H115" s="1" t="s">
        <v>4944</v>
      </c>
      <c r="I115" s="1">
        <v>6</v>
      </c>
      <c r="L115" s="1">
        <v>2</v>
      </c>
      <c r="M115" s="1" t="s">
        <v>5009</v>
      </c>
      <c r="N115" s="1" t="s">
        <v>5010</v>
      </c>
      <c r="T115" s="1" t="s">
        <v>5709</v>
      </c>
      <c r="U115" s="1" t="s">
        <v>70</v>
      </c>
      <c r="V115" s="1" t="s">
        <v>2823</v>
      </c>
      <c r="Y115" s="1" t="s">
        <v>446</v>
      </c>
      <c r="Z115" s="1" t="s">
        <v>3428</v>
      </c>
      <c r="AD115" s="1" t="s">
        <v>177</v>
      </c>
      <c r="AE115" s="1" t="s">
        <v>3548</v>
      </c>
    </row>
    <row r="116" spans="1:72" ht="13.5" customHeight="1">
      <c r="A116" s="5" t="str">
        <f t="shared" si="5"/>
        <v>1867_하동면_0087b</v>
      </c>
      <c r="B116" s="1">
        <v>1867</v>
      </c>
      <c r="C116" s="1" t="s">
        <v>4943</v>
      </c>
      <c r="D116" s="1" t="s">
        <v>4945</v>
      </c>
      <c r="E116" s="1">
        <v>115</v>
      </c>
      <c r="F116" s="1">
        <v>1</v>
      </c>
      <c r="G116" s="1" t="s">
        <v>4942</v>
      </c>
      <c r="H116" s="1" t="s">
        <v>4944</v>
      </c>
      <c r="I116" s="1">
        <v>6</v>
      </c>
      <c r="L116" s="1">
        <v>3</v>
      </c>
      <c r="M116" s="1" t="s">
        <v>5368</v>
      </c>
      <c r="N116" s="1" t="s">
        <v>5369</v>
      </c>
      <c r="T116" s="1" t="s">
        <v>5749</v>
      </c>
      <c r="U116" s="1" t="s">
        <v>37</v>
      </c>
      <c r="V116" s="1" t="s">
        <v>2820</v>
      </c>
      <c r="W116" s="1" t="s">
        <v>123</v>
      </c>
      <c r="X116" s="1" t="s">
        <v>5750</v>
      </c>
      <c r="Y116" s="1" t="s">
        <v>447</v>
      </c>
      <c r="Z116" s="1" t="s">
        <v>3427</v>
      </c>
      <c r="AA116" s="1" t="s">
        <v>5751</v>
      </c>
      <c r="AB116" s="1" t="s">
        <v>3490</v>
      </c>
      <c r="AC116" s="1">
        <v>41</v>
      </c>
      <c r="AD116" s="1" t="s">
        <v>401</v>
      </c>
      <c r="AE116" s="1" t="s">
        <v>3549</v>
      </c>
      <c r="AJ116" s="1" t="s">
        <v>17</v>
      </c>
      <c r="AK116" s="1" t="s">
        <v>3565</v>
      </c>
      <c r="AL116" s="1" t="s">
        <v>322</v>
      </c>
      <c r="AM116" s="1" t="s">
        <v>5752</v>
      </c>
      <c r="AT116" s="1" t="s">
        <v>42</v>
      </c>
      <c r="AU116" s="1" t="s">
        <v>3629</v>
      </c>
      <c r="AV116" s="1" t="s">
        <v>448</v>
      </c>
      <c r="AW116" s="1" t="s">
        <v>3991</v>
      </c>
      <c r="BG116" s="1" t="s">
        <v>42</v>
      </c>
      <c r="BH116" s="1" t="s">
        <v>3629</v>
      </c>
      <c r="BI116" s="1" t="s">
        <v>344</v>
      </c>
      <c r="BJ116" s="1" t="s">
        <v>3782</v>
      </c>
      <c r="BK116" s="1" t="s">
        <v>42</v>
      </c>
      <c r="BL116" s="1" t="s">
        <v>3629</v>
      </c>
      <c r="BM116" s="1" t="s">
        <v>345</v>
      </c>
      <c r="BN116" s="1" t="s">
        <v>4625</v>
      </c>
      <c r="BO116" s="1" t="s">
        <v>42</v>
      </c>
      <c r="BP116" s="1" t="s">
        <v>3629</v>
      </c>
      <c r="BQ116" s="1" t="s">
        <v>449</v>
      </c>
      <c r="BR116" s="1" t="s">
        <v>4879</v>
      </c>
      <c r="BS116" s="1" t="s">
        <v>41</v>
      </c>
      <c r="BT116" s="1" t="s">
        <v>3589</v>
      </c>
    </row>
    <row r="117" spans="1:72" ht="13.5" customHeight="1">
      <c r="A117" s="5" t="str">
        <f t="shared" si="5"/>
        <v>1867_하동면_0087b</v>
      </c>
      <c r="B117" s="1">
        <v>1867</v>
      </c>
      <c r="C117" s="1" t="s">
        <v>4943</v>
      </c>
      <c r="D117" s="1" t="s">
        <v>4945</v>
      </c>
      <c r="E117" s="1">
        <v>116</v>
      </c>
      <c r="F117" s="1">
        <v>1</v>
      </c>
      <c r="G117" s="1" t="s">
        <v>4942</v>
      </c>
      <c r="H117" s="1" t="s">
        <v>4944</v>
      </c>
      <c r="I117" s="1">
        <v>6</v>
      </c>
      <c r="L117" s="1">
        <v>3</v>
      </c>
      <c r="M117" s="1" t="s">
        <v>5368</v>
      </c>
      <c r="N117" s="1" t="s">
        <v>5369</v>
      </c>
      <c r="S117" s="1" t="s">
        <v>47</v>
      </c>
      <c r="T117" s="1" t="s">
        <v>2795</v>
      </c>
      <c r="W117" s="1" t="s">
        <v>450</v>
      </c>
      <c r="X117" s="1" t="s">
        <v>2863</v>
      </c>
      <c r="Y117" s="1" t="s">
        <v>49</v>
      </c>
      <c r="Z117" s="1" t="s">
        <v>2894</v>
      </c>
      <c r="AC117" s="1">
        <v>43</v>
      </c>
      <c r="AD117" s="1" t="s">
        <v>62</v>
      </c>
      <c r="AE117" s="1" t="s">
        <v>3520</v>
      </c>
      <c r="AJ117" s="1" t="s">
        <v>51</v>
      </c>
      <c r="AK117" s="1" t="s">
        <v>3566</v>
      </c>
      <c r="AL117" s="1" t="s">
        <v>451</v>
      </c>
      <c r="AM117" s="1" t="s">
        <v>3585</v>
      </c>
      <c r="AT117" s="1" t="s">
        <v>42</v>
      </c>
      <c r="AU117" s="1" t="s">
        <v>3629</v>
      </c>
      <c r="AV117" s="1" t="s">
        <v>452</v>
      </c>
      <c r="AW117" s="1" t="s">
        <v>2950</v>
      </c>
      <c r="BG117" s="1" t="s">
        <v>42</v>
      </c>
      <c r="BH117" s="1" t="s">
        <v>3629</v>
      </c>
      <c r="BI117" s="1" t="s">
        <v>453</v>
      </c>
      <c r="BJ117" s="1" t="s">
        <v>4337</v>
      </c>
      <c r="BK117" s="1" t="s">
        <v>42</v>
      </c>
      <c r="BL117" s="1" t="s">
        <v>3629</v>
      </c>
      <c r="BM117" s="1" t="s">
        <v>454</v>
      </c>
      <c r="BN117" s="1" t="s">
        <v>4624</v>
      </c>
      <c r="BO117" s="1" t="s">
        <v>42</v>
      </c>
      <c r="BP117" s="1" t="s">
        <v>3629</v>
      </c>
      <c r="BQ117" s="1" t="s">
        <v>455</v>
      </c>
      <c r="BR117" s="1" t="s">
        <v>5426</v>
      </c>
      <c r="BS117" s="1" t="s">
        <v>160</v>
      </c>
      <c r="BT117" s="1" t="s">
        <v>3562</v>
      </c>
    </row>
    <row r="118" spans="1:31" ht="13.5" customHeight="1">
      <c r="A118" s="5" t="str">
        <f t="shared" si="5"/>
        <v>1867_하동면_0087b</v>
      </c>
      <c r="B118" s="1">
        <v>1867</v>
      </c>
      <c r="C118" s="1" t="s">
        <v>4943</v>
      </c>
      <c r="D118" s="1" t="s">
        <v>4945</v>
      </c>
      <c r="E118" s="1">
        <v>117</v>
      </c>
      <c r="F118" s="1">
        <v>1</v>
      </c>
      <c r="G118" s="1" t="s">
        <v>4942</v>
      </c>
      <c r="H118" s="1" t="s">
        <v>4944</v>
      </c>
      <c r="I118" s="1">
        <v>6</v>
      </c>
      <c r="L118" s="1">
        <v>3</v>
      </c>
      <c r="M118" s="1" t="s">
        <v>5368</v>
      </c>
      <c r="N118" s="1" t="s">
        <v>5369</v>
      </c>
      <c r="S118" s="1" t="s">
        <v>89</v>
      </c>
      <c r="T118" s="1" t="s">
        <v>2804</v>
      </c>
      <c r="W118" s="1" t="s">
        <v>38</v>
      </c>
      <c r="X118" s="1" t="s">
        <v>2874</v>
      </c>
      <c r="Y118" s="1" t="s">
        <v>49</v>
      </c>
      <c r="Z118" s="1" t="s">
        <v>2894</v>
      </c>
      <c r="AC118" s="1">
        <v>77</v>
      </c>
      <c r="AD118" s="1" t="s">
        <v>456</v>
      </c>
      <c r="AE118" s="1" t="s">
        <v>3551</v>
      </c>
    </row>
    <row r="119" spans="1:73" ht="13.5" customHeight="1">
      <c r="A119" s="5" t="str">
        <f t="shared" si="5"/>
        <v>1867_하동면_0087b</v>
      </c>
      <c r="B119" s="1">
        <v>1867</v>
      </c>
      <c r="C119" s="1" t="s">
        <v>4943</v>
      </c>
      <c r="D119" s="1" t="s">
        <v>4945</v>
      </c>
      <c r="E119" s="1">
        <v>118</v>
      </c>
      <c r="F119" s="1">
        <v>1</v>
      </c>
      <c r="G119" s="1" t="s">
        <v>4942</v>
      </c>
      <c r="H119" s="1" t="s">
        <v>4944</v>
      </c>
      <c r="I119" s="1">
        <v>6</v>
      </c>
      <c r="L119" s="1">
        <v>4</v>
      </c>
      <c r="M119" s="1" t="s">
        <v>5011</v>
      </c>
      <c r="N119" s="1" t="s">
        <v>5012</v>
      </c>
      <c r="T119" s="1" t="s">
        <v>5753</v>
      </c>
      <c r="U119" s="1" t="s">
        <v>37</v>
      </c>
      <c r="V119" s="1" t="s">
        <v>2820</v>
      </c>
      <c r="W119" s="1" t="s">
        <v>72</v>
      </c>
      <c r="X119" s="1" t="s">
        <v>2859</v>
      </c>
      <c r="Y119" s="1" t="s">
        <v>457</v>
      </c>
      <c r="Z119" s="1" t="s">
        <v>3426</v>
      </c>
      <c r="AC119" s="1">
        <v>69</v>
      </c>
      <c r="AD119" s="1" t="s">
        <v>271</v>
      </c>
      <c r="AE119" s="1" t="s">
        <v>3523</v>
      </c>
      <c r="AJ119" s="1" t="s">
        <v>17</v>
      </c>
      <c r="AK119" s="1" t="s">
        <v>3565</v>
      </c>
      <c r="AL119" s="1" t="s">
        <v>75</v>
      </c>
      <c r="AM119" s="1" t="s">
        <v>3580</v>
      </c>
      <c r="AT119" s="1" t="s">
        <v>42</v>
      </c>
      <c r="AU119" s="1" t="s">
        <v>3629</v>
      </c>
      <c r="AV119" s="1" t="s">
        <v>378</v>
      </c>
      <c r="AW119" s="1" t="s">
        <v>2908</v>
      </c>
      <c r="BG119" s="1" t="s">
        <v>42</v>
      </c>
      <c r="BH119" s="1" t="s">
        <v>3629</v>
      </c>
      <c r="BI119" s="1" t="s">
        <v>379</v>
      </c>
      <c r="BJ119" s="1" t="s">
        <v>4336</v>
      </c>
      <c r="BK119" s="1" t="s">
        <v>42</v>
      </c>
      <c r="BL119" s="1" t="s">
        <v>3629</v>
      </c>
      <c r="BM119" s="1" t="s">
        <v>223</v>
      </c>
      <c r="BN119" s="1" t="s">
        <v>4208</v>
      </c>
      <c r="BO119" s="1" t="s">
        <v>275</v>
      </c>
      <c r="BP119" s="1" t="s">
        <v>3628</v>
      </c>
      <c r="BQ119" s="1" t="s">
        <v>458</v>
      </c>
      <c r="BR119" s="1" t="s">
        <v>5432</v>
      </c>
      <c r="BS119" s="1" t="s">
        <v>169</v>
      </c>
      <c r="BT119" s="1" t="s">
        <v>5754</v>
      </c>
      <c r="BU119" s="1" t="s">
        <v>81</v>
      </c>
    </row>
    <row r="120" spans="1:72" ht="13.5" customHeight="1">
      <c r="A120" s="5" t="str">
        <f t="shared" si="5"/>
        <v>1867_하동면_0087b</v>
      </c>
      <c r="B120" s="1">
        <v>1867</v>
      </c>
      <c r="C120" s="1" t="s">
        <v>4943</v>
      </c>
      <c r="D120" s="1" t="s">
        <v>4945</v>
      </c>
      <c r="E120" s="1">
        <v>119</v>
      </c>
      <c r="F120" s="1">
        <v>1</v>
      </c>
      <c r="G120" s="1" t="s">
        <v>4942</v>
      </c>
      <c r="H120" s="1" t="s">
        <v>4944</v>
      </c>
      <c r="I120" s="1">
        <v>6</v>
      </c>
      <c r="L120" s="1">
        <v>4</v>
      </c>
      <c r="M120" s="1" t="s">
        <v>5011</v>
      </c>
      <c r="N120" s="1" t="s">
        <v>5012</v>
      </c>
      <c r="S120" s="1" t="s">
        <v>47</v>
      </c>
      <c r="T120" s="1" t="s">
        <v>2795</v>
      </c>
      <c r="W120" s="1" t="s">
        <v>61</v>
      </c>
      <c r="X120" s="1" t="s">
        <v>5755</v>
      </c>
      <c r="Y120" s="1" t="s">
        <v>49</v>
      </c>
      <c r="Z120" s="1" t="s">
        <v>2894</v>
      </c>
      <c r="AC120" s="1">
        <v>51</v>
      </c>
      <c r="AD120" s="1" t="s">
        <v>329</v>
      </c>
      <c r="AE120" s="1" t="s">
        <v>3513</v>
      </c>
      <c r="AJ120" s="1" t="s">
        <v>51</v>
      </c>
      <c r="AK120" s="1" t="s">
        <v>3566</v>
      </c>
      <c r="AL120" s="1" t="s">
        <v>257</v>
      </c>
      <c r="AM120" s="1" t="s">
        <v>3578</v>
      </c>
      <c r="AT120" s="1" t="s">
        <v>42</v>
      </c>
      <c r="AU120" s="1" t="s">
        <v>3629</v>
      </c>
      <c r="AV120" s="1" t="s">
        <v>459</v>
      </c>
      <c r="AW120" s="1" t="s">
        <v>3990</v>
      </c>
      <c r="BG120" s="1" t="s">
        <v>42</v>
      </c>
      <c r="BH120" s="1" t="s">
        <v>3629</v>
      </c>
      <c r="BI120" s="1" t="s">
        <v>460</v>
      </c>
      <c r="BJ120" s="1" t="s">
        <v>4335</v>
      </c>
      <c r="BK120" s="1" t="s">
        <v>42</v>
      </c>
      <c r="BL120" s="1" t="s">
        <v>3629</v>
      </c>
      <c r="BM120" s="1" t="s">
        <v>461</v>
      </c>
      <c r="BN120" s="1" t="s">
        <v>4623</v>
      </c>
      <c r="BO120" s="1" t="s">
        <v>42</v>
      </c>
      <c r="BP120" s="1" t="s">
        <v>3629</v>
      </c>
      <c r="BQ120" s="1" t="s">
        <v>462</v>
      </c>
      <c r="BR120" s="1" t="s">
        <v>4878</v>
      </c>
      <c r="BS120" s="1" t="s">
        <v>194</v>
      </c>
      <c r="BT120" s="1" t="s">
        <v>3591</v>
      </c>
    </row>
    <row r="121" spans="1:31" ht="13.5" customHeight="1">
      <c r="A121" s="5" t="str">
        <f aca="true" t="shared" si="6" ref="A121:A135">HYPERLINK("http://kyu.snu.ac.kr/sdhj/index.jsp?type=hj/GK14781_00IH_0001_0088a.jpg","1867_하동면_0088a")</f>
        <v>1867_하동면_0088a</v>
      </c>
      <c r="B121" s="1">
        <v>1867</v>
      </c>
      <c r="C121" s="1" t="s">
        <v>4943</v>
      </c>
      <c r="D121" s="1" t="s">
        <v>4945</v>
      </c>
      <c r="E121" s="1">
        <v>120</v>
      </c>
      <c r="F121" s="1">
        <v>1</v>
      </c>
      <c r="G121" s="1" t="s">
        <v>4942</v>
      </c>
      <c r="H121" s="1" t="s">
        <v>4944</v>
      </c>
      <c r="I121" s="1">
        <v>6</v>
      </c>
      <c r="L121" s="1">
        <v>4</v>
      </c>
      <c r="M121" s="1" t="s">
        <v>5011</v>
      </c>
      <c r="N121" s="1" t="s">
        <v>5012</v>
      </c>
      <c r="S121" s="1" t="s">
        <v>57</v>
      </c>
      <c r="T121" s="1" t="s">
        <v>2802</v>
      </c>
      <c r="U121" s="1" t="s">
        <v>37</v>
      </c>
      <c r="V121" s="1" t="s">
        <v>2820</v>
      </c>
      <c r="Y121" s="1" t="s">
        <v>463</v>
      </c>
      <c r="Z121" s="1" t="s">
        <v>3425</v>
      </c>
      <c r="AC121" s="1">
        <v>59</v>
      </c>
      <c r="AD121" s="1" t="s">
        <v>464</v>
      </c>
      <c r="AE121" s="1" t="s">
        <v>3524</v>
      </c>
    </row>
    <row r="122" spans="1:31" ht="13.5" customHeight="1">
      <c r="A122" s="5" t="str">
        <f t="shared" si="6"/>
        <v>1867_하동면_0088a</v>
      </c>
      <c r="B122" s="1">
        <v>1867</v>
      </c>
      <c r="C122" s="1" t="s">
        <v>4943</v>
      </c>
      <c r="D122" s="1" t="s">
        <v>4945</v>
      </c>
      <c r="E122" s="1">
        <v>121</v>
      </c>
      <c r="F122" s="1">
        <v>1</v>
      </c>
      <c r="G122" s="1" t="s">
        <v>4942</v>
      </c>
      <c r="H122" s="1" t="s">
        <v>4944</v>
      </c>
      <c r="I122" s="1">
        <v>6</v>
      </c>
      <c r="L122" s="1">
        <v>4</v>
      </c>
      <c r="M122" s="1" t="s">
        <v>5011</v>
      </c>
      <c r="N122" s="1" t="s">
        <v>5012</v>
      </c>
      <c r="S122" s="1" t="s">
        <v>60</v>
      </c>
      <c r="T122" s="1" t="s">
        <v>2801</v>
      </c>
      <c r="W122" s="1" t="s">
        <v>82</v>
      </c>
      <c r="X122" s="1" t="s">
        <v>2867</v>
      </c>
      <c r="Y122" s="1" t="s">
        <v>49</v>
      </c>
      <c r="Z122" s="1" t="s">
        <v>2894</v>
      </c>
      <c r="AC122" s="1">
        <v>59</v>
      </c>
      <c r="AD122" s="1" t="s">
        <v>464</v>
      </c>
      <c r="AE122" s="1" t="s">
        <v>3524</v>
      </c>
    </row>
    <row r="123" spans="1:72" ht="13.5" customHeight="1">
      <c r="A123" s="5" t="str">
        <f t="shared" si="6"/>
        <v>1867_하동면_0088a</v>
      </c>
      <c r="B123" s="1">
        <v>1867</v>
      </c>
      <c r="C123" s="1" t="s">
        <v>4943</v>
      </c>
      <c r="D123" s="1" t="s">
        <v>4945</v>
      </c>
      <c r="E123" s="1">
        <v>122</v>
      </c>
      <c r="F123" s="1">
        <v>1</v>
      </c>
      <c r="G123" s="1" t="s">
        <v>4942</v>
      </c>
      <c r="H123" s="1" t="s">
        <v>4944</v>
      </c>
      <c r="I123" s="1">
        <v>6</v>
      </c>
      <c r="L123" s="1">
        <v>5</v>
      </c>
      <c r="M123" s="1" t="s">
        <v>420</v>
      </c>
      <c r="N123" s="1" t="s">
        <v>5013</v>
      </c>
      <c r="T123" s="1" t="s">
        <v>5756</v>
      </c>
      <c r="U123" s="1" t="s">
        <v>5757</v>
      </c>
      <c r="V123" s="1" t="s">
        <v>5758</v>
      </c>
      <c r="W123" s="1" t="s">
        <v>466</v>
      </c>
      <c r="X123" s="1" t="s">
        <v>5759</v>
      </c>
      <c r="Y123" s="1" t="s">
        <v>467</v>
      </c>
      <c r="Z123" s="1" t="s">
        <v>3424</v>
      </c>
      <c r="AC123" s="1">
        <v>51</v>
      </c>
      <c r="AD123" s="1" t="s">
        <v>329</v>
      </c>
      <c r="AE123" s="1" t="s">
        <v>3513</v>
      </c>
      <c r="AJ123" s="1" t="s">
        <v>17</v>
      </c>
      <c r="AK123" s="1" t="s">
        <v>3565</v>
      </c>
      <c r="AL123" s="1" t="s">
        <v>468</v>
      </c>
      <c r="AM123" s="1" t="s">
        <v>3621</v>
      </c>
      <c r="AT123" s="1" t="s">
        <v>469</v>
      </c>
      <c r="AU123" s="1" t="s">
        <v>2824</v>
      </c>
      <c r="AV123" s="1" t="s">
        <v>470</v>
      </c>
      <c r="AW123" s="1" t="s">
        <v>3989</v>
      </c>
      <c r="BG123" s="1" t="s">
        <v>469</v>
      </c>
      <c r="BH123" s="1" t="s">
        <v>2824</v>
      </c>
      <c r="BI123" s="1" t="s">
        <v>471</v>
      </c>
      <c r="BJ123" s="1" t="s">
        <v>4334</v>
      </c>
      <c r="BK123" s="1" t="s">
        <v>469</v>
      </c>
      <c r="BL123" s="1" t="s">
        <v>2824</v>
      </c>
      <c r="BM123" s="1" t="s">
        <v>472</v>
      </c>
      <c r="BN123" s="1" t="s">
        <v>4622</v>
      </c>
      <c r="BO123" s="1" t="s">
        <v>469</v>
      </c>
      <c r="BP123" s="1" t="s">
        <v>2824</v>
      </c>
      <c r="BQ123" s="1" t="s">
        <v>473</v>
      </c>
      <c r="BR123" s="1" t="s">
        <v>5551</v>
      </c>
      <c r="BS123" s="1" t="s">
        <v>107</v>
      </c>
      <c r="BT123" s="1" t="s">
        <v>3590</v>
      </c>
    </row>
    <row r="124" spans="1:72" ht="13.5" customHeight="1">
      <c r="A124" s="5" t="str">
        <f t="shared" si="6"/>
        <v>1867_하동면_0088a</v>
      </c>
      <c r="B124" s="1">
        <v>1867</v>
      </c>
      <c r="C124" s="1" t="s">
        <v>4943</v>
      </c>
      <c r="D124" s="1" t="s">
        <v>4945</v>
      </c>
      <c r="E124" s="1">
        <v>123</v>
      </c>
      <c r="F124" s="1">
        <v>1</v>
      </c>
      <c r="G124" s="1" t="s">
        <v>4942</v>
      </c>
      <c r="H124" s="1" t="s">
        <v>4944</v>
      </c>
      <c r="I124" s="1">
        <v>6</v>
      </c>
      <c r="L124" s="1">
        <v>5</v>
      </c>
      <c r="M124" s="1" t="s">
        <v>420</v>
      </c>
      <c r="N124" s="1" t="s">
        <v>5013</v>
      </c>
      <c r="S124" s="1" t="s">
        <v>47</v>
      </c>
      <c r="T124" s="1" t="s">
        <v>2795</v>
      </c>
      <c r="W124" s="1" t="s">
        <v>90</v>
      </c>
      <c r="X124" s="1" t="s">
        <v>2853</v>
      </c>
      <c r="Y124" s="1" t="s">
        <v>264</v>
      </c>
      <c r="Z124" s="1" t="s">
        <v>2949</v>
      </c>
      <c r="AC124" s="1">
        <v>51</v>
      </c>
      <c r="AD124" s="1" t="s">
        <v>329</v>
      </c>
      <c r="AE124" s="1" t="s">
        <v>3513</v>
      </c>
      <c r="AJ124" s="1" t="s">
        <v>17</v>
      </c>
      <c r="AK124" s="1" t="s">
        <v>3565</v>
      </c>
      <c r="AL124" s="1" t="s">
        <v>399</v>
      </c>
      <c r="AM124" s="1" t="s">
        <v>3595</v>
      </c>
      <c r="AT124" s="1" t="s">
        <v>469</v>
      </c>
      <c r="AU124" s="1" t="s">
        <v>2824</v>
      </c>
      <c r="AV124" s="1" t="s">
        <v>474</v>
      </c>
      <c r="AW124" s="1" t="s">
        <v>3988</v>
      </c>
      <c r="BG124" s="1" t="s">
        <v>469</v>
      </c>
      <c r="BH124" s="1" t="s">
        <v>2824</v>
      </c>
      <c r="BI124" s="1" t="s">
        <v>475</v>
      </c>
      <c r="BJ124" s="1" t="s">
        <v>4017</v>
      </c>
      <c r="BK124" s="1" t="s">
        <v>469</v>
      </c>
      <c r="BL124" s="1" t="s">
        <v>2824</v>
      </c>
      <c r="BM124" s="1" t="s">
        <v>476</v>
      </c>
      <c r="BN124" s="1" t="s">
        <v>4621</v>
      </c>
      <c r="BO124" s="1" t="s">
        <v>469</v>
      </c>
      <c r="BP124" s="1" t="s">
        <v>2824</v>
      </c>
      <c r="BQ124" s="1" t="s">
        <v>477</v>
      </c>
      <c r="BR124" s="1" t="s">
        <v>4877</v>
      </c>
      <c r="BS124" s="1" t="s">
        <v>257</v>
      </c>
      <c r="BT124" s="1" t="s">
        <v>3578</v>
      </c>
    </row>
    <row r="125" spans="1:31" ht="13.5" customHeight="1">
      <c r="A125" s="5" t="str">
        <f t="shared" si="6"/>
        <v>1867_하동면_0088a</v>
      </c>
      <c r="B125" s="1">
        <v>1867</v>
      </c>
      <c r="C125" s="1" t="s">
        <v>4943</v>
      </c>
      <c r="D125" s="1" t="s">
        <v>4945</v>
      </c>
      <c r="E125" s="1">
        <v>124</v>
      </c>
      <c r="F125" s="1">
        <v>1</v>
      </c>
      <c r="G125" s="1" t="s">
        <v>4942</v>
      </c>
      <c r="H125" s="1" t="s">
        <v>4944</v>
      </c>
      <c r="I125" s="1">
        <v>6</v>
      </c>
      <c r="L125" s="1">
        <v>5</v>
      </c>
      <c r="M125" s="1" t="s">
        <v>420</v>
      </c>
      <c r="N125" s="1" t="s">
        <v>5013</v>
      </c>
      <c r="S125" s="1" t="s">
        <v>89</v>
      </c>
      <c r="T125" s="1" t="s">
        <v>2804</v>
      </c>
      <c r="W125" s="1" t="s">
        <v>61</v>
      </c>
      <c r="X125" s="1" t="s">
        <v>5760</v>
      </c>
      <c r="Y125" s="1" t="s">
        <v>49</v>
      </c>
      <c r="Z125" s="1" t="s">
        <v>2894</v>
      </c>
      <c r="AC125" s="1">
        <v>83</v>
      </c>
      <c r="AD125" s="1" t="s">
        <v>367</v>
      </c>
      <c r="AE125" s="1" t="s">
        <v>3556</v>
      </c>
    </row>
    <row r="126" spans="1:72" ht="13.5" customHeight="1">
      <c r="A126" s="5" t="str">
        <f t="shared" si="6"/>
        <v>1867_하동면_0088a</v>
      </c>
      <c r="B126" s="1">
        <v>1867</v>
      </c>
      <c r="C126" s="1" t="s">
        <v>4943</v>
      </c>
      <c r="D126" s="1" t="s">
        <v>4945</v>
      </c>
      <c r="E126" s="1">
        <v>125</v>
      </c>
      <c r="F126" s="1">
        <v>1</v>
      </c>
      <c r="G126" s="1" t="s">
        <v>4942</v>
      </c>
      <c r="H126" s="1" t="s">
        <v>4944</v>
      </c>
      <c r="I126" s="1">
        <v>7</v>
      </c>
      <c r="J126" s="1" t="s">
        <v>478</v>
      </c>
      <c r="K126" s="1" t="s">
        <v>2783</v>
      </c>
      <c r="L126" s="1">
        <v>1</v>
      </c>
      <c r="M126" s="1" t="s">
        <v>478</v>
      </c>
      <c r="N126" s="1" t="s">
        <v>2783</v>
      </c>
      <c r="T126" s="1" t="s">
        <v>5761</v>
      </c>
      <c r="W126" s="1" t="s">
        <v>479</v>
      </c>
      <c r="X126" s="1" t="s">
        <v>2886</v>
      </c>
      <c r="Y126" s="1" t="s">
        <v>264</v>
      </c>
      <c r="Z126" s="1" t="s">
        <v>2949</v>
      </c>
      <c r="AC126" s="1">
        <v>71</v>
      </c>
      <c r="AD126" s="1" t="s">
        <v>118</v>
      </c>
      <c r="AE126" s="1" t="s">
        <v>3534</v>
      </c>
      <c r="AJ126" s="1" t="s">
        <v>17</v>
      </c>
      <c r="AK126" s="1" t="s">
        <v>3565</v>
      </c>
      <c r="AL126" s="1" t="s">
        <v>480</v>
      </c>
      <c r="AM126" s="1" t="s">
        <v>3620</v>
      </c>
      <c r="AT126" s="1" t="s">
        <v>272</v>
      </c>
      <c r="AU126" s="1" t="s">
        <v>3631</v>
      </c>
      <c r="AV126" s="1" t="s">
        <v>481</v>
      </c>
      <c r="AW126" s="1" t="s">
        <v>3987</v>
      </c>
      <c r="BG126" s="1" t="s">
        <v>272</v>
      </c>
      <c r="BH126" s="1" t="s">
        <v>3631</v>
      </c>
      <c r="BI126" s="1" t="s">
        <v>482</v>
      </c>
      <c r="BJ126" s="1" t="s">
        <v>5762</v>
      </c>
      <c r="BK126" s="1" t="s">
        <v>272</v>
      </c>
      <c r="BL126" s="1" t="s">
        <v>3631</v>
      </c>
      <c r="BM126" s="1" t="s">
        <v>483</v>
      </c>
      <c r="BN126" s="1" t="s">
        <v>4620</v>
      </c>
      <c r="BO126" s="1" t="s">
        <v>272</v>
      </c>
      <c r="BP126" s="1" t="s">
        <v>3631</v>
      </c>
      <c r="BQ126" s="1" t="s">
        <v>484</v>
      </c>
      <c r="BR126" s="1" t="s">
        <v>4876</v>
      </c>
      <c r="BS126" s="1" t="s">
        <v>115</v>
      </c>
      <c r="BT126" s="1" t="s">
        <v>3571</v>
      </c>
    </row>
    <row r="127" spans="1:31" ht="13.5" customHeight="1">
      <c r="A127" s="5" t="str">
        <f t="shared" si="6"/>
        <v>1867_하동면_0088a</v>
      </c>
      <c r="B127" s="1">
        <v>1867</v>
      </c>
      <c r="C127" s="1" t="s">
        <v>4943</v>
      </c>
      <c r="D127" s="1" t="s">
        <v>4945</v>
      </c>
      <c r="E127" s="1">
        <v>126</v>
      </c>
      <c r="F127" s="1">
        <v>1</v>
      </c>
      <c r="G127" s="1" t="s">
        <v>4942</v>
      </c>
      <c r="H127" s="1" t="s">
        <v>4944</v>
      </c>
      <c r="I127" s="1">
        <v>7</v>
      </c>
      <c r="L127" s="1">
        <v>1</v>
      </c>
      <c r="M127" s="1" t="s">
        <v>478</v>
      </c>
      <c r="N127" s="1" t="s">
        <v>2783</v>
      </c>
      <c r="S127" s="1" t="s">
        <v>63</v>
      </c>
      <c r="T127" s="1" t="s">
        <v>2793</v>
      </c>
      <c r="U127" s="1" t="s">
        <v>485</v>
      </c>
      <c r="V127" s="1" t="s">
        <v>2843</v>
      </c>
      <c r="W127" s="1" t="s">
        <v>434</v>
      </c>
      <c r="X127" s="1" t="s">
        <v>2849</v>
      </c>
      <c r="Y127" s="1" t="s">
        <v>130</v>
      </c>
      <c r="Z127" s="1" t="s">
        <v>3423</v>
      </c>
      <c r="AC127" s="1">
        <v>45</v>
      </c>
      <c r="AD127" s="1" t="s">
        <v>59</v>
      </c>
      <c r="AE127" s="1" t="s">
        <v>3497</v>
      </c>
    </row>
    <row r="128" spans="1:72" ht="13.5" customHeight="1">
      <c r="A128" s="5" t="str">
        <f t="shared" si="6"/>
        <v>1867_하동면_0088a</v>
      </c>
      <c r="B128" s="1">
        <v>1867</v>
      </c>
      <c r="C128" s="1" t="s">
        <v>4943</v>
      </c>
      <c r="D128" s="1" t="s">
        <v>4945</v>
      </c>
      <c r="E128" s="1">
        <v>127</v>
      </c>
      <c r="F128" s="1">
        <v>1</v>
      </c>
      <c r="G128" s="1" t="s">
        <v>4942</v>
      </c>
      <c r="H128" s="1" t="s">
        <v>4944</v>
      </c>
      <c r="I128" s="1">
        <v>7</v>
      </c>
      <c r="L128" s="1">
        <v>2</v>
      </c>
      <c r="M128" s="1" t="s">
        <v>5014</v>
      </c>
      <c r="N128" s="1" t="s">
        <v>5015</v>
      </c>
      <c r="T128" s="1" t="s">
        <v>5763</v>
      </c>
      <c r="U128" s="1" t="s">
        <v>37</v>
      </c>
      <c r="V128" s="1" t="s">
        <v>2820</v>
      </c>
      <c r="W128" s="1" t="s">
        <v>450</v>
      </c>
      <c r="X128" s="1" t="s">
        <v>2863</v>
      </c>
      <c r="Y128" s="1" t="s">
        <v>486</v>
      </c>
      <c r="Z128" s="1" t="s">
        <v>3422</v>
      </c>
      <c r="AC128" s="1">
        <v>32</v>
      </c>
      <c r="AD128" s="1" t="s">
        <v>284</v>
      </c>
      <c r="AE128" s="1" t="s">
        <v>3539</v>
      </c>
      <c r="AJ128" s="1" t="s">
        <v>17</v>
      </c>
      <c r="AK128" s="1" t="s">
        <v>3565</v>
      </c>
      <c r="AL128" s="1" t="s">
        <v>451</v>
      </c>
      <c r="AM128" s="1" t="s">
        <v>3585</v>
      </c>
      <c r="AT128" s="1" t="s">
        <v>42</v>
      </c>
      <c r="AU128" s="1" t="s">
        <v>3629</v>
      </c>
      <c r="AV128" s="1" t="s">
        <v>487</v>
      </c>
      <c r="AW128" s="1" t="s">
        <v>3986</v>
      </c>
      <c r="BG128" s="1" t="s">
        <v>42</v>
      </c>
      <c r="BH128" s="1" t="s">
        <v>3629</v>
      </c>
      <c r="BI128" s="1" t="s">
        <v>488</v>
      </c>
      <c r="BJ128" s="1" t="s">
        <v>4333</v>
      </c>
      <c r="BK128" s="1" t="s">
        <v>42</v>
      </c>
      <c r="BL128" s="1" t="s">
        <v>3629</v>
      </c>
      <c r="BM128" s="1" t="s">
        <v>489</v>
      </c>
      <c r="BN128" s="1" t="s">
        <v>3728</v>
      </c>
      <c r="BO128" s="1" t="s">
        <v>42</v>
      </c>
      <c r="BP128" s="1" t="s">
        <v>3629</v>
      </c>
      <c r="BQ128" s="1" t="s">
        <v>490</v>
      </c>
      <c r="BR128" s="1" t="s">
        <v>5420</v>
      </c>
      <c r="BS128" s="1" t="s">
        <v>322</v>
      </c>
      <c r="BT128" s="1" t="s">
        <v>5764</v>
      </c>
    </row>
    <row r="129" spans="1:72" ht="13.5" customHeight="1">
      <c r="A129" s="5" t="str">
        <f t="shared" si="6"/>
        <v>1867_하동면_0088a</v>
      </c>
      <c r="B129" s="1">
        <v>1867</v>
      </c>
      <c r="C129" s="1" t="s">
        <v>4943</v>
      </c>
      <c r="D129" s="1" t="s">
        <v>4945</v>
      </c>
      <c r="E129" s="1">
        <v>128</v>
      </c>
      <c r="F129" s="1">
        <v>1</v>
      </c>
      <c r="G129" s="1" t="s">
        <v>4942</v>
      </c>
      <c r="H129" s="1" t="s">
        <v>4944</v>
      </c>
      <c r="I129" s="1">
        <v>7</v>
      </c>
      <c r="L129" s="1">
        <v>2</v>
      </c>
      <c r="M129" s="1" t="s">
        <v>5014</v>
      </c>
      <c r="N129" s="1" t="s">
        <v>5015</v>
      </c>
      <c r="S129" s="1" t="s">
        <v>47</v>
      </c>
      <c r="T129" s="1" t="s">
        <v>2795</v>
      </c>
      <c r="W129" s="1" t="s">
        <v>491</v>
      </c>
      <c r="X129" s="1" t="s">
        <v>2883</v>
      </c>
      <c r="Y129" s="1" t="s">
        <v>49</v>
      </c>
      <c r="Z129" s="1" t="s">
        <v>2894</v>
      </c>
      <c r="AC129" s="1">
        <v>25</v>
      </c>
      <c r="AD129" s="1" t="s">
        <v>492</v>
      </c>
      <c r="AE129" s="1" t="s">
        <v>3529</v>
      </c>
      <c r="AJ129" s="1" t="s">
        <v>51</v>
      </c>
      <c r="AK129" s="1" t="s">
        <v>3566</v>
      </c>
      <c r="AL129" s="1" t="s">
        <v>493</v>
      </c>
      <c r="AM129" s="1" t="s">
        <v>3619</v>
      </c>
      <c r="AT129" s="1" t="s">
        <v>42</v>
      </c>
      <c r="AU129" s="1" t="s">
        <v>3629</v>
      </c>
      <c r="AV129" s="1" t="s">
        <v>494</v>
      </c>
      <c r="AW129" s="1" t="s">
        <v>3985</v>
      </c>
      <c r="BG129" s="1" t="s">
        <v>42</v>
      </c>
      <c r="BH129" s="1" t="s">
        <v>3629</v>
      </c>
      <c r="BI129" s="1" t="s">
        <v>495</v>
      </c>
      <c r="BJ129" s="1" t="s">
        <v>4332</v>
      </c>
      <c r="BK129" s="1" t="s">
        <v>42</v>
      </c>
      <c r="BL129" s="1" t="s">
        <v>3629</v>
      </c>
      <c r="BM129" s="1" t="s">
        <v>496</v>
      </c>
      <c r="BN129" s="1" t="s">
        <v>3649</v>
      </c>
      <c r="BO129" s="1" t="s">
        <v>42</v>
      </c>
      <c r="BP129" s="1" t="s">
        <v>3629</v>
      </c>
      <c r="BQ129" s="1" t="s">
        <v>497</v>
      </c>
      <c r="BR129" s="1" t="s">
        <v>5534</v>
      </c>
      <c r="BS129" s="1" t="s">
        <v>498</v>
      </c>
      <c r="BT129" s="1" t="s">
        <v>3586</v>
      </c>
    </row>
    <row r="130" spans="1:31" ht="13.5" customHeight="1">
      <c r="A130" s="5" t="str">
        <f t="shared" si="6"/>
        <v>1867_하동면_0088a</v>
      </c>
      <c r="B130" s="1">
        <v>1867</v>
      </c>
      <c r="C130" s="1" t="s">
        <v>4943</v>
      </c>
      <c r="D130" s="1" t="s">
        <v>4945</v>
      </c>
      <c r="E130" s="1">
        <v>129</v>
      </c>
      <c r="F130" s="1">
        <v>1</v>
      </c>
      <c r="G130" s="1" t="s">
        <v>4942</v>
      </c>
      <c r="H130" s="1" t="s">
        <v>4944</v>
      </c>
      <c r="I130" s="1">
        <v>7</v>
      </c>
      <c r="L130" s="1">
        <v>2</v>
      </c>
      <c r="M130" s="1" t="s">
        <v>5014</v>
      </c>
      <c r="N130" s="1" t="s">
        <v>5015</v>
      </c>
      <c r="S130" s="1" t="s">
        <v>89</v>
      </c>
      <c r="T130" s="1" t="s">
        <v>2804</v>
      </c>
      <c r="W130" s="1" t="s">
        <v>123</v>
      </c>
      <c r="X130" s="1" t="s">
        <v>5765</v>
      </c>
      <c r="Y130" s="1" t="s">
        <v>49</v>
      </c>
      <c r="Z130" s="1" t="s">
        <v>2894</v>
      </c>
      <c r="AC130" s="1">
        <v>60</v>
      </c>
      <c r="AD130" s="1" t="s">
        <v>206</v>
      </c>
      <c r="AE130" s="1" t="s">
        <v>3544</v>
      </c>
    </row>
    <row r="131" spans="1:72" ht="13.5" customHeight="1">
      <c r="A131" s="5" t="str">
        <f t="shared" si="6"/>
        <v>1867_하동면_0088a</v>
      </c>
      <c r="B131" s="1">
        <v>1867</v>
      </c>
      <c r="C131" s="1" t="s">
        <v>4943</v>
      </c>
      <c r="D131" s="1" t="s">
        <v>4945</v>
      </c>
      <c r="E131" s="1">
        <v>130</v>
      </c>
      <c r="F131" s="1">
        <v>1</v>
      </c>
      <c r="G131" s="1" t="s">
        <v>4942</v>
      </c>
      <c r="H131" s="1" t="s">
        <v>4944</v>
      </c>
      <c r="I131" s="1">
        <v>7</v>
      </c>
      <c r="L131" s="1">
        <v>3</v>
      </c>
      <c r="M131" s="1" t="s">
        <v>5016</v>
      </c>
      <c r="N131" s="1" t="s">
        <v>5017</v>
      </c>
      <c r="T131" s="1" t="s">
        <v>5708</v>
      </c>
      <c r="U131" s="1" t="s">
        <v>37</v>
      </c>
      <c r="V131" s="1" t="s">
        <v>2820</v>
      </c>
      <c r="W131" s="1" t="s">
        <v>285</v>
      </c>
      <c r="X131" s="1" t="s">
        <v>2875</v>
      </c>
      <c r="Y131" s="1" t="s">
        <v>499</v>
      </c>
      <c r="Z131" s="1" t="s">
        <v>2853</v>
      </c>
      <c r="AC131" s="1">
        <v>51</v>
      </c>
      <c r="AD131" s="1" t="s">
        <v>329</v>
      </c>
      <c r="AE131" s="1" t="s">
        <v>3513</v>
      </c>
      <c r="AJ131" s="1" t="s">
        <v>17</v>
      </c>
      <c r="AK131" s="1" t="s">
        <v>3565</v>
      </c>
      <c r="AL131" s="1" t="s">
        <v>287</v>
      </c>
      <c r="AM131" s="1" t="s">
        <v>3618</v>
      </c>
      <c r="AT131" s="1" t="s">
        <v>42</v>
      </c>
      <c r="AU131" s="1" t="s">
        <v>3629</v>
      </c>
      <c r="AV131" s="1" t="s">
        <v>288</v>
      </c>
      <c r="AW131" s="1" t="s">
        <v>3984</v>
      </c>
      <c r="BG131" s="1" t="s">
        <v>42</v>
      </c>
      <c r="BH131" s="1" t="s">
        <v>3629</v>
      </c>
      <c r="BI131" s="1" t="s">
        <v>500</v>
      </c>
      <c r="BJ131" s="1" t="s">
        <v>3945</v>
      </c>
      <c r="BK131" s="1" t="s">
        <v>42</v>
      </c>
      <c r="BL131" s="1" t="s">
        <v>3629</v>
      </c>
      <c r="BM131" s="1" t="s">
        <v>290</v>
      </c>
      <c r="BN131" s="1" t="s">
        <v>4619</v>
      </c>
      <c r="BO131" s="1" t="s">
        <v>42</v>
      </c>
      <c r="BP131" s="1" t="s">
        <v>3629</v>
      </c>
      <c r="BQ131" s="1" t="s">
        <v>291</v>
      </c>
      <c r="BR131" s="1" t="s">
        <v>4875</v>
      </c>
      <c r="BS131" s="1" t="s">
        <v>151</v>
      </c>
      <c r="BT131" s="1" t="s">
        <v>3563</v>
      </c>
    </row>
    <row r="132" spans="1:72" ht="13.5" customHeight="1">
      <c r="A132" s="5" t="str">
        <f t="shared" si="6"/>
        <v>1867_하동면_0088a</v>
      </c>
      <c r="B132" s="1">
        <v>1867</v>
      </c>
      <c r="C132" s="1" t="s">
        <v>4943</v>
      </c>
      <c r="D132" s="1" t="s">
        <v>4945</v>
      </c>
      <c r="E132" s="1">
        <v>131</v>
      </c>
      <c r="F132" s="1">
        <v>1</v>
      </c>
      <c r="G132" s="1" t="s">
        <v>4942</v>
      </c>
      <c r="H132" s="1" t="s">
        <v>4944</v>
      </c>
      <c r="I132" s="1">
        <v>7</v>
      </c>
      <c r="L132" s="1">
        <v>3</v>
      </c>
      <c r="M132" s="1" t="s">
        <v>5016</v>
      </c>
      <c r="N132" s="1" t="s">
        <v>5017</v>
      </c>
      <c r="S132" s="1" t="s">
        <v>47</v>
      </c>
      <c r="T132" s="1" t="s">
        <v>2795</v>
      </c>
      <c r="W132" s="1" t="s">
        <v>184</v>
      </c>
      <c r="X132" s="1" t="s">
        <v>2851</v>
      </c>
      <c r="Y132" s="1" t="s">
        <v>49</v>
      </c>
      <c r="Z132" s="1" t="s">
        <v>2894</v>
      </c>
      <c r="AC132" s="1">
        <v>54</v>
      </c>
      <c r="AD132" s="1" t="s">
        <v>190</v>
      </c>
      <c r="AE132" s="1" t="s">
        <v>3537</v>
      </c>
      <c r="AJ132" s="1" t="s">
        <v>51</v>
      </c>
      <c r="AK132" s="1" t="s">
        <v>3566</v>
      </c>
      <c r="AL132" s="1" t="s">
        <v>115</v>
      </c>
      <c r="AM132" s="1" t="s">
        <v>3571</v>
      </c>
      <c r="AT132" s="1" t="s">
        <v>42</v>
      </c>
      <c r="AU132" s="1" t="s">
        <v>3629</v>
      </c>
      <c r="AV132" s="1" t="s">
        <v>501</v>
      </c>
      <c r="AW132" s="1" t="s">
        <v>3983</v>
      </c>
      <c r="BG132" s="1" t="s">
        <v>42</v>
      </c>
      <c r="BH132" s="1" t="s">
        <v>3629</v>
      </c>
      <c r="BI132" s="1" t="s">
        <v>502</v>
      </c>
      <c r="BJ132" s="1" t="s">
        <v>5388</v>
      </c>
      <c r="BK132" s="1" t="s">
        <v>42</v>
      </c>
      <c r="BL132" s="1" t="s">
        <v>3629</v>
      </c>
      <c r="BM132" s="1" t="s">
        <v>503</v>
      </c>
      <c r="BN132" s="1" t="s">
        <v>4226</v>
      </c>
      <c r="BO132" s="1" t="s">
        <v>42</v>
      </c>
      <c r="BP132" s="1" t="s">
        <v>3629</v>
      </c>
      <c r="BQ132" s="1" t="s">
        <v>504</v>
      </c>
      <c r="BR132" s="1" t="s">
        <v>5406</v>
      </c>
      <c r="BS132" s="1" t="s">
        <v>169</v>
      </c>
      <c r="BT132" s="1" t="s">
        <v>5707</v>
      </c>
    </row>
    <row r="133" spans="1:31" ht="13.5" customHeight="1">
      <c r="A133" s="5" t="str">
        <f t="shared" si="6"/>
        <v>1867_하동면_0088a</v>
      </c>
      <c r="B133" s="1">
        <v>1867</v>
      </c>
      <c r="C133" s="1" t="s">
        <v>4943</v>
      </c>
      <c r="D133" s="1" t="s">
        <v>4945</v>
      </c>
      <c r="E133" s="1">
        <v>132</v>
      </c>
      <c r="F133" s="1">
        <v>1</v>
      </c>
      <c r="G133" s="1" t="s">
        <v>4942</v>
      </c>
      <c r="H133" s="1" t="s">
        <v>4944</v>
      </c>
      <c r="I133" s="1">
        <v>7</v>
      </c>
      <c r="L133" s="1">
        <v>3</v>
      </c>
      <c r="M133" s="1" t="s">
        <v>5016</v>
      </c>
      <c r="N133" s="1" t="s">
        <v>5017</v>
      </c>
      <c r="T133" s="1" t="s">
        <v>5709</v>
      </c>
      <c r="U133" s="1" t="s">
        <v>70</v>
      </c>
      <c r="V133" s="1" t="s">
        <v>2823</v>
      </c>
      <c r="Y133" s="1" t="s">
        <v>505</v>
      </c>
      <c r="Z133" s="1" t="s">
        <v>3421</v>
      </c>
      <c r="AC133" s="1">
        <v>44</v>
      </c>
      <c r="AD133" s="1" t="s">
        <v>74</v>
      </c>
      <c r="AE133" s="1" t="s">
        <v>3506</v>
      </c>
    </row>
    <row r="134" spans="1:73" ht="13.5" customHeight="1">
      <c r="A134" s="5" t="str">
        <f t="shared" si="6"/>
        <v>1867_하동면_0088a</v>
      </c>
      <c r="B134" s="1">
        <v>1867</v>
      </c>
      <c r="C134" s="1" t="s">
        <v>4943</v>
      </c>
      <c r="D134" s="1" t="s">
        <v>4945</v>
      </c>
      <c r="E134" s="1">
        <v>133</v>
      </c>
      <c r="F134" s="1">
        <v>1</v>
      </c>
      <c r="G134" s="1" t="s">
        <v>4942</v>
      </c>
      <c r="H134" s="1" t="s">
        <v>4944</v>
      </c>
      <c r="I134" s="1">
        <v>7</v>
      </c>
      <c r="L134" s="1">
        <v>4</v>
      </c>
      <c r="M134" s="1" t="s">
        <v>5590</v>
      </c>
      <c r="N134" s="1" t="s">
        <v>5591</v>
      </c>
      <c r="T134" s="1" t="s">
        <v>5766</v>
      </c>
      <c r="U134" s="1" t="s">
        <v>37</v>
      </c>
      <c r="V134" s="1" t="s">
        <v>2820</v>
      </c>
      <c r="W134" s="1" t="s">
        <v>72</v>
      </c>
      <c r="X134" s="1" t="s">
        <v>2859</v>
      </c>
      <c r="Y134" s="1" t="s">
        <v>506</v>
      </c>
      <c r="Z134" s="1" t="s">
        <v>3420</v>
      </c>
      <c r="AA134" s="1" t="s">
        <v>5767</v>
      </c>
      <c r="AB134" s="1" t="s">
        <v>5768</v>
      </c>
      <c r="AC134" s="1">
        <v>42</v>
      </c>
      <c r="AD134" s="1" t="s">
        <v>229</v>
      </c>
      <c r="AE134" s="1" t="s">
        <v>3531</v>
      </c>
      <c r="AJ134" s="1" t="s">
        <v>17</v>
      </c>
      <c r="AK134" s="1" t="s">
        <v>3565</v>
      </c>
      <c r="AL134" s="1" t="s">
        <v>75</v>
      </c>
      <c r="AM134" s="1" t="s">
        <v>3580</v>
      </c>
      <c r="AT134" s="1" t="s">
        <v>42</v>
      </c>
      <c r="AU134" s="1" t="s">
        <v>3629</v>
      </c>
      <c r="AV134" s="1" t="s">
        <v>507</v>
      </c>
      <c r="AW134" s="1" t="s">
        <v>3982</v>
      </c>
      <c r="BG134" s="1" t="s">
        <v>508</v>
      </c>
      <c r="BH134" s="1" t="s">
        <v>5769</v>
      </c>
      <c r="BI134" s="1" t="s">
        <v>221</v>
      </c>
      <c r="BJ134" s="1" t="s">
        <v>4019</v>
      </c>
      <c r="BK134" s="1" t="s">
        <v>222</v>
      </c>
      <c r="BL134" s="1" t="s">
        <v>5770</v>
      </c>
      <c r="BM134" s="1" t="s">
        <v>509</v>
      </c>
      <c r="BN134" s="1" t="s">
        <v>4618</v>
      </c>
      <c r="BO134" s="1" t="s">
        <v>42</v>
      </c>
      <c r="BP134" s="1" t="s">
        <v>3629</v>
      </c>
      <c r="BQ134" s="1" t="s">
        <v>510</v>
      </c>
      <c r="BR134" s="1" t="s">
        <v>5398</v>
      </c>
      <c r="BS134" s="1" t="s">
        <v>169</v>
      </c>
      <c r="BT134" s="1" t="s">
        <v>5771</v>
      </c>
      <c r="BU134" s="1" t="s">
        <v>81</v>
      </c>
    </row>
    <row r="135" spans="1:72" ht="13.5" customHeight="1">
      <c r="A135" s="5" t="str">
        <f t="shared" si="6"/>
        <v>1867_하동면_0088a</v>
      </c>
      <c r="B135" s="1">
        <v>1867</v>
      </c>
      <c r="C135" s="1" t="s">
        <v>4943</v>
      </c>
      <c r="D135" s="1" t="s">
        <v>4945</v>
      </c>
      <c r="E135" s="1">
        <v>134</v>
      </c>
      <c r="F135" s="1">
        <v>1</v>
      </c>
      <c r="G135" s="1" t="s">
        <v>4942</v>
      </c>
      <c r="H135" s="1" t="s">
        <v>4944</v>
      </c>
      <c r="I135" s="1">
        <v>7</v>
      </c>
      <c r="L135" s="1">
        <v>4</v>
      </c>
      <c r="M135" s="1" t="s">
        <v>5590</v>
      </c>
      <c r="N135" s="1" t="s">
        <v>5591</v>
      </c>
      <c r="S135" s="1" t="s">
        <v>47</v>
      </c>
      <c r="T135" s="1" t="s">
        <v>2795</v>
      </c>
      <c r="W135" s="1" t="s">
        <v>511</v>
      </c>
      <c r="X135" s="1" t="s">
        <v>2860</v>
      </c>
      <c r="Y135" s="1" t="s">
        <v>49</v>
      </c>
      <c r="Z135" s="1" t="s">
        <v>2894</v>
      </c>
      <c r="AC135" s="1">
        <v>42</v>
      </c>
      <c r="AD135" s="1" t="s">
        <v>229</v>
      </c>
      <c r="AE135" s="1" t="s">
        <v>3531</v>
      </c>
      <c r="AJ135" s="1" t="s">
        <v>51</v>
      </c>
      <c r="AK135" s="1" t="s">
        <v>3566</v>
      </c>
      <c r="AL135" s="1" t="s">
        <v>512</v>
      </c>
      <c r="AM135" s="1" t="s">
        <v>3581</v>
      </c>
      <c r="AT135" s="1" t="s">
        <v>42</v>
      </c>
      <c r="AU135" s="1" t="s">
        <v>3629</v>
      </c>
      <c r="AV135" s="1" t="s">
        <v>513</v>
      </c>
      <c r="AW135" s="1" t="s">
        <v>3848</v>
      </c>
      <c r="BG135" s="1" t="s">
        <v>514</v>
      </c>
      <c r="BH135" s="1" t="s">
        <v>3634</v>
      </c>
      <c r="BI135" s="1" t="s">
        <v>515</v>
      </c>
      <c r="BJ135" s="1" t="s">
        <v>4118</v>
      </c>
      <c r="BK135" s="1" t="s">
        <v>516</v>
      </c>
      <c r="BL135" s="1" t="s">
        <v>5772</v>
      </c>
      <c r="BM135" s="1" t="s">
        <v>517</v>
      </c>
      <c r="BN135" s="1" t="s">
        <v>4398</v>
      </c>
      <c r="BO135" s="1" t="s">
        <v>42</v>
      </c>
      <c r="BP135" s="1" t="s">
        <v>3629</v>
      </c>
      <c r="BQ135" s="1" t="s">
        <v>518</v>
      </c>
      <c r="BR135" s="1" t="s">
        <v>5484</v>
      </c>
      <c r="BS135" s="1" t="s">
        <v>308</v>
      </c>
      <c r="BT135" s="1" t="s">
        <v>3573</v>
      </c>
    </row>
    <row r="136" spans="1:72" ht="13.5" customHeight="1">
      <c r="A136" s="5" t="str">
        <f aca="true" t="shared" si="7" ref="A136:A150">HYPERLINK("http://kyu.snu.ac.kr/sdhj/index.jsp?type=hj/GK14781_00IH_0001_0088b.jpg","1867_하동면_0088b")</f>
        <v>1867_하동면_0088b</v>
      </c>
      <c r="B136" s="1">
        <v>1867</v>
      </c>
      <c r="C136" s="1" t="s">
        <v>4943</v>
      </c>
      <c r="D136" s="1" t="s">
        <v>4945</v>
      </c>
      <c r="E136" s="1">
        <v>135</v>
      </c>
      <c r="F136" s="1">
        <v>1</v>
      </c>
      <c r="G136" s="1" t="s">
        <v>4942</v>
      </c>
      <c r="H136" s="1" t="s">
        <v>4944</v>
      </c>
      <c r="I136" s="1">
        <v>7</v>
      </c>
      <c r="L136" s="1">
        <v>5</v>
      </c>
      <c r="M136" s="1" t="s">
        <v>5018</v>
      </c>
      <c r="N136" s="1" t="s">
        <v>5019</v>
      </c>
      <c r="T136" s="1" t="s">
        <v>5773</v>
      </c>
      <c r="U136" s="1" t="s">
        <v>469</v>
      </c>
      <c r="V136" s="1" t="s">
        <v>2824</v>
      </c>
      <c r="W136" s="1" t="s">
        <v>123</v>
      </c>
      <c r="X136" s="1" t="s">
        <v>5774</v>
      </c>
      <c r="Y136" s="1" t="s">
        <v>519</v>
      </c>
      <c r="Z136" s="1" t="s">
        <v>3419</v>
      </c>
      <c r="AC136" s="1">
        <v>61</v>
      </c>
      <c r="AD136" s="1" t="s">
        <v>40</v>
      </c>
      <c r="AE136" s="1" t="s">
        <v>3518</v>
      </c>
      <c r="AJ136" s="1" t="s">
        <v>17</v>
      </c>
      <c r="AK136" s="1" t="s">
        <v>3565</v>
      </c>
      <c r="AL136" s="1" t="s">
        <v>169</v>
      </c>
      <c r="AM136" s="1" t="s">
        <v>5775</v>
      </c>
      <c r="AT136" s="1" t="s">
        <v>469</v>
      </c>
      <c r="AU136" s="1" t="s">
        <v>2824</v>
      </c>
      <c r="AV136" s="1" t="s">
        <v>520</v>
      </c>
      <c r="AW136" s="1" t="s">
        <v>3981</v>
      </c>
      <c r="BG136" s="1" t="s">
        <v>521</v>
      </c>
      <c r="BH136" s="1" t="s">
        <v>4048</v>
      </c>
      <c r="BI136" s="1" t="s">
        <v>522</v>
      </c>
      <c r="BJ136" s="1" t="s">
        <v>4331</v>
      </c>
      <c r="BK136" s="1" t="s">
        <v>469</v>
      </c>
      <c r="BL136" s="1" t="s">
        <v>2824</v>
      </c>
      <c r="BM136" s="1" t="s">
        <v>523</v>
      </c>
      <c r="BN136" s="1" t="s">
        <v>4617</v>
      </c>
      <c r="BO136" s="1" t="s">
        <v>469</v>
      </c>
      <c r="BP136" s="1" t="s">
        <v>2824</v>
      </c>
      <c r="BQ136" s="1" t="s">
        <v>524</v>
      </c>
      <c r="BR136" s="1" t="s">
        <v>5506</v>
      </c>
      <c r="BS136" s="1" t="s">
        <v>525</v>
      </c>
      <c r="BT136" s="1" t="s">
        <v>3602</v>
      </c>
    </row>
    <row r="137" spans="1:72" ht="13.5" customHeight="1">
      <c r="A137" s="5" t="str">
        <f t="shared" si="7"/>
        <v>1867_하동면_0088b</v>
      </c>
      <c r="B137" s="1">
        <v>1867</v>
      </c>
      <c r="C137" s="1" t="s">
        <v>4943</v>
      </c>
      <c r="D137" s="1" t="s">
        <v>4945</v>
      </c>
      <c r="E137" s="1">
        <v>136</v>
      </c>
      <c r="F137" s="1">
        <v>1</v>
      </c>
      <c r="G137" s="1" t="s">
        <v>4942</v>
      </c>
      <c r="H137" s="1" t="s">
        <v>4944</v>
      </c>
      <c r="I137" s="1">
        <v>7</v>
      </c>
      <c r="L137" s="1">
        <v>5</v>
      </c>
      <c r="M137" s="1" t="s">
        <v>5018</v>
      </c>
      <c r="N137" s="1" t="s">
        <v>5019</v>
      </c>
      <c r="S137" s="1" t="s">
        <v>47</v>
      </c>
      <c r="T137" s="1" t="s">
        <v>2795</v>
      </c>
      <c r="W137" s="1" t="s">
        <v>421</v>
      </c>
      <c r="X137" s="1" t="s">
        <v>2848</v>
      </c>
      <c r="Y137" s="1" t="s">
        <v>10</v>
      </c>
      <c r="Z137" s="1" t="s">
        <v>2881</v>
      </c>
      <c r="AC137" s="1">
        <v>48</v>
      </c>
      <c r="AD137" s="1" t="s">
        <v>50</v>
      </c>
      <c r="AE137" s="1" t="s">
        <v>3499</v>
      </c>
      <c r="AJ137" s="1" t="s">
        <v>17</v>
      </c>
      <c r="AK137" s="1" t="s">
        <v>3565</v>
      </c>
      <c r="AL137" s="1" t="s">
        <v>526</v>
      </c>
      <c r="AM137" s="1" t="s">
        <v>5776</v>
      </c>
      <c r="AT137" s="1" t="s">
        <v>469</v>
      </c>
      <c r="AU137" s="1" t="s">
        <v>2824</v>
      </c>
      <c r="AV137" s="1" t="s">
        <v>527</v>
      </c>
      <c r="AW137" s="1" t="s">
        <v>3980</v>
      </c>
      <c r="BG137" s="1" t="s">
        <v>469</v>
      </c>
      <c r="BH137" s="1" t="s">
        <v>2824</v>
      </c>
      <c r="BI137" s="1" t="s">
        <v>496</v>
      </c>
      <c r="BJ137" s="1" t="s">
        <v>3649</v>
      </c>
      <c r="BK137" s="1" t="s">
        <v>469</v>
      </c>
      <c r="BL137" s="1" t="s">
        <v>2824</v>
      </c>
      <c r="BM137" s="1" t="s">
        <v>528</v>
      </c>
      <c r="BN137" s="1" t="s">
        <v>4616</v>
      </c>
      <c r="BO137" s="1" t="s">
        <v>469</v>
      </c>
      <c r="BP137" s="1" t="s">
        <v>2824</v>
      </c>
      <c r="BQ137" s="1" t="s">
        <v>529</v>
      </c>
      <c r="BR137" s="1" t="s">
        <v>4874</v>
      </c>
      <c r="BS137" s="1" t="s">
        <v>308</v>
      </c>
      <c r="BT137" s="1" t="s">
        <v>3573</v>
      </c>
    </row>
    <row r="138" spans="1:31" ht="13.5" customHeight="1">
      <c r="A138" s="5" t="str">
        <f t="shared" si="7"/>
        <v>1867_하동면_0088b</v>
      </c>
      <c r="B138" s="1">
        <v>1867</v>
      </c>
      <c r="C138" s="1" t="s">
        <v>4943</v>
      </c>
      <c r="D138" s="1" t="s">
        <v>4945</v>
      </c>
      <c r="E138" s="1">
        <v>137</v>
      </c>
      <c r="F138" s="1">
        <v>1</v>
      </c>
      <c r="G138" s="1" t="s">
        <v>4942</v>
      </c>
      <c r="H138" s="1" t="s">
        <v>4944</v>
      </c>
      <c r="I138" s="1">
        <v>7</v>
      </c>
      <c r="L138" s="1">
        <v>5</v>
      </c>
      <c r="M138" s="1" t="s">
        <v>5018</v>
      </c>
      <c r="N138" s="1" t="s">
        <v>5019</v>
      </c>
      <c r="S138" s="1" t="s">
        <v>63</v>
      </c>
      <c r="T138" s="1" t="s">
        <v>2793</v>
      </c>
      <c r="U138" s="1" t="s">
        <v>469</v>
      </c>
      <c r="V138" s="1" t="s">
        <v>2824</v>
      </c>
      <c r="Y138" s="1" t="s">
        <v>530</v>
      </c>
      <c r="Z138" s="1" t="s">
        <v>3384</v>
      </c>
      <c r="AC138" s="1">
        <v>25</v>
      </c>
      <c r="AD138" s="1" t="s">
        <v>492</v>
      </c>
      <c r="AE138" s="1" t="s">
        <v>3529</v>
      </c>
    </row>
    <row r="139" spans="1:72" ht="13.5" customHeight="1">
      <c r="A139" s="5" t="str">
        <f t="shared" si="7"/>
        <v>1867_하동면_0088b</v>
      </c>
      <c r="B139" s="1">
        <v>1867</v>
      </c>
      <c r="C139" s="1" t="s">
        <v>4943</v>
      </c>
      <c r="D139" s="1" t="s">
        <v>4945</v>
      </c>
      <c r="E139" s="1">
        <v>138</v>
      </c>
      <c r="F139" s="1">
        <v>2</v>
      </c>
      <c r="G139" s="1" t="s">
        <v>531</v>
      </c>
      <c r="H139" s="1" t="s">
        <v>2754</v>
      </c>
      <c r="I139" s="1">
        <v>1</v>
      </c>
      <c r="J139" s="1" t="s">
        <v>532</v>
      </c>
      <c r="K139" s="1" t="s">
        <v>2782</v>
      </c>
      <c r="L139" s="1">
        <v>1</v>
      </c>
      <c r="M139" s="1" t="s">
        <v>532</v>
      </c>
      <c r="N139" s="1" t="s">
        <v>2782</v>
      </c>
      <c r="T139" s="1" t="s">
        <v>5777</v>
      </c>
      <c r="U139" s="1" t="s">
        <v>37</v>
      </c>
      <c r="V139" s="1" t="s">
        <v>2820</v>
      </c>
      <c r="W139" s="1" t="s">
        <v>38</v>
      </c>
      <c r="X139" s="1" t="s">
        <v>2874</v>
      </c>
      <c r="Y139" s="1" t="s">
        <v>533</v>
      </c>
      <c r="Z139" s="1" t="s">
        <v>2952</v>
      </c>
      <c r="AC139" s="1">
        <v>37</v>
      </c>
      <c r="AD139" s="1" t="s">
        <v>94</v>
      </c>
      <c r="AE139" s="1" t="s">
        <v>3532</v>
      </c>
      <c r="AJ139" s="1" t="s">
        <v>17</v>
      </c>
      <c r="AK139" s="1" t="s">
        <v>3565</v>
      </c>
      <c r="AL139" s="1" t="s">
        <v>41</v>
      </c>
      <c r="AM139" s="1" t="s">
        <v>3589</v>
      </c>
      <c r="AT139" s="1" t="s">
        <v>42</v>
      </c>
      <c r="AU139" s="1" t="s">
        <v>3629</v>
      </c>
      <c r="AV139" s="1" t="s">
        <v>534</v>
      </c>
      <c r="AW139" s="1" t="s">
        <v>3979</v>
      </c>
      <c r="AX139" s="1" t="s">
        <v>42</v>
      </c>
      <c r="AY139" s="1" t="s">
        <v>3629</v>
      </c>
      <c r="AZ139" s="1" t="s">
        <v>535</v>
      </c>
      <c r="BA139" s="1" t="s">
        <v>4036</v>
      </c>
      <c r="BG139" s="1" t="s">
        <v>42</v>
      </c>
      <c r="BH139" s="1" t="s">
        <v>3629</v>
      </c>
      <c r="BI139" s="1" t="s">
        <v>536</v>
      </c>
      <c r="BJ139" s="1" t="s">
        <v>4330</v>
      </c>
      <c r="BK139" s="1" t="s">
        <v>42</v>
      </c>
      <c r="BL139" s="1" t="s">
        <v>3629</v>
      </c>
      <c r="BM139" s="1" t="s">
        <v>537</v>
      </c>
      <c r="BN139" s="1" t="s">
        <v>5778</v>
      </c>
      <c r="BO139" s="1" t="s">
        <v>42</v>
      </c>
      <c r="BP139" s="1" t="s">
        <v>3629</v>
      </c>
      <c r="BQ139" s="1" t="s">
        <v>538</v>
      </c>
      <c r="BR139" s="1" t="s">
        <v>5779</v>
      </c>
      <c r="BS139" s="1" t="s">
        <v>539</v>
      </c>
      <c r="BT139" s="1" t="s">
        <v>3600</v>
      </c>
    </row>
    <row r="140" spans="1:72" ht="13.5" customHeight="1">
      <c r="A140" s="5" t="str">
        <f t="shared" si="7"/>
        <v>1867_하동면_0088b</v>
      </c>
      <c r="B140" s="1">
        <v>1867</v>
      </c>
      <c r="C140" s="1" t="s">
        <v>4943</v>
      </c>
      <c r="D140" s="1" t="s">
        <v>4945</v>
      </c>
      <c r="E140" s="1">
        <v>139</v>
      </c>
      <c r="F140" s="1">
        <v>2</v>
      </c>
      <c r="G140" s="1" t="s">
        <v>531</v>
      </c>
      <c r="H140" s="1" t="s">
        <v>2754</v>
      </c>
      <c r="I140" s="1">
        <v>1</v>
      </c>
      <c r="L140" s="1">
        <v>1</v>
      </c>
      <c r="M140" s="1" t="s">
        <v>532</v>
      </c>
      <c r="N140" s="1" t="s">
        <v>2782</v>
      </c>
      <c r="S140" s="1" t="s">
        <v>47</v>
      </c>
      <c r="T140" s="1" t="s">
        <v>2795</v>
      </c>
      <c r="W140" s="1" t="s">
        <v>540</v>
      </c>
      <c r="X140" s="1" t="s">
        <v>2862</v>
      </c>
      <c r="Y140" s="1" t="s">
        <v>49</v>
      </c>
      <c r="Z140" s="1" t="s">
        <v>2894</v>
      </c>
      <c r="AC140" s="1">
        <v>37</v>
      </c>
      <c r="AJ140" s="1" t="s">
        <v>51</v>
      </c>
      <c r="AK140" s="1" t="s">
        <v>3566</v>
      </c>
      <c r="AL140" s="1" t="s">
        <v>541</v>
      </c>
      <c r="AM140" s="1" t="s">
        <v>3593</v>
      </c>
      <c r="AT140" s="1" t="s">
        <v>42</v>
      </c>
      <c r="AU140" s="1" t="s">
        <v>3629</v>
      </c>
      <c r="AV140" s="1" t="s">
        <v>542</v>
      </c>
      <c r="AW140" s="1" t="s">
        <v>5780</v>
      </c>
      <c r="BG140" s="1" t="s">
        <v>42</v>
      </c>
      <c r="BH140" s="1" t="s">
        <v>3629</v>
      </c>
      <c r="BI140" s="1" t="s">
        <v>543</v>
      </c>
      <c r="BJ140" s="1" t="s">
        <v>3963</v>
      </c>
      <c r="BK140" s="1" t="s">
        <v>42</v>
      </c>
      <c r="BL140" s="1" t="s">
        <v>3629</v>
      </c>
      <c r="BM140" s="1" t="s">
        <v>544</v>
      </c>
      <c r="BN140" s="1" t="s">
        <v>4320</v>
      </c>
      <c r="BO140" s="1" t="s">
        <v>42</v>
      </c>
      <c r="BP140" s="1" t="s">
        <v>3629</v>
      </c>
      <c r="BQ140" s="1" t="s">
        <v>545</v>
      </c>
      <c r="BR140" s="1" t="s">
        <v>5781</v>
      </c>
      <c r="BS140" s="1" t="s">
        <v>341</v>
      </c>
      <c r="BT140" s="1" t="s">
        <v>3588</v>
      </c>
    </row>
    <row r="141" spans="1:31" ht="13.5" customHeight="1">
      <c r="A141" s="5" t="str">
        <f t="shared" si="7"/>
        <v>1867_하동면_0088b</v>
      </c>
      <c r="B141" s="1">
        <v>1867</v>
      </c>
      <c r="C141" s="1" t="s">
        <v>4943</v>
      </c>
      <c r="D141" s="1" t="s">
        <v>4945</v>
      </c>
      <c r="E141" s="1">
        <v>140</v>
      </c>
      <c r="F141" s="1">
        <v>2</v>
      </c>
      <c r="G141" s="1" t="s">
        <v>531</v>
      </c>
      <c r="H141" s="1" t="s">
        <v>2754</v>
      </c>
      <c r="I141" s="1">
        <v>1</v>
      </c>
      <c r="L141" s="1">
        <v>1</v>
      </c>
      <c r="M141" s="1" t="s">
        <v>532</v>
      </c>
      <c r="N141" s="1" t="s">
        <v>2782</v>
      </c>
      <c r="S141" s="1" t="s">
        <v>63</v>
      </c>
      <c r="T141" s="1" t="s">
        <v>2793</v>
      </c>
      <c r="U141" s="1" t="s">
        <v>64</v>
      </c>
      <c r="V141" s="1" t="s">
        <v>2835</v>
      </c>
      <c r="Y141" s="1" t="s">
        <v>546</v>
      </c>
      <c r="Z141" s="1" t="s">
        <v>3418</v>
      </c>
      <c r="AC141" s="1">
        <v>15</v>
      </c>
      <c r="AD141" s="1" t="s">
        <v>298</v>
      </c>
      <c r="AE141" s="1" t="s">
        <v>3504</v>
      </c>
    </row>
    <row r="142" spans="1:72" ht="13.5" customHeight="1">
      <c r="A142" s="5" t="str">
        <f t="shared" si="7"/>
        <v>1867_하동면_0088b</v>
      </c>
      <c r="B142" s="1">
        <v>1867</v>
      </c>
      <c r="C142" s="1" t="s">
        <v>4943</v>
      </c>
      <c r="D142" s="1" t="s">
        <v>4945</v>
      </c>
      <c r="E142" s="1">
        <v>141</v>
      </c>
      <c r="F142" s="1">
        <v>2</v>
      </c>
      <c r="G142" s="1" t="s">
        <v>531</v>
      </c>
      <c r="H142" s="1" t="s">
        <v>2754</v>
      </c>
      <c r="I142" s="1">
        <v>1</v>
      </c>
      <c r="L142" s="1">
        <v>2</v>
      </c>
      <c r="M142" s="1" t="s">
        <v>5020</v>
      </c>
      <c r="N142" s="1" t="s">
        <v>5021</v>
      </c>
      <c r="T142" s="1" t="s">
        <v>5782</v>
      </c>
      <c r="U142" s="1" t="s">
        <v>37</v>
      </c>
      <c r="V142" s="1" t="s">
        <v>2820</v>
      </c>
      <c r="W142" s="1" t="s">
        <v>184</v>
      </c>
      <c r="X142" s="1" t="s">
        <v>2851</v>
      </c>
      <c r="Y142" s="1" t="s">
        <v>547</v>
      </c>
      <c r="Z142" s="1" t="s">
        <v>3417</v>
      </c>
      <c r="AC142" s="1">
        <v>44</v>
      </c>
      <c r="AD142" s="1" t="s">
        <v>74</v>
      </c>
      <c r="AE142" s="1" t="s">
        <v>3506</v>
      </c>
      <c r="AJ142" s="1" t="s">
        <v>17</v>
      </c>
      <c r="AK142" s="1" t="s">
        <v>3565</v>
      </c>
      <c r="AL142" s="1" t="s">
        <v>115</v>
      </c>
      <c r="AM142" s="1" t="s">
        <v>3571</v>
      </c>
      <c r="AT142" s="1" t="s">
        <v>37</v>
      </c>
      <c r="AU142" s="1" t="s">
        <v>2820</v>
      </c>
      <c r="AV142" s="1" t="s">
        <v>548</v>
      </c>
      <c r="AW142" s="1" t="s">
        <v>3348</v>
      </c>
      <c r="BG142" s="1" t="s">
        <v>42</v>
      </c>
      <c r="BH142" s="1" t="s">
        <v>3629</v>
      </c>
      <c r="BI142" s="1" t="s">
        <v>549</v>
      </c>
      <c r="BJ142" s="1" t="s">
        <v>3941</v>
      </c>
      <c r="BK142" s="1" t="s">
        <v>42</v>
      </c>
      <c r="BL142" s="1" t="s">
        <v>3629</v>
      </c>
      <c r="BM142" s="1" t="s">
        <v>550</v>
      </c>
      <c r="BN142" s="1" t="s">
        <v>4301</v>
      </c>
      <c r="BO142" s="1" t="s">
        <v>42</v>
      </c>
      <c r="BP142" s="1" t="s">
        <v>3629</v>
      </c>
      <c r="BQ142" s="1" t="s">
        <v>551</v>
      </c>
      <c r="BR142" s="1" t="s">
        <v>4846</v>
      </c>
      <c r="BS142" s="1" t="s">
        <v>41</v>
      </c>
      <c r="BT142" s="1" t="s">
        <v>3589</v>
      </c>
    </row>
    <row r="143" spans="1:72" ht="13.5" customHeight="1">
      <c r="A143" s="5" t="str">
        <f t="shared" si="7"/>
        <v>1867_하동면_0088b</v>
      </c>
      <c r="B143" s="1">
        <v>1867</v>
      </c>
      <c r="C143" s="1" t="s">
        <v>4943</v>
      </c>
      <c r="D143" s="1" t="s">
        <v>4945</v>
      </c>
      <c r="E143" s="1">
        <v>142</v>
      </c>
      <c r="F143" s="1">
        <v>2</v>
      </c>
      <c r="G143" s="1" t="s">
        <v>531</v>
      </c>
      <c r="H143" s="1" t="s">
        <v>2754</v>
      </c>
      <c r="I143" s="1">
        <v>1</v>
      </c>
      <c r="L143" s="1">
        <v>2</v>
      </c>
      <c r="M143" s="1" t="s">
        <v>5020</v>
      </c>
      <c r="N143" s="1" t="s">
        <v>5021</v>
      </c>
      <c r="S143" s="1" t="s">
        <v>47</v>
      </c>
      <c r="T143" s="1" t="s">
        <v>2795</v>
      </c>
      <c r="W143" s="1" t="s">
        <v>123</v>
      </c>
      <c r="X143" s="1" t="s">
        <v>5783</v>
      </c>
      <c r="Y143" s="1" t="s">
        <v>49</v>
      </c>
      <c r="Z143" s="1" t="s">
        <v>2894</v>
      </c>
      <c r="AC143" s="1">
        <v>38</v>
      </c>
      <c r="AD143" s="1" t="s">
        <v>129</v>
      </c>
      <c r="AE143" s="1" t="s">
        <v>3514</v>
      </c>
      <c r="AJ143" s="1" t="s">
        <v>51</v>
      </c>
      <c r="AK143" s="1" t="s">
        <v>3566</v>
      </c>
      <c r="AL143" s="1" t="s">
        <v>308</v>
      </c>
      <c r="AM143" s="1" t="s">
        <v>3573</v>
      </c>
      <c r="AT143" s="1" t="s">
        <v>42</v>
      </c>
      <c r="AU143" s="1" t="s">
        <v>3629</v>
      </c>
      <c r="AV143" s="1" t="s">
        <v>552</v>
      </c>
      <c r="AW143" s="1" t="s">
        <v>3978</v>
      </c>
      <c r="BG143" s="1" t="s">
        <v>42</v>
      </c>
      <c r="BH143" s="1" t="s">
        <v>3629</v>
      </c>
      <c r="BI143" s="1" t="s">
        <v>553</v>
      </c>
      <c r="BJ143" s="1" t="s">
        <v>4329</v>
      </c>
      <c r="BK143" s="1" t="s">
        <v>42</v>
      </c>
      <c r="BL143" s="1" t="s">
        <v>3629</v>
      </c>
      <c r="BM143" s="1" t="s">
        <v>554</v>
      </c>
      <c r="BN143" s="1" t="s">
        <v>4615</v>
      </c>
      <c r="BO143" s="1" t="s">
        <v>42</v>
      </c>
      <c r="BP143" s="1" t="s">
        <v>3629</v>
      </c>
      <c r="BQ143" s="1" t="s">
        <v>555</v>
      </c>
      <c r="BR143" s="1" t="s">
        <v>4873</v>
      </c>
      <c r="BS143" s="1" t="s">
        <v>106</v>
      </c>
      <c r="BT143" s="1" t="s">
        <v>3607</v>
      </c>
    </row>
    <row r="144" spans="1:31" ht="13.5" customHeight="1">
      <c r="A144" s="5" t="str">
        <f t="shared" si="7"/>
        <v>1867_하동면_0088b</v>
      </c>
      <c r="B144" s="1">
        <v>1867</v>
      </c>
      <c r="C144" s="1" t="s">
        <v>4943</v>
      </c>
      <c r="D144" s="1" t="s">
        <v>4945</v>
      </c>
      <c r="E144" s="1">
        <v>143</v>
      </c>
      <c r="F144" s="1">
        <v>2</v>
      </c>
      <c r="G144" s="1" t="s">
        <v>531</v>
      </c>
      <c r="H144" s="1" t="s">
        <v>2754</v>
      </c>
      <c r="I144" s="1">
        <v>1</v>
      </c>
      <c r="L144" s="1">
        <v>2</v>
      </c>
      <c r="M144" s="1" t="s">
        <v>5020</v>
      </c>
      <c r="N144" s="1" t="s">
        <v>5021</v>
      </c>
      <c r="S144" s="1" t="s">
        <v>63</v>
      </c>
      <c r="T144" s="1" t="s">
        <v>2793</v>
      </c>
      <c r="U144" s="1" t="s">
        <v>64</v>
      </c>
      <c r="V144" s="1" t="s">
        <v>2835</v>
      </c>
      <c r="Y144" s="1" t="s">
        <v>556</v>
      </c>
      <c r="Z144" s="1" t="s">
        <v>3416</v>
      </c>
      <c r="AC144" s="1">
        <v>17</v>
      </c>
      <c r="AD144" s="1" t="s">
        <v>456</v>
      </c>
      <c r="AE144" s="1" t="s">
        <v>3551</v>
      </c>
    </row>
    <row r="145" spans="1:72" ht="13.5" customHeight="1">
      <c r="A145" s="5" t="str">
        <f t="shared" si="7"/>
        <v>1867_하동면_0088b</v>
      </c>
      <c r="B145" s="1">
        <v>1867</v>
      </c>
      <c r="C145" s="1" t="s">
        <v>4943</v>
      </c>
      <c r="D145" s="1" t="s">
        <v>4945</v>
      </c>
      <c r="E145" s="1">
        <v>144</v>
      </c>
      <c r="F145" s="1">
        <v>2</v>
      </c>
      <c r="G145" s="1" t="s">
        <v>531</v>
      </c>
      <c r="H145" s="1" t="s">
        <v>2754</v>
      </c>
      <c r="I145" s="1">
        <v>1</v>
      </c>
      <c r="L145" s="1">
        <v>3</v>
      </c>
      <c r="M145" s="1" t="s">
        <v>5363</v>
      </c>
      <c r="N145" s="1" t="s">
        <v>5365</v>
      </c>
      <c r="Q145" s="1" t="s">
        <v>557</v>
      </c>
      <c r="R145" s="1" t="s">
        <v>2791</v>
      </c>
      <c r="T145" s="1" t="s">
        <v>5784</v>
      </c>
      <c r="U145" s="1" t="s">
        <v>37</v>
      </c>
      <c r="V145" s="1" t="s">
        <v>2820</v>
      </c>
      <c r="W145" s="1" t="s">
        <v>5785</v>
      </c>
      <c r="X145" s="1" t="s">
        <v>5786</v>
      </c>
      <c r="Y145" s="1" t="s">
        <v>558</v>
      </c>
      <c r="Z145" s="1" t="s">
        <v>4964</v>
      </c>
      <c r="AC145" s="1">
        <v>34</v>
      </c>
      <c r="AD145" s="1" t="s">
        <v>232</v>
      </c>
      <c r="AE145" s="1" t="s">
        <v>3509</v>
      </c>
      <c r="AJ145" s="1" t="s">
        <v>17</v>
      </c>
      <c r="AK145" s="1" t="s">
        <v>3565</v>
      </c>
      <c r="AL145" s="1" t="s">
        <v>541</v>
      </c>
      <c r="AM145" s="1" t="s">
        <v>3593</v>
      </c>
      <c r="AT145" s="1" t="s">
        <v>42</v>
      </c>
      <c r="AU145" s="1" t="s">
        <v>3629</v>
      </c>
      <c r="AV145" s="1" t="s">
        <v>559</v>
      </c>
      <c r="AW145" s="1" t="s">
        <v>3977</v>
      </c>
      <c r="AX145" s="1" t="s">
        <v>42</v>
      </c>
      <c r="AY145" s="1" t="s">
        <v>3629</v>
      </c>
      <c r="AZ145" s="1" t="s">
        <v>560</v>
      </c>
      <c r="BA145" s="1" t="s">
        <v>3409</v>
      </c>
      <c r="BG145" s="1" t="s">
        <v>42</v>
      </c>
      <c r="BH145" s="1" t="s">
        <v>3629</v>
      </c>
      <c r="BI145" s="1" t="s">
        <v>561</v>
      </c>
      <c r="BJ145" s="1" t="s">
        <v>4328</v>
      </c>
      <c r="BK145" s="1" t="s">
        <v>42</v>
      </c>
      <c r="BL145" s="1" t="s">
        <v>3629</v>
      </c>
      <c r="BM145" s="1" t="s">
        <v>562</v>
      </c>
      <c r="BN145" s="1" t="s">
        <v>2943</v>
      </c>
      <c r="BO145" s="1" t="s">
        <v>42</v>
      </c>
      <c r="BP145" s="1" t="s">
        <v>3629</v>
      </c>
      <c r="BQ145" s="1" t="s">
        <v>563</v>
      </c>
      <c r="BR145" s="1" t="s">
        <v>5433</v>
      </c>
      <c r="BS145" s="1" t="s">
        <v>564</v>
      </c>
      <c r="BT145" s="1" t="s">
        <v>3574</v>
      </c>
    </row>
    <row r="146" spans="1:72" ht="13.5" customHeight="1">
      <c r="A146" s="5" t="str">
        <f t="shared" si="7"/>
        <v>1867_하동면_0088b</v>
      </c>
      <c r="B146" s="1">
        <v>1867</v>
      </c>
      <c r="C146" s="1" t="s">
        <v>4943</v>
      </c>
      <c r="D146" s="1" t="s">
        <v>4945</v>
      </c>
      <c r="E146" s="1">
        <v>145</v>
      </c>
      <c r="F146" s="1">
        <v>2</v>
      </c>
      <c r="G146" s="1" t="s">
        <v>531</v>
      </c>
      <c r="H146" s="1" t="s">
        <v>2754</v>
      </c>
      <c r="I146" s="1">
        <v>1</v>
      </c>
      <c r="L146" s="1">
        <v>3</v>
      </c>
      <c r="M146" s="1" t="s">
        <v>5363</v>
      </c>
      <c r="N146" s="1" t="s">
        <v>5365</v>
      </c>
      <c r="S146" s="1" t="s">
        <v>47</v>
      </c>
      <c r="T146" s="1" t="s">
        <v>2795</v>
      </c>
      <c r="W146" s="1" t="s">
        <v>90</v>
      </c>
      <c r="X146" s="1" t="s">
        <v>2853</v>
      </c>
      <c r="Y146" s="1" t="s">
        <v>49</v>
      </c>
      <c r="Z146" s="1" t="s">
        <v>2894</v>
      </c>
      <c r="AC146" s="1">
        <v>28</v>
      </c>
      <c r="AD146" s="1" t="s">
        <v>565</v>
      </c>
      <c r="AE146" s="1" t="s">
        <v>3530</v>
      </c>
      <c r="AJ146" s="1" t="s">
        <v>51</v>
      </c>
      <c r="AK146" s="1" t="s">
        <v>3566</v>
      </c>
      <c r="AL146" s="1" t="s">
        <v>399</v>
      </c>
      <c r="AM146" s="1" t="s">
        <v>3595</v>
      </c>
      <c r="AT146" s="1" t="s">
        <v>37</v>
      </c>
      <c r="AU146" s="1" t="s">
        <v>2820</v>
      </c>
      <c r="AV146" s="1" t="s">
        <v>566</v>
      </c>
      <c r="AW146" s="1" t="s">
        <v>3976</v>
      </c>
      <c r="BG146" s="1" t="s">
        <v>42</v>
      </c>
      <c r="BH146" s="1" t="s">
        <v>3629</v>
      </c>
      <c r="BI146" s="1" t="s">
        <v>567</v>
      </c>
      <c r="BJ146" s="1" t="s">
        <v>4327</v>
      </c>
      <c r="BK146" s="1" t="s">
        <v>42</v>
      </c>
      <c r="BL146" s="1" t="s">
        <v>3629</v>
      </c>
      <c r="BM146" s="1" t="s">
        <v>568</v>
      </c>
      <c r="BN146" s="1" t="s">
        <v>4614</v>
      </c>
      <c r="BO146" s="1" t="s">
        <v>42</v>
      </c>
      <c r="BP146" s="1" t="s">
        <v>3629</v>
      </c>
      <c r="BQ146" s="1" t="s">
        <v>569</v>
      </c>
      <c r="BR146" s="1" t="s">
        <v>5559</v>
      </c>
      <c r="BS146" s="1" t="s">
        <v>257</v>
      </c>
      <c r="BT146" s="1" t="s">
        <v>3578</v>
      </c>
    </row>
    <row r="147" spans="1:72" ht="13.5" customHeight="1">
      <c r="A147" s="5" t="str">
        <f t="shared" si="7"/>
        <v>1867_하동면_0088b</v>
      </c>
      <c r="B147" s="1">
        <v>1867</v>
      </c>
      <c r="C147" s="1" t="s">
        <v>4943</v>
      </c>
      <c r="D147" s="1" t="s">
        <v>4945</v>
      </c>
      <c r="E147" s="1">
        <v>146</v>
      </c>
      <c r="F147" s="1">
        <v>2</v>
      </c>
      <c r="G147" s="1" t="s">
        <v>531</v>
      </c>
      <c r="H147" s="1" t="s">
        <v>2754</v>
      </c>
      <c r="I147" s="1">
        <v>1</v>
      </c>
      <c r="L147" s="1">
        <v>4</v>
      </c>
      <c r="M147" s="1" t="s">
        <v>5372</v>
      </c>
      <c r="N147" s="1" t="s">
        <v>5373</v>
      </c>
      <c r="T147" s="1" t="s">
        <v>5787</v>
      </c>
      <c r="U147" s="1" t="s">
        <v>37</v>
      </c>
      <c r="V147" s="1" t="s">
        <v>2820</v>
      </c>
      <c r="W147" s="1" t="s">
        <v>540</v>
      </c>
      <c r="X147" s="1" t="s">
        <v>2862</v>
      </c>
      <c r="Y147" s="1" t="s">
        <v>570</v>
      </c>
      <c r="Z147" s="1" t="s">
        <v>3333</v>
      </c>
      <c r="AA147" s="1" t="s">
        <v>5788</v>
      </c>
      <c r="AB147" s="1" t="s">
        <v>3392</v>
      </c>
      <c r="AC147" s="1">
        <v>25</v>
      </c>
      <c r="AD147" s="1" t="s">
        <v>492</v>
      </c>
      <c r="AE147" s="1" t="s">
        <v>3529</v>
      </c>
      <c r="AJ147" s="1" t="s">
        <v>17</v>
      </c>
      <c r="AK147" s="1" t="s">
        <v>3565</v>
      </c>
      <c r="AL147" s="1" t="s">
        <v>308</v>
      </c>
      <c r="AM147" s="1" t="s">
        <v>3573</v>
      </c>
      <c r="AT147" s="1" t="s">
        <v>42</v>
      </c>
      <c r="AU147" s="1" t="s">
        <v>3629</v>
      </c>
      <c r="AV147" s="1" t="s">
        <v>571</v>
      </c>
      <c r="AW147" s="1" t="s">
        <v>3975</v>
      </c>
      <c r="BG147" s="1" t="s">
        <v>42</v>
      </c>
      <c r="BH147" s="1" t="s">
        <v>3629</v>
      </c>
      <c r="BI147" s="1" t="s">
        <v>543</v>
      </c>
      <c r="BJ147" s="1" t="s">
        <v>3963</v>
      </c>
      <c r="BK147" s="1" t="s">
        <v>42</v>
      </c>
      <c r="BL147" s="1" t="s">
        <v>3629</v>
      </c>
      <c r="BM147" s="1" t="s">
        <v>544</v>
      </c>
      <c r="BN147" s="1" t="s">
        <v>4320</v>
      </c>
      <c r="BO147" s="1" t="s">
        <v>42</v>
      </c>
      <c r="BP147" s="1" t="s">
        <v>3629</v>
      </c>
      <c r="BQ147" s="1" t="s">
        <v>572</v>
      </c>
      <c r="BR147" s="1" t="s">
        <v>4872</v>
      </c>
      <c r="BS147" s="1" t="s">
        <v>573</v>
      </c>
      <c r="BT147" s="1" t="s">
        <v>4924</v>
      </c>
    </row>
    <row r="148" spans="1:31" ht="13.5" customHeight="1">
      <c r="A148" s="5" t="str">
        <f t="shared" si="7"/>
        <v>1867_하동면_0088b</v>
      </c>
      <c r="B148" s="1">
        <v>1867</v>
      </c>
      <c r="C148" s="1" t="s">
        <v>4943</v>
      </c>
      <c r="D148" s="1" t="s">
        <v>4945</v>
      </c>
      <c r="E148" s="1">
        <v>147</v>
      </c>
      <c r="F148" s="1">
        <v>2</v>
      </c>
      <c r="G148" s="1" t="s">
        <v>531</v>
      </c>
      <c r="H148" s="1" t="s">
        <v>2754</v>
      </c>
      <c r="I148" s="1">
        <v>1</v>
      </c>
      <c r="L148" s="1">
        <v>4</v>
      </c>
      <c r="M148" s="1" t="s">
        <v>5372</v>
      </c>
      <c r="N148" s="1" t="s">
        <v>5373</v>
      </c>
      <c r="S148" s="1" t="s">
        <v>574</v>
      </c>
      <c r="T148" s="1" t="s">
        <v>2800</v>
      </c>
      <c r="W148" s="1" t="s">
        <v>184</v>
      </c>
      <c r="X148" s="1" t="s">
        <v>2851</v>
      </c>
      <c r="Y148" s="1" t="s">
        <v>49</v>
      </c>
      <c r="Z148" s="1" t="s">
        <v>2894</v>
      </c>
      <c r="AC148" s="1">
        <v>55</v>
      </c>
      <c r="AD148" s="1" t="s">
        <v>575</v>
      </c>
      <c r="AE148" s="1" t="s">
        <v>3500</v>
      </c>
    </row>
    <row r="149" spans="1:72" ht="13.5" customHeight="1">
      <c r="A149" s="5" t="str">
        <f t="shared" si="7"/>
        <v>1867_하동면_0088b</v>
      </c>
      <c r="B149" s="1">
        <v>1867</v>
      </c>
      <c r="C149" s="1" t="s">
        <v>4943</v>
      </c>
      <c r="D149" s="1" t="s">
        <v>4945</v>
      </c>
      <c r="E149" s="1">
        <v>148</v>
      </c>
      <c r="F149" s="1">
        <v>2</v>
      </c>
      <c r="G149" s="1" t="s">
        <v>531</v>
      </c>
      <c r="H149" s="1" t="s">
        <v>2754</v>
      </c>
      <c r="I149" s="1">
        <v>1</v>
      </c>
      <c r="L149" s="1">
        <v>4</v>
      </c>
      <c r="M149" s="1" t="s">
        <v>5372</v>
      </c>
      <c r="N149" s="1" t="s">
        <v>5373</v>
      </c>
      <c r="S149" s="1" t="s">
        <v>47</v>
      </c>
      <c r="T149" s="1" t="s">
        <v>2795</v>
      </c>
      <c r="W149" s="1" t="s">
        <v>61</v>
      </c>
      <c r="X149" s="1" t="s">
        <v>5789</v>
      </c>
      <c r="Y149" s="1" t="s">
        <v>49</v>
      </c>
      <c r="Z149" s="1" t="s">
        <v>2894</v>
      </c>
      <c r="AC149" s="1">
        <v>27</v>
      </c>
      <c r="AD149" s="1" t="s">
        <v>576</v>
      </c>
      <c r="AE149" s="1" t="s">
        <v>3510</v>
      </c>
      <c r="AJ149" s="1" t="s">
        <v>51</v>
      </c>
      <c r="AK149" s="1" t="s">
        <v>3566</v>
      </c>
      <c r="AL149" s="1" t="s">
        <v>577</v>
      </c>
      <c r="AM149" s="1" t="s">
        <v>3568</v>
      </c>
      <c r="AT149" s="1" t="s">
        <v>37</v>
      </c>
      <c r="AU149" s="1" t="s">
        <v>2820</v>
      </c>
      <c r="AV149" s="1" t="s">
        <v>578</v>
      </c>
      <c r="AW149" s="1" t="s">
        <v>3974</v>
      </c>
      <c r="BG149" s="1" t="s">
        <v>514</v>
      </c>
      <c r="BH149" s="1" t="s">
        <v>3634</v>
      </c>
      <c r="BI149" s="1" t="s">
        <v>579</v>
      </c>
      <c r="BJ149" s="1" t="s">
        <v>4326</v>
      </c>
      <c r="BK149" s="1" t="s">
        <v>42</v>
      </c>
      <c r="BL149" s="1" t="s">
        <v>3629</v>
      </c>
      <c r="BM149" s="1" t="s">
        <v>580</v>
      </c>
      <c r="BN149" s="1" t="s">
        <v>4613</v>
      </c>
      <c r="BO149" s="1" t="s">
        <v>581</v>
      </c>
      <c r="BP149" s="1" t="s">
        <v>3632</v>
      </c>
      <c r="BQ149" s="1" t="s">
        <v>582</v>
      </c>
      <c r="BR149" s="1" t="s">
        <v>4871</v>
      </c>
      <c r="BS149" s="1" t="s">
        <v>394</v>
      </c>
      <c r="BT149" s="1" t="s">
        <v>3582</v>
      </c>
    </row>
    <row r="150" spans="1:31" ht="13.5" customHeight="1">
      <c r="A150" s="5" t="str">
        <f t="shared" si="7"/>
        <v>1867_하동면_0088b</v>
      </c>
      <c r="B150" s="1">
        <v>1867</v>
      </c>
      <c r="C150" s="1" t="s">
        <v>4943</v>
      </c>
      <c r="D150" s="1" t="s">
        <v>4945</v>
      </c>
      <c r="E150" s="1">
        <v>149</v>
      </c>
      <c r="F150" s="1">
        <v>2</v>
      </c>
      <c r="G150" s="1" t="s">
        <v>531</v>
      </c>
      <c r="H150" s="1" t="s">
        <v>2754</v>
      </c>
      <c r="I150" s="1">
        <v>1</v>
      </c>
      <c r="L150" s="1">
        <v>4</v>
      </c>
      <c r="M150" s="1" t="s">
        <v>5372</v>
      </c>
      <c r="N150" s="1" t="s">
        <v>5373</v>
      </c>
      <c r="S150" s="1" t="s">
        <v>57</v>
      </c>
      <c r="T150" s="1" t="s">
        <v>2802</v>
      </c>
      <c r="U150" s="1" t="s">
        <v>64</v>
      </c>
      <c r="V150" s="1" t="s">
        <v>2835</v>
      </c>
      <c r="Y150" s="1" t="s">
        <v>583</v>
      </c>
      <c r="Z150" s="1" t="s">
        <v>3415</v>
      </c>
      <c r="AC150" s="1">
        <v>15</v>
      </c>
      <c r="AD150" s="1" t="s">
        <v>298</v>
      </c>
      <c r="AE150" s="1" t="s">
        <v>3504</v>
      </c>
    </row>
    <row r="151" spans="1:72" ht="13.5" customHeight="1">
      <c r="A151" s="5" t="str">
        <f aca="true" t="shared" si="8" ref="A151:A167">HYPERLINK("http://kyu.snu.ac.kr/sdhj/index.jsp?type=hj/GK14781_00IH_0001_0089a.jpg","1867_하동면_0089a")</f>
        <v>1867_하동면_0089a</v>
      </c>
      <c r="B151" s="1">
        <v>1867</v>
      </c>
      <c r="C151" s="1" t="s">
        <v>4943</v>
      </c>
      <c r="D151" s="1" t="s">
        <v>4945</v>
      </c>
      <c r="E151" s="1">
        <v>150</v>
      </c>
      <c r="F151" s="1">
        <v>2</v>
      </c>
      <c r="G151" s="1" t="s">
        <v>531</v>
      </c>
      <c r="H151" s="1" t="s">
        <v>2754</v>
      </c>
      <c r="I151" s="1">
        <v>1</v>
      </c>
      <c r="L151" s="1">
        <v>5</v>
      </c>
      <c r="M151" s="1" t="s">
        <v>5022</v>
      </c>
      <c r="N151" s="1" t="s">
        <v>5023</v>
      </c>
      <c r="T151" s="1" t="s">
        <v>5784</v>
      </c>
      <c r="U151" s="1" t="s">
        <v>37</v>
      </c>
      <c r="V151" s="1" t="s">
        <v>2820</v>
      </c>
      <c r="W151" s="1" t="s">
        <v>540</v>
      </c>
      <c r="X151" s="1" t="s">
        <v>2862</v>
      </c>
      <c r="Y151" s="1" t="s">
        <v>584</v>
      </c>
      <c r="Z151" s="1" t="s">
        <v>3414</v>
      </c>
      <c r="AC151" s="1">
        <v>41</v>
      </c>
      <c r="AD151" s="1" t="s">
        <v>101</v>
      </c>
      <c r="AE151" s="1" t="s">
        <v>3540</v>
      </c>
      <c r="AJ151" s="1" t="s">
        <v>17</v>
      </c>
      <c r="AK151" s="1" t="s">
        <v>3565</v>
      </c>
      <c r="AL151" s="1" t="s">
        <v>541</v>
      </c>
      <c r="AM151" s="1" t="s">
        <v>3593</v>
      </c>
      <c r="AT151" s="1" t="s">
        <v>42</v>
      </c>
      <c r="AU151" s="1" t="s">
        <v>3629</v>
      </c>
      <c r="AV151" s="1" t="s">
        <v>585</v>
      </c>
      <c r="AW151" s="1" t="s">
        <v>3973</v>
      </c>
      <c r="BG151" s="1" t="s">
        <v>42</v>
      </c>
      <c r="BH151" s="1" t="s">
        <v>3629</v>
      </c>
      <c r="BI151" s="1" t="s">
        <v>586</v>
      </c>
      <c r="BJ151" s="1" t="s">
        <v>4309</v>
      </c>
      <c r="BK151" s="1" t="s">
        <v>42</v>
      </c>
      <c r="BL151" s="1" t="s">
        <v>3629</v>
      </c>
      <c r="BM151" s="1" t="s">
        <v>562</v>
      </c>
      <c r="BN151" s="1" t="s">
        <v>2943</v>
      </c>
      <c r="BO151" s="1" t="s">
        <v>42</v>
      </c>
      <c r="BP151" s="1" t="s">
        <v>3629</v>
      </c>
      <c r="BQ151" s="1" t="s">
        <v>587</v>
      </c>
      <c r="BR151" s="1" t="s">
        <v>4870</v>
      </c>
      <c r="BS151" s="1" t="s">
        <v>115</v>
      </c>
      <c r="BT151" s="1" t="s">
        <v>3571</v>
      </c>
    </row>
    <row r="152" spans="1:31" ht="13.5" customHeight="1">
      <c r="A152" s="5" t="str">
        <f t="shared" si="8"/>
        <v>1867_하동면_0089a</v>
      </c>
      <c r="B152" s="1">
        <v>1867</v>
      </c>
      <c r="C152" s="1" t="s">
        <v>4943</v>
      </c>
      <c r="D152" s="1" t="s">
        <v>4945</v>
      </c>
      <c r="E152" s="1">
        <v>151</v>
      </c>
      <c r="F152" s="1">
        <v>2</v>
      </c>
      <c r="G152" s="1" t="s">
        <v>531</v>
      </c>
      <c r="H152" s="1" t="s">
        <v>2754</v>
      </c>
      <c r="I152" s="1">
        <v>1</v>
      </c>
      <c r="L152" s="1">
        <v>5</v>
      </c>
      <c r="M152" s="1" t="s">
        <v>5022</v>
      </c>
      <c r="N152" s="1" t="s">
        <v>5023</v>
      </c>
      <c r="S152" s="1" t="s">
        <v>574</v>
      </c>
      <c r="T152" s="1" t="s">
        <v>2800</v>
      </c>
      <c r="W152" s="1" t="s">
        <v>184</v>
      </c>
      <c r="X152" s="1" t="s">
        <v>2851</v>
      </c>
      <c r="Y152" s="1" t="s">
        <v>49</v>
      </c>
      <c r="Z152" s="1" t="s">
        <v>2894</v>
      </c>
      <c r="AC152" s="1">
        <v>60</v>
      </c>
      <c r="AD152" s="1" t="s">
        <v>206</v>
      </c>
      <c r="AE152" s="1" t="s">
        <v>3544</v>
      </c>
    </row>
    <row r="153" spans="1:72" ht="13.5" customHeight="1">
      <c r="A153" s="5" t="str">
        <f t="shared" si="8"/>
        <v>1867_하동면_0089a</v>
      </c>
      <c r="B153" s="1">
        <v>1867</v>
      </c>
      <c r="C153" s="1" t="s">
        <v>4943</v>
      </c>
      <c r="D153" s="1" t="s">
        <v>4945</v>
      </c>
      <c r="E153" s="1">
        <v>152</v>
      </c>
      <c r="F153" s="1">
        <v>2</v>
      </c>
      <c r="G153" s="1" t="s">
        <v>531</v>
      </c>
      <c r="H153" s="1" t="s">
        <v>2754</v>
      </c>
      <c r="I153" s="1">
        <v>1</v>
      </c>
      <c r="L153" s="1">
        <v>5</v>
      </c>
      <c r="M153" s="1" t="s">
        <v>5022</v>
      </c>
      <c r="N153" s="1" t="s">
        <v>5023</v>
      </c>
      <c r="S153" s="1" t="s">
        <v>47</v>
      </c>
      <c r="T153" s="1" t="s">
        <v>2795</v>
      </c>
      <c r="W153" s="1" t="s">
        <v>192</v>
      </c>
      <c r="X153" s="1" t="s">
        <v>2861</v>
      </c>
      <c r="Y153" s="1" t="s">
        <v>49</v>
      </c>
      <c r="Z153" s="1" t="s">
        <v>2894</v>
      </c>
      <c r="AC153" s="1">
        <v>40</v>
      </c>
      <c r="AD153" s="1" t="s">
        <v>101</v>
      </c>
      <c r="AE153" s="1" t="s">
        <v>3540</v>
      </c>
      <c r="AJ153" s="1" t="s">
        <v>51</v>
      </c>
      <c r="AK153" s="1" t="s">
        <v>3566</v>
      </c>
      <c r="AL153" s="1" t="s">
        <v>194</v>
      </c>
      <c r="AM153" s="1" t="s">
        <v>3591</v>
      </c>
      <c r="AT153" s="1" t="s">
        <v>42</v>
      </c>
      <c r="AU153" s="1" t="s">
        <v>3629</v>
      </c>
      <c r="AV153" s="1" t="s">
        <v>588</v>
      </c>
      <c r="AW153" s="1" t="s">
        <v>3972</v>
      </c>
      <c r="BG153" s="1" t="s">
        <v>42</v>
      </c>
      <c r="BH153" s="1" t="s">
        <v>3629</v>
      </c>
      <c r="BI153" s="1" t="s">
        <v>589</v>
      </c>
      <c r="BJ153" s="1" t="s">
        <v>4325</v>
      </c>
      <c r="BK153" s="1" t="s">
        <v>42</v>
      </c>
      <c r="BL153" s="1" t="s">
        <v>3629</v>
      </c>
      <c r="BM153" s="1" t="s">
        <v>590</v>
      </c>
      <c r="BN153" s="1" t="s">
        <v>4518</v>
      </c>
      <c r="BO153" s="1" t="s">
        <v>42</v>
      </c>
      <c r="BP153" s="1" t="s">
        <v>3629</v>
      </c>
      <c r="BQ153" s="1" t="s">
        <v>591</v>
      </c>
      <c r="BR153" s="1" t="s">
        <v>4869</v>
      </c>
      <c r="BS153" s="1" t="s">
        <v>399</v>
      </c>
      <c r="BT153" s="1" t="s">
        <v>3595</v>
      </c>
    </row>
    <row r="154" spans="1:31" ht="13.5" customHeight="1">
      <c r="A154" s="5" t="str">
        <f t="shared" si="8"/>
        <v>1867_하동면_0089a</v>
      </c>
      <c r="B154" s="1">
        <v>1867</v>
      </c>
      <c r="C154" s="1" t="s">
        <v>4943</v>
      </c>
      <c r="D154" s="1" t="s">
        <v>4945</v>
      </c>
      <c r="E154" s="1">
        <v>153</v>
      </c>
      <c r="F154" s="1">
        <v>2</v>
      </c>
      <c r="G154" s="1" t="s">
        <v>531</v>
      </c>
      <c r="H154" s="1" t="s">
        <v>2754</v>
      </c>
      <c r="I154" s="1">
        <v>1</v>
      </c>
      <c r="L154" s="1">
        <v>5</v>
      </c>
      <c r="M154" s="1" t="s">
        <v>5022</v>
      </c>
      <c r="N154" s="1" t="s">
        <v>5023</v>
      </c>
      <c r="S154" s="1" t="s">
        <v>57</v>
      </c>
      <c r="T154" s="1" t="s">
        <v>2802</v>
      </c>
      <c r="U154" s="1" t="s">
        <v>64</v>
      </c>
      <c r="V154" s="1" t="s">
        <v>2835</v>
      </c>
      <c r="Y154" s="1" t="s">
        <v>592</v>
      </c>
      <c r="Z154" s="1" t="s">
        <v>3413</v>
      </c>
      <c r="AA154" s="1" t="s">
        <v>593</v>
      </c>
      <c r="AB154" s="1" t="s">
        <v>3489</v>
      </c>
      <c r="AC154" s="1">
        <v>25</v>
      </c>
      <c r="AD154" s="1" t="s">
        <v>492</v>
      </c>
      <c r="AE154" s="1" t="s">
        <v>3529</v>
      </c>
    </row>
    <row r="155" spans="1:31" ht="13.5" customHeight="1">
      <c r="A155" s="5" t="str">
        <f t="shared" si="8"/>
        <v>1867_하동면_0089a</v>
      </c>
      <c r="B155" s="1">
        <v>1867</v>
      </c>
      <c r="C155" s="1" t="s">
        <v>4943</v>
      </c>
      <c r="D155" s="1" t="s">
        <v>4945</v>
      </c>
      <c r="E155" s="1">
        <v>154</v>
      </c>
      <c r="F155" s="1">
        <v>2</v>
      </c>
      <c r="G155" s="1" t="s">
        <v>531</v>
      </c>
      <c r="H155" s="1" t="s">
        <v>2754</v>
      </c>
      <c r="I155" s="1">
        <v>1</v>
      </c>
      <c r="L155" s="1">
        <v>5</v>
      </c>
      <c r="M155" s="1" t="s">
        <v>5022</v>
      </c>
      <c r="N155" s="1" t="s">
        <v>5023</v>
      </c>
      <c r="S155" s="1" t="s">
        <v>57</v>
      </c>
      <c r="T155" s="1" t="s">
        <v>2802</v>
      </c>
      <c r="U155" s="1" t="s">
        <v>64</v>
      </c>
      <c r="V155" s="1" t="s">
        <v>2835</v>
      </c>
      <c r="Y155" s="1" t="s">
        <v>594</v>
      </c>
      <c r="Z155" s="1" t="s">
        <v>3412</v>
      </c>
      <c r="AC155" s="1">
        <v>18</v>
      </c>
      <c r="AD155" s="1" t="s">
        <v>234</v>
      </c>
      <c r="AE155" s="1" t="s">
        <v>3555</v>
      </c>
    </row>
    <row r="156" spans="1:72" ht="13.5" customHeight="1">
      <c r="A156" s="5" t="str">
        <f t="shared" si="8"/>
        <v>1867_하동면_0089a</v>
      </c>
      <c r="B156" s="1">
        <v>1867</v>
      </c>
      <c r="C156" s="1" t="s">
        <v>4943</v>
      </c>
      <c r="D156" s="1" t="s">
        <v>4945</v>
      </c>
      <c r="E156" s="1">
        <v>155</v>
      </c>
      <c r="F156" s="1">
        <v>2</v>
      </c>
      <c r="G156" s="1" t="s">
        <v>531</v>
      </c>
      <c r="H156" s="1" t="s">
        <v>2754</v>
      </c>
      <c r="I156" s="1">
        <v>2</v>
      </c>
      <c r="J156" s="1" t="s">
        <v>595</v>
      </c>
      <c r="K156" s="1" t="s">
        <v>2781</v>
      </c>
      <c r="L156" s="1">
        <v>1</v>
      </c>
      <c r="M156" s="1" t="s">
        <v>595</v>
      </c>
      <c r="N156" s="1" t="s">
        <v>2781</v>
      </c>
      <c r="T156" s="1" t="s">
        <v>5790</v>
      </c>
      <c r="U156" s="1" t="s">
        <v>37</v>
      </c>
      <c r="V156" s="1" t="s">
        <v>2820</v>
      </c>
      <c r="W156" s="1" t="s">
        <v>93</v>
      </c>
      <c r="X156" s="1" t="s">
        <v>2850</v>
      </c>
      <c r="Y156" s="1" t="s">
        <v>596</v>
      </c>
      <c r="Z156" s="1" t="s">
        <v>3411</v>
      </c>
      <c r="AC156" s="1">
        <v>56</v>
      </c>
      <c r="AD156" s="1" t="s">
        <v>363</v>
      </c>
      <c r="AE156" s="1" t="s">
        <v>3525</v>
      </c>
      <c r="AJ156" s="1" t="s">
        <v>17</v>
      </c>
      <c r="AK156" s="1" t="s">
        <v>3565</v>
      </c>
      <c r="AL156" s="1" t="s">
        <v>133</v>
      </c>
      <c r="AM156" s="1" t="s">
        <v>3583</v>
      </c>
      <c r="AT156" s="1" t="s">
        <v>42</v>
      </c>
      <c r="AU156" s="1" t="s">
        <v>3629</v>
      </c>
      <c r="AV156" s="1" t="s">
        <v>597</v>
      </c>
      <c r="AW156" s="1" t="s">
        <v>3971</v>
      </c>
      <c r="BG156" s="1" t="s">
        <v>42</v>
      </c>
      <c r="BH156" s="1" t="s">
        <v>3629</v>
      </c>
      <c r="BI156" s="1" t="s">
        <v>598</v>
      </c>
      <c r="BJ156" s="1" t="s">
        <v>4324</v>
      </c>
      <c r="BK156" s="1" t="s">
        <v>42</v>
      </c>
      <c r="BL156" s="1" t="s">
        <v>3629</v>
      </c>
      <c r="BM156" s="1" t="s">
        <v>599</v>
      </c>
      <c r="BN156" s="1" t="s">
        <v>4612</v>
      </c>
      <c r="BO156" s="1" t="s">
        <v>42</v>
      </c>
      <c r="BP156" s="1" t="s">
        <v>3629</v>
      </c>
      <c r="BQ156" s="1" t="s">
        <v>600</v>
      </c>
      <c r="BR156" s="1" t="s">
        <v>4868</v>
      </c>
      <c r="BS156" s="1" t="s">
        <v>541</v>
      </c>
      <c r="BT156" s="1" t="s">
        <v>3593</v>
      </c>
    </row>
    <row r="157" spans="1:72" ht="13.5" customHeight="1">
      <c r="A157" s="5" t="str">
        <f t="shared" si="8"/>
        <v>1867_하동면_0089a</v>
      </c>
      <c r="B157" s="1">
        <v>1867</v>
      </c>
      <c r="C157" s="1" t="s">
        <v>4943</v>
      </c>
      <c r="D157" s="1" t="s">
        <v>4945</v>
      </c>
      <c r="E157" s="1">
        <v>156</v>
      </c>
      <c r="F157" s="1">
        <v>2</v>
      </c>
      <c r="G157" s="1" t="s">
        <v>531</v>
      </c>
      <c r="H157" s="1" t="s">
        <v>2754</v>
      </c>
      <c r="I157" s="1">
        <v>2</v>
      </c>
      <c r="L157" s="1">
        <v>1</v>
      </c>
      <c r="M157" s="1" t="s">
        <v>595</v>
      </c>
      <c r="N157" s="1" t="s">
        <v>2781</v>
      </c>
      <c r="S157" s="1" t="s">
        <v>47</v>
      </c>
      <c r="T157" s="1" t="s">
        <v>2795</v>
      </c>
      <c r="W157" s="1" t="s">
        <v>601</v>
      </c>
      <c r="X157" s="1" t="s">
        <v>2856</v>
      </c>
      <c r="Y157" s="1" t="s">
        <v>49</v>
      </c>
      <c r="Z157" s="1" t="s">
        <v>2894</v>
      </c>
      <c r="AC157" s="1">
        <v>52</v>
      </c>
      <c r="AD157" s="1" t="s">
        <v>371</v>
      </c>
      <c r="AE157" s="1" t="s">
        <v>3516</v>
      </c>
      <c r="AJ157" s="1" t="s">
        <v>51</v>
      </c>
      <c r="AK157" s="1" t="s">
        <v>3566</v>
      </c>
      <c r="AL157" s="1" t="s">
        <v>602</v>
      </c>
      <c r="AM157" s="1" t="s">
        <v>3597</v>
      </c>
      <c r="AT157" s="1" t="s">
        <v>42</v>
      </c>
      <c r="AU157" s="1" t="s">
        <v>3629</v>
      </c>
      <c r="AV157" s="1" t="s">
        <v>603</v>
      </c>
      <c r="AW157" s="1" t="s">
        <v>3970</v>
      </c>
      <c r="BG157" s="1" t="s">
        <v>42</v>
      </c>
      <c r="BH157" s="1" t="s">
        <v>3629</v>
      </c>
      <c r="BI157" s="1" t="s">
        <v>604</v>
      </c>
      <c r="BJ157" s="1" t="s">
        <v>4323</v>
      </c>
      <c r="BK157" s="1" t="s">
        <v>42</v>
      </c>
      <c r="BL157" s="1" t="s">
        <v>3629</v>
      </c>
      <c r="BM157" s="1" t="s">
        <v>605</v>
      </c>
      <c r="BN157" s="1" t="s">
        <v>4611</v>
      </c>
      <c r="BO157" s="1" t="s">
        <v>42</v>
      </c>
      <c r="BP157" s="1" t="s">
        <v>3629</v>
      </c>
      <c r="BQ157" s="1" t="s">
        <v>606</v>
      </c>
      <c r="BR157" s="1" t="s">
        <v>4867</v>
      </c>
      <c r="BS157" s="1" t="s">
        <v>512</v>
      </c>
      <c r="BT157" s="1" t="s">
        <v>3581</v>
      </c>
    </row>
    <row r="158" spans="1:31" ht="13.5" customHeight="1">
      <c r="A158" s="5" t="str">
        <f t="shared" si="8"/>
        <v>1867_하동면_0089a</v>
      </c>
      <c r="B158" s="1">
        <v>1867</v>
      </c>
      <c r="C158" s="1" t="s">
        <v>4943</v>
      </c>
      <c r="D158" s="1" t="s">
        <v>4945</v>
      </c>
      <c r="E158" s="1">
        <v>157</v>
      </c>
      <c r="F158" s="1">
        <v>2</v>
      </c>
      <c r="G158" s="1" t="s">
        <v>531</v>
      </c>
      <c r="H158" s="1" t="s">
        <v>2754</v>
      </c>
      <c r="I158" s="1">
        <v>2</v>
      </c>
      <c r="L158" s="1">
        <v>1</v>
      </c>
      <c r="M158" s="1" t="s">
        <v>595</v>
      </c>
      <c r="N158" s="1" t="s">
        <v>2781</v>
      </c>
      <c r="S158" s="1" t="s">
        <v>63</v>
      </c>
      <c r="T158" s="1" t="s">
        <v>2793</v>
      </c>
      <c r="U158" s="1" t="s">
        <v>37</v>
      </c>
      <c r="V158" s="1" t="s">
        <v>2820</v>
      </c>
      <c r="Y158" s="1" t="s">
        <v>607</v>
      </c>
      <c r="Z158" s="1" t="s">
        <v>3410</v>
      </c>
      <c r="AA158" s="1" t="s">
        <v>608</v>
      </c>
      <c r="AB158" s="1" t="s">
        <v>3488</v>
      </c>
      <c r="AC158" s="1">
        <v>25</v>
      </c>
      <c r="AD158" s="1" t="s">
        <v>492</v>
      </c>
      <c r="AE158" s="1" t="s">
        <v>3529</v>
      </c>
    </row>
    <row r="159" spans="1:26" ht="13.5" customHeight="1">
      <c r="A159" s="5" t="str">
        <f t="shared" si="8"/>
        <v>1867_하동면_0089a</v>
      </c>
      <c r="B159" s="1">
        <v>1867</v>
      </c>
      <c r="C159" s="1" t="s">
        <v>4943</v>
      </c>
      <c r="D159" s="1" t="s">
        <v>4945</v>
      </c>
      <c r="E159" s="1">
        <v>158</v>
      </c>
      <c r="F159" s="1">
        <v>2</v>
      </c>
      <c r="G159" s="1" t="s">
        <v>531</v>
      </c>
      <c r="H159" s="1" t="s">
        <v>2754</v>
      </c>
      <c r="I159" s="1">
        <v>2</v>
      </c>
      <c r="L159" s="1">
        <v>1</v>
      </c>
      <c r="M159" s="1" t="s">
        <v>595</v>
      </c>
      <c r="N159" s="1" t="s">
        <v>2781</v>
      </c>
      <c r="T159" s="1" t="s">
        <v>5791</v>
      </c>
      <c r="U159" s="1" t="s">
        <v>70</v>
      </c>
      <c r="V159" s="1" t="s">
        <v>2823</v>
      </c>
      <c r="Y159" s="1" t="s">
        <v>609</v>
      </c>
      <c r="Z159" s="1" t="s">
        <v>3190</v>
      </c>
    </row>
    <row r="160" spans="1:72" ht="13.5" customHeight="1">
      <c r="A160" s="5" t="str">
        <f t="shared" si="8"/>
        <v>1867_하동면_0089a</v>
      </c>
      <c r="B160" s="1">
        <v>1867</v>
      </c>
      <c r="C160" s="1" t="s">
        <v>4943</v>
      </c>
      <c r="D160" s="1" t="s">
        <v>4945</v>
      </c>
      <c r="E160" s="1">
        <v>159</v>
      </c>
      <c r="F160" s="1">
        <v>2</v>
      </c>
      <c r="G160" s="1" t="s">
        <v>531</v>
      </c>
      <c r="H160" s="1" t="s">
        <v>2754</v>
      </c>
      <c r="I160" s="1">
        <v>2</v>
      </c>
      <c r="L160" s="1">
        <v>2</v>
      </c>
      <c r="M160" s="1" t="s">
        <v>5024</v>
      </c>
      <c r="N160" s="1" t="s">
        <v>5025</v>
      </c>
      <c r="T160" s="1" t="s">
        <v>5792</v>
      </c>
      <c r="U160" s="1" t="s">
        <v>37</v>
      </c>
      <c r="V160" s="1" t="s">
        <v>2820</v>
      </c>
      <c r="W160" s="1" t="s">
        <v>540</v>
      </c>
      <c r="X160" s="1" t="s">
        <v>2862</v>
      </c>
      <c r="Y160" s="1" t="s">
        <v>560</v>
      </c>
      <c r="Z160" s="1" t="s">
        <v>3409</v>
      </c>
      <c r="AC160" s="1">
        <v>64</v>
      </c>
      <c r="AD160" s="1" t="s">
        <v>307</v>
      </c>
      <c r="AE160" s="1" t="s">
        <v>3541</v>
      </c>
      <c r="AJ160" s="1" t="s">
        <v>17</v>
      </c>
      <c r="AK160" s="1" t="s">
        <v>3565</v>
      </c>
      <c r="AL160" s="1" t="s">
        <v>541</v>
      </c>
      <c r="AM160" s="1" t="s">
        <v>3593</v>
      </c>
      <c r="AT160" s="1" t="s">
        <v>42</v>
      </c>
      <c r="AU160" s="1" t="s">
        <v>3629</v>
      </c>
      <c r="AV160" s="1" t="s">
        <v>610</v>
      </c>
      <c r="AW160" s="1" t="s">
        <v>3969</v>
      </c>
      <c r="BG160" s="1" t="s">
        <v>42</v>
      </c>
      <c r="BH160" s="1" t="s">
        <v>3629</v>
      </c>
      <c r="BI160" s="1" t="s">
        <v>562</v>
      </c>
      <c r="BJ160" s="1" t="s">
        <v>2943</v>
      </c>
      <c r="BK160" s="1" t="s">
        <v>42</v>
      </c>
      <c r="BL160" s="1" t="s">
        <v>3629</v>
      </c>
      <c r="BM160" s="1" t="s">
        <v>611</v>
      </c>
      <c r="BN160" s="1" t="s">
        <v>3259</v>
      </c>
      <c r="BO160" s="1" t="s">
        <v>42</v>
      </c>
      <c r="BP160" s="1" t="s">
        <v>3629</v>
      </c>
      <c r="BQ160" s="1" t="s">
        <v>612</v>
      </c>
      <c r="BR160" s="1" t="s">
        <v>4866</v>
      </c>
      <c r="BS160" s="1" t="s">
        <v>613</v>
      </c>
      <c r="BT160" s="1" t="s">
        <v>5793</v>
      </c>
    </row>
    <row r="161" spans="1:72" ht="13.5" customHeight="1">
      <c r="A161" s="5" t="str">
        <f t="shared" si="8"/>
        <v>1867_하동면_0089a</v>
      </c>
      <c r="B161" s="1">
        <v>1867</v>
      </c>
      <c r="C161" s="1" t="s">
        <v>4943</v>
      </c>
      <c r="D161" s="1" t="s">
        <v>4945</v>
      </c>
      <c r="E161" s="1">
        <v>160</v>
      </c>
      <c r="F161" s="1">
        <v>2</v>
      </c>
      <c r="G161" s="1" t="s">
        <v>531</v>
      </c>
      <c r="H161" s="1" t="s">
        <v>2754</v>
      </c>
      <c r="I161" s="1">
        <v>2</v>
      </c>
      <c r="L161" s="1">
        <v>2</v>
      </c>
      <c r="M161" s="1" t="s">
        <v>5024</v>
      </c>
      <c r="N161" s="1" t="s">
        <v>5025</v>
      </c>
      <c r="S161" s="1" t="s">
        <v>47</v>
      </c>
      <c r="T161" s="1" t="s">
        <v>2795</v>
      </c>
      <c r="W161" s="1" t="s">
        <v>123</v>
      </c>
      <c r="X161" s="1" t="s">
        <v>5794</v>
      </c>
      <c r="Y161" s="1" t="s">
        <v>49</v>
      </c>
      <c r="Z161" s="1" t="s">
        <v>2894</v>
      </c>
      <c r="AC161" s="1">
        <v>52</v>
      </c>
      <c r="AD161" s="1" t="s">
        <v>371</v>
      </c>
      <c r="AE161" s="1" t="s">
        <v>3516</v>
      </c>
      <c r="AJ161" s="1" t="s">
        <v>51</v>
      </c>
      <c r="AK161" s="1" t="s">
        <v>3566</v>
      </c>
      <c r="AL161" s="1" t="s">
        <v>614</v>
      </c>
      <c r="AM161" s="1" t="s">
        <v>3615</v>
      </c>
      <c r="AT161" s="1" t="s">
        <v>42</v>
      </c>
      <c r="AU161" s="1" t="s">
        <v>3629</v>
      </c>
      <c r="AV161" s="1" t="s">
        <v>615</v>
      </c>
      <c r="AW161" s="1" t="s">
        <v>3937</v>
      </c>
      <c r="BG161" s="1" t="s">
        <v>42</v>
      </c>
      <c r="BH161" s="1" t="s">
        <v>3629</v>
      </c>
      <c r="BI161" s="1" t="s">
        <v>616</v>
      </c>
      <c r="BJ161" s="1" t="s">
        <v>4297</v>
      </c>
      <c r="BK161" s="1" t="s">
        <v>617</v>
      </c>
      <c r="BL161" s="1" t="s">
        <v>5795</v>
      </c>
      <c r="BM161" s="1" t="s">
        <v>618</v>
      </c>
      <c r="BN161" s="1" t="s">
        <v>4588</v>
      </c>
      <c r="BO161" s="1" t="s">
        <v>42</v>
      </c>
      <c r="BP161" s="1" t="s">
        <v>3629</v>
      </c>
      <c r="BQ161" s="1" t="s">
        <v>619</v>
      </c>
      <c r="BR161" s="1" t="s">
        <v>5498</v>
      </c>
      <c r="BS161" s="1" t="s">
        <v>194</v>
      </c>
      <c r="BT161" s="1" t="s">
        <v>3591</v>
      </c>
    </row>
    <row r="162" spans="1:31" ht="13.5" customHeight="1">
      <c r="A162" s="5" t="str">
        <f t="shared" si="8"/>
        <v>1867_하동면_0089a</v>
      </c>
      <c r="B162" s="1">
        <v>1867</v>
      </c>
      <c r="C162" s="1" t="s">
        <v>4943</v>
      </c>
      <c r="D162" s="1" t="s">
        <v>4945</v>
      </c>
      <c r="E162" s="1">
        <v>161</v>
      </c>
      <c r="F162" s="1">
        <v>2</v>
      </c>
      <c r="G162" s="1" t="s">
        <v>531</v>
      </c>
      <c r="H162" s="1" t="s">
        <v>2754</v>
      </c>
      <c r="I162" s="1">
        <v>2</v>
      </c>
      <c r="L162" s="1">
        <v>2</v>
      </c>
      <c r="M162" s="1" t="s">
        <v>5024</v>
      </c>
      <c r="N162" s="1" t="s">
        <v>5025</v>
      </c>
      <c r="S162" s="1" t="s">
        <v>63</v>
      </c>
      <c r="T162" s="1" t="s">
        <v>2793</v>
      </c>
      <c r="U162" s="1" t="s">
        <v>37</v>
      </c>
      <c r="V162" s="1" t="s">
        <v>2820</v>
      </c>
      <c r="Y162" s="1" t="s">
        <v>620</v>
      </c>
      <c r="Z162" s="1" t="s">
        <v>3408</v>
      </c>
      <c r="AC162" s="1">
        <v>32</v>
      </c>
      <c r="AD162" s="1" t="s">
        <v>284</v>
      </c>
      <c r="AE162" s="1" t="s">
        <v>3539</v>
      </c>
    </row>
    <row r="163" spans="1:29" ht="13.5" customHeight="1">
      <c r="A163" s="5" t="str">
        <f t="shared" si="8"/>
        <v>1867_하동면_0089a</v>
      </c>
      <c r="B163" s="1">
        <v>1867</v>
      </c>
      <c r="C163" s="1" t="s">
        <v>4943</v>
      </c>
      <c r="D163" s="1" t="s">
        <v>4945</v>
      </c>
      <c r="E163" s="1">
        <v>162</v>
      </c>
      <c r="F163" s="1">
        <v>2</v>
      </c>
      <c r="G163" s="1" t="s">
        <v>531</v>
      </c>
      <c r="H163" s="1" t="s">
        <v>2754</v>
      </c>
      <c r="I163" s="1">
        <v>2</v>
      </c>
      <c r="L163" s="1">
        <v>2</v>
      </c>
      <c r="M163" s="1" t="s">
        <v>5024</v>
      </c>
      <c r="N163" s="1" t="s">
        <v>5025</v>
      </c>
      <c r="S163" s="1" t="s">
        <v>63</v>
      </c>
      <c r="T163" s="1" t="s">
        <v>2793</v>
      </c>
      <c r="U163" s="1" t="s">
        <v>64</v>
      </c>
      <c r="V163" s="1" t="s">
        <v>2835</v>
      </c>
      <c r="Y163" s="1" t="s">
        <v>621</v>
      </c>
      <c r="Z163" s="1" t="s">
        <v>3407</v>
      </c>
      <c r="AC163" s="1">
        <v>15</v>
      </c>
    </row>
    <row r="164" spans="1:72" ht="13.5" customHeight="1">
      <c r="A164" s="5" t="str">
        <f t="shared" si="8"/>
        <v>1867_하동면_0089a</v>
      </c>
      <c r="B164" s="1">
        <v>1867</v>
      </c>
      <c r="C164" s="1" t="s">
        <v>4943</v>
      </c>
      <c r="D164" s="1" t="s">
        <v>4945</v>
      </c>
      <c r="E164" s="1">
        <v>163</v>
      </c>
      <c r="F164" s="1">
        <v>2</v>
      </c>
      <c r="G164" s="1" t="s">
        <v>531</v>
      </c>
      <c r="H164" s="1" t="s">
        <v>2754</v>
      </c>
      <c r="I164" s="1">
        <v>2</v>
      </c>
      <c r="L164" s="1">
        <v>3</v>
      </c>
      <c r="M164" s="1" t="s">
        <v>5026</v>
      </c>
      <c r="N164" s="1" t="s">
        <v>5027</v>
      </c>
      <c r="T164" s="1" t="s">
        <v>5713</v>
      </c>
      <c r="U164" s="1" t="s">
        <v>37</v>
      </c>
      <c r="V164" s="1" t="s">
        <v>2820</v>
      </c>
      <c r="W164" s="1" t="s">
        <v>540</v>
      </c>
      <c r="X164" s="1" t="s">
        <v>2862</v>
      </c>
      <c r="Y164" s="1" t="s">
        <v>622</v>
      </c>
      <c r="Z164" s="1" t="s">
        <v>3406</v>
      </c>
      <c r="AC164" s="1">
        <v>50</v>
      </c>
      <c r="AD164" s="1" t="s">
        <v>333</v>
      </c>
      <c r="AE164" s="1" t="s">
        <v>3542</v>
      </c>
      <c r="AJ164" s="1" t="s">
        <v>17</v>
      </c>
      <c r="AK164" s="1" t="s">
        <v>3565</v>
      </c>
      <c r="AL164" s="1" t="s">
        <v>541</v>
      </c>
      <c r="AM164" s="1" t="s">
        <v>3593</v>
      </c>
      <c r="AT164" s="1" t="s">
        <v>42</v>
      </c>
      <c r="AU164" s="1" t="s">
        <v>3629</v>
      </c>
      <c r="AV164" s="1" t="s">
        <v>623</v>
      </c>
      <c r="AW164" s="1" t="s">
        <v>3968</v>
      </c>
      <c r="BG164" s="1" t="s">
        <v>42</v>
      </c>
      <c r="BH164" s="1" t="s">
        <v>3629</v>
      </c>
      <c r="BI164" s="1" t="s">
        <v>624</v>
      </c>
      <c r="BJ164" s="1" t="s">
        <v>4302</v>
      </c>
      <c r="BK164" s="1" t="s">
        <v>42</v>
      </c>
      <c r="BL164" s="1" t="s">
        <v>3629</v>
      </c>
      <c r="BM164" s="1" t="s">
        <v>625</v>
      </c>
      <c r="BN164" s="1" t="s">
        <v>4589</v>
      </c>
      <c r="BO164" s="1" t="s">
        <v>42</v>
      </c>
      <c r="BP164" s="1" t="s">
        <v>3629</v>
      </c>
      <c r="BQ164" s="1" t="s">
        <v>626</v>
      </c>
      <c r="BR164" s="1" t="s">
        <v>5796</v>
      </c>
      <c r="BS164" s="1" t="s">
        <v>627</v>
      </c>
      <c r="BT164" s="1" t="s">
        <v>3602</v>
      </c>
    </row>
    <row r="165" spans="1:31" ht="13.5" customHeight="1">
      <c r="A165" s="5" t="str">
        <f t="shared" si="8"/>
        <v>1867_하동면_0089a</v>
      </c>
      <c r="B165" s="1">
        <v>1867</v>
      </c>
      <c r="C165" s="1" t="s">
        <v>4943</v>
      </c>
      <c r="D165" s="1" t="s">
        <v>4945</v>
      </c>
      <c r="E165" s="1">
        <v>164</v>
      </c>
      <c r="F165" s="1">
        <v>2</v>
      </c>
      <c r="G165" s="1" t="s">
        <v>531</v>
      </c>
      <c r="H165" s="1" t="s">
        <v>2754</v>
      </c>
      <c r="I165" s="1">
        <v>2</v>
      </c>
      <c r="L165" s="1">
        <v>3</v>
      </c>
      <c r="M165" s="1" t="s">
        <v>5026</v>
      </c>
      <c r="N165" s="1" t="s">
        <v>5027</v>
      </c>
      <c r="S165" s="1" t="s">
        <v>63</v>
      </c>
      <c r="T165" s="1" t="s">
        <v>2793</v>
      </c>
      <c r="U165" s="1" t="s">
        <v>64</v>
      </c>
      <c r="V165" s="1" t="s">
        <v>2835</v>
      </c>
      <c r="Y165" s="1" t="s">
        <v>628</v>
      </c>
      <c r="Z165" s="1" t="s">
        <v>3405</v>
      </c>
      <c r="AC165" s="1">
        <v>19</v>
      </c>
      <c r="AD165" s="1" t="s">
        <v>66</v>
      </c>
      <c r="AE165" s="1" t="s">
        <v>3550</v>
      </c>
    </row>
    <row r="166" spans="1:72" ht="13.5" customHeight="1">
      <c r="A166" s="5" t="str">
        <f t="shared" si="8"/>
        <v>1867_하동면_0089a</v>
      </c>
      <c r="B166" s="1">
        <v>1867</v>
      </c>
      <c r="C166" s="1" t="s">
        <v>4943</v>
      </c>
      <c r="D166" s="1" t="s">
        <v>4945</v>
      </c>
      <c r="E166" s="1">
        <v>165</v>
      </c>
      <c r="F166" s="1">
        <v>2</v>
      </c>
      <c r="G166" s="1" t="s">
        <v>531</v>
      </c>
      <c r="H166" s="1" t="s">
        <v>2754</v>
      </c>
      <c r="I166" s="1">
        <v>2</v>
      </c>
      <c r="L166" s="1">
        <v>4</v>
      </c>
      <c r="M166" s="1" t="s">
        <v>5028</v>
      </c>
      <c r="N166" s="1" t="s">
        <v>5029</v>
      </c>
      <c r="T166" s="1" t="s">
        <v>5713</v>
      </c>
      <c r="U166" s="1" t="s">
        <v>37</v>
      </c>
      <c r="V166" s="1" t="s">
        <v>2820</v>
      </c>
      <c r="W166" s="1" t="s">
        <v>540</v>
      </c>
      <c r="X166" s="1" t="s">
        <v>2862</v>
      </c>
      <c r="Y166" s="1" t="s">
        <v>629</v>
      </c>
      <c r="Z166" s="1" t="s">
        <v>3404</v>
      </c>
      <c r="AC166" s="1">
        <v>48</v>
      </c>
      <c r="AD166" s="1" t="s">
        <v>50</v>
      </c>
      <c r="AE166" s="1" t="s">
        <v>3499</v>
      </c>
      <c r="AJ166" s="1" t="s">
        <v>17</v>
      </c>
      <c r="AK166" s="1" t="s">
        <v>3565</v>
      </c>
      <c r="AL166" s="1" t="s">
        <v>541</v>
      </c>
      <c r="AM166" s="1" t="s">
        <v>3593</v>
      </c>
      <c r="AT166" s="1" t="s">
        <v>42</v>
      </c>
      <c r="AU166" s="1" t="s">
        <v>3629</v>
      </c>
      <c r="AV166" s="1" t="s">
        <v>630</v>
      </c>
      <c r="AW166" s="1" t="s">
        <v>3967</v>
      </c>
      <c r="BG166" s="1" t="s">
        <v>42</v>
      </c>
      <c r="BH166" s="1" t="s">
        <v>3629</v>
      </c>
      <c r="BI166" s="1" t="s">
        <v>631</v>
      </c>
      <c r="BJ166" s="1" t="s">
        <v>2980</v>
      </c>
      <c r="BK166" s="1" t="s">
        <v>42</v>
      </c>
      <c r="BL166" s="1" t="s">
        <v>3629</v>
      </c>
      <c r="BM166" s="1" t="s">
        <v>632</v>
      </c>
      <c r="BN166" s="1" t="s">
        <v>4610</v>
      </c>
      <c r="BO166" s="1" t="s">
        <v>42</v>
      </c>
      <c r="BP166" s="1" t="s">
        <v>3629</v>
      </c>
      <c r="BQ166" s="1" t="s">
        <v>633</v>
      </c>
      <c r="BR166" s="1" t="s">
        <v>4865</v>
      </c>
      <c r="BS166" s="1" t="s">
        <v>634</v>
      </c>
      <c r="BT166" s="1" t="s">
        <v>3608</v>
      </c>
    </row>
    <row r="167" spans="1:72" ht="13.5" customHeight="1">
      <c r="A167" s="5" t="str">
        <f t="shared" si="8"/>
        <v>1867_하동면_0089a</v>
      </c>
      <c r="B167" s="1">
        <v>1867</v>
      </c>
      <c r="C167" s="1" t="s">
        <v>4943</v>
      </c>
      <c r="D167" s="1" t="s">
        <v>4945</v>
      </c>
      <c r="E167" s="1">
        <v>166</v>
      </c>
      <c r="F167" s="1">
        <v>2</v>
      </c>
      <c r="G167" s="1" t="s">
        <v>531</v>
      </c>
      <c r="H167" s="1" t="s">
        <v>2754</v>
      </c>
      <c r="I167" s="1">
        <v>2</v>
      </c>
      <c r="L167" s="1">
        <v>4</v>
      </c>
      <c r="M167" s="1" t="s">
        <v>5028</v>
      </c>
      <c r="N167" s="1" t="s">
        <v>5029</v>
      </c>
      <c r="S167" s="1" t="s">
        <v>47</v>
      </c>
      <c r="T167" s="1" t="s">
        <v>2795</v>
      </c>
      <c r="W167" s="1" t="s">
        <v>140</v>
      </c>
      <c r="X167" s="1" t="s">
        <v>2858</v>
      </c>
      <c r="Y167" s="1" t="s">
        <v>49</v>
      </c>
      <c r="Z167" s="1" t="s">
        <v>2894</v>
      </c>
      <c r="AC167" s="1">
        <v>31</v>
      </c>
      <c r="AD167" s="1" t="s">
        <v>164</v>
      </c>
      <c r="AE167" s="1" t="s">
        <v>3503</v>
      </c>
      <c r="AJ167" s="1" t="s">
        <v>51</v>
      </c>
      <c r="AK167" s="1" t="s">
        <v>3566</v>
      </c>
      <c r="AL167" s="1" t="s">
        <v>341</v>
      </c>
      <c r="AM167" s="1" t="s">
        <v>3588</v>
      </c>
      <c r="AT167" s="1" t="s">
        <v>37</v>
      </c>
      <c r="AU167" s="1" t="s">
        <v>2820</v>
      </c>
      <c r="AV167" s="1" t="s">
        <v>635</v>
      </c>
      <c r="AW167" s="1" t="s">
        <v>2936</v>
      </c>
      <c r="BG167" s="1" t="s">
        <v>42</v>
      </c>
      <c r="BH167" s="1" t="s">
        <v>3629</v>
      </c>
      <c r="BI167" s="1" t="s">
        <v>636</v>
      </c>
      <c r="BJ167" s="1" t="s">
        <v>3684</v>
      </c>
      <c r="BK167" s="1" t="s">
        <v>42</v>
      </c>
      <c r="BL167" s="1" t="s">
        <v>3629</v>
      </c>
      <c r="BM167" s="1" t="s">
        <v>637</v>
      </c>
      <c r="BN167" s="1" t="s">
        <v>4092</v>
      </c>
      <c r="BO167" s="1" t="s">
        <v>42</v>
      </c>
      <c r="BP167" s="1" t="s">
        <v>3629</v>
      </c>
      <c r="BQ167" s="1" t="s">
        <v>638</v>
      </c>
      <c r="BR167" s="1" t="s">
        <v>4751</v>
      </c>
      <c r="BS167" s="1" t="s">
        <v>639</v>
      </c>
      <c r="BT167" s="1" t="s">
        <v>3594</v>
      </c>
    </row>
    <row r="168" spans="1:31" ht="13.5" customHeight="1">
      <c r="A168" s="5" t="str">
        <f aca="true" t="shared" si="9" ref="A168:A195">HYPERLINK("http://kyu.snu.ac.kr/sdhj/index.jsp?type=hj/GK14781_00IH_0001_0089b.jpg","1867_하동면_0089b")</f>
        <v>1867_하동면_0089b</v>
      </c>
      <c r="B168" s="1">
        <v>1867</v>
      </c>
      <c r="C168" s="1" t="s">
        <v>4943</v>
      </c>
      <c r="D168" s="1" t="s">
        <v>4945</v>
      </c>
      <c r="E168" s="1">
        <v>167</v>
      </c>
      <c r="F168" s="1">
        <v>2</v>
      </c>
      <c r="G168" s="1" t="s">
        <v>531</v>
      </c>
      <c r="H168" s="1" t="s">
        <v>2754</v>
      </c>
      <c r="I168" s="1">
        <v>2</v>
      </c>
      <c r="L168" s="1">
        <v>4</v>
      </c>
      <c r="M168" s="1" t="s">
        <v>5028</v>
      </c>
      <c r="N168" s="1" t="s">
        <v>5029</v>
      </c>
      <c r="S168" s="1" t="s">
        <v>67</v>
      </c>
      <c r="T168" s="1" t="s">
        <v>2805</v>
      </c>
      <c r="U168" s="1" t="s">
        <v>37</v>
      </c>
      <c r="V168" s="1" t="s">
        <v>2820</v>
      </c>
      <c r="Y168" s="1" t="s">
        <v>640</v>
      </c>
      <c r="Z168" s="1" t="s">
        <v>3403</v>
      </c>
      <c r="AA168" s="1" t="s">
        <v>641</v>
      </c>
      <c r="AB168" s="1" t="s">
        <v>3487</v>
      </c>
      <c r="AC168" s="1">
        <v>27</v>
      </c>
      <c r="AD168" s="1" t="s">
        <v>576</v>
      </c>
      <c r="AE168" s="1" t="s">
        <v>3510</v>
      </c>
    </row>
    <row r="169" spans="1:72" ht="13.5" customHeight="1">
      <c r="A169" s="5" t="str">
        <f t="shared" si="9"/>
        <v>1867_하동면_0089b</v>
      </c>
      <c r="B169" s="1">
        <v>1867</v>
      </c>
      <c r="C169" s="1" t="s">
        <v>4943</v>
      </c>
      <c r="D169" s="1" t="s">
        <v>4945</v>
      </c>
      <c r="E169" s="1">
        <v>168</v>
      </c>
      <c r="F169" s="1">
        <v>2</v>
      </c>
      <c r="G169" s="1" t="s">
        <v>531</v>
      </c>
      <c r="H169" s="1" t="s">
        <v>2754</v>
      </c>
      <c r="I169" s="1">
        <v>2</v>
      </c>
      <c r="L169" s="1">
        <v>5</v>
      </c>
      <c r="M169" s="1" t="s">
        <v>5030</v>
      </c>
      <c r="N169" s="1" t="s">
        <v>5031</v>
      </c>
      <c r="T169" s="1" t="s">
        <v>5713</v>
      </c>
      <c r="U169" s="1" t="s">
        <v>37</v>
      </c>
      <c r="V169" s="1" t="s">
        <v>2820</v>
      </c>
      <c r="W169" s="1" t="s">
        <v>540</v>
      </c>
      <c r="X169" s="1" t="s">
        <v>2862</v>
      </c>
      <c r="Y169" s="1" t="s">
        <v>642</v>
      </c>
      <c r="Z169" s="1" t="s">
        <v>3402</v>
      </c>
      <c r="AC169" s="1">
        <v>46</v>
      </c>
      <c r="AD169" s="1" t="s">
        <v>427</v>
      </c>
      <c r="AE169" s="1" t="s">
        <v>3522</v>
      </c>
      <c r="AJ169" s="1" t="s">
        <v>17</v>
      </c>
      <c r="AK169" s="1" t="s">
        <v>3565</v>
      </c>
      <c r="AL169" s="1" t="s">
        <v>541</v>
      </c>
      <c r="AM169" s="1" t="s">
        <v>3593</v>
      </c>
      <c r="AT169" s="1" t="s">
        <v>42</v>
      </c>
      <c r="AU169" s="1" t="s">
        <v>3629</v>
      </c>
      <c r="AV169" s="1" t="s">
        <v>643</v>
      </c>
      <c r="AW169" s="1" t="s">
        <v>2929</v>
      </c>
      <c r="BG169" s="1" t="s">
        <v>42</v>
      </c>
      <c r="BH169" s="1" t="s">
        <v>3629</v>
      </c>
      <c r="BI169" s="1" t="s">
        <v>644</v>
      </c>
      <c r="BJ169" s="1" t="s">
        <v>4311</v>
      </c>
      <c r="BK169" s="1" t="s">
        <v>42</v>
      </c>
      <c r="BL169" s="1" t="s">
        <v>3629</v>
      </c>
      <c r="BM169" s="1" t="s">
        <v>625</v>
      </c>
      <c r="BN169" s="1" t="s">
        <v>4589</v>
      </c>
      <c r="BO169" s="1" t="s">
        <v>42</v>
      </c>
      <c r="BP169" s="1" t="s">
        <v>3629</v>
      </c>
      <c r="BQ169" s="1" t="s">
        <v>645</v>
      </c>
      <c r="BR169" s="1" t="s">
        <v>4864</v>
      </c>
      <c r="BS169" s="1" t="s">
        <v>399</v>
      </c>
      <c r="BT169" s="1" t="s">
        <v>3595</v>
      </c>
    </row>
    <row r="170" spans="1:72" ht="13.5" customHeight="1">
      <c r="A170" s="5" t="str">
        <f t="shared" si="9"/>
        <v>1867_하동면_0089b</v>
      </c>
      <c r="B170" s="1">
        <v>1867</v>
      </c>
      <c r="C170" s="1" t="s">
        <v>4943</v>
      </c>
      <c r="D170" s="1" t="s">
        <v>4945</v>
      </c>
      <c r="E170" s="1">
        <v>169</v>
      </c>
      <c r="F170" s="1">
        <v>2</v>
      </c>
      <c r="G170" s="1" t="s">
        <v>531</v>
      </c>
      <c r="H170" s="1" t="s">
        <v>2754</v>
      </c>
      <c r="I170" s="1">
        <v>2</v>
      </c>
      <c r="L170" s="1">
        <v>5</v>
      </c>
      <c r="M170" s="1" t="s">
        <v>5030</v>
      </c>
      <c r="N170" s="1" t="s">
        <v>5031</v>
      </c>
      <c r="S170" s="1" t="s">
        <v>47</v>
      </c>
      <c r="T170" s="1" t="s">
        <v>2795</v>
      </c>
      <c r="W170" s="1" t="s">
        <v>38</v>
      </c>
      <c r="X170" s="1" t="s">
        <v>2874</v>
      </c>
      <c r="Y170" s="1" t="s">
        <v>49</v>
      </c>
      <c r="Z170" s="1" t="s">
        <v>2894</v>
      </c>
      <c r="AC170" s="1">
        <v>45</v>
      </c>
      <c r="AD170" s="1" t="s">
        <v>59</v>
      </c>
      <c r="AE170" s="1" t="s">
        <v>3497</v>
      </c>
      <c r="AJ170" s="1" t="s">
        <v>51</v>
      </c>
      <c r="AK170" s="1" t="s">
        <v>3566</v>
      </c>
      <c r="AL170" s="1" t="s">
        <v>41</v>
      </c>
      <c r="AM170" s="1" t="s">
        <v>3589</v>
      </c>
      <c r="AT170" s="1" t="s">
        <v>42</v>
      </c>
      <c r="AU170" s="1" t="s">
        <v>3629</v>
      </c>
      <c r="AV170" s="1" t="s">
        <v>646</v>
      </c>
      <c r="AW170" s="1" t="s">
        <v>3966</v>
      </c>
      <c r="BG170" s="1" t="s">
        <v>42</v>
      </c>
      <c r="BH170" s="1" t="s">
        <v>3629</v>
      </c>
      <c r="BI170" s="1" t="s">
        <v>647</v>
      </c>
      <c r="BJ170" s="1" t="s">
        <v>4322</v>
      </c>
      <c r="BK170" s="1" t="s">
        <v>42</v>
      </c>
      <c r="BL170" s="1" t="s">
        <v>3629</v>
      </c>
      <c r="BM170" s="1" t="s">
        <v>648</v>
      </c>
      <c r="BN170" s="1" t="s">
        <v>3533</v>
      </c>
      <c r="BO170" s="1" t="s">
        <v>42</v>
      </c>
      <c r="BP170" s="1" t="s">
        <v>3629</v>
      </c>
      <c r="BQ170" s="1" t="s">
        <v>649</v>
      </c>
      <c r="BR170" s="1" t="s">
        <v>4863</v>
      </c>
      <c r="BS170" s="1" t="s">
        <v>107</v>
      </c>
      <c r="BT170" s="1" t="s">
        <v>3590</v>
      </c>
    </row>
    <row r="171" spans="1:31" ht="13.5" customHeight="1">
      <c r="A171" s="5" t="str">
        <f t="shared" si="9"/>
        <v>1867_하동면_0089b</v>
      </c>
      <c r="B171" s="1">
        <v>1867</v>
      </c>
      <c r="C171" s="1" t="s">
        <v>4943</v>
      </c>
      <c r="D171" s="1" t="s">
        <v>4945</v>
      </c>
      <c r="E171" s="1">
        <v>170</v>
      </c>
      <c r="F171" s="1">
        <v>2</v>
      </c>
      <c r="G171" s="1" t="s">
        <v>531</v>
      </c>
      <c r="H171" s="1" t="s">
        <v>2754</v>
      </c>
      <c r="I171" s="1">
        <v>2</v>
      </c>
      <c r="L171" s="1">
        <v>5</v>
      </c>
      <c r="M171" s="1" t="s">
        <v>5030</v>
      </c>
      <c r="N171" s="1" t="s">
        <v>5031</v>
      </c>
      <c r="S171" s="1" t="s">
        <v>63</v>
      </c>
      <c r="T171" s="1" t="s">
        <v>2793</v>
      </c>
      <c r="U171" s="1" t="s">
        <v>37</v>
      </c>
      <c r="V171" s="1" t="s">
        <v>2820</v>
      </c>
      <c r="Y171" s="1" t="s">
        <v>650</v>
      </c>
      <c r="Z171" s="1" t="s">
        <v>3392</v>
      </c>
      <c r="AC171" s="1">
        <v>19</v>
      </c>
      <c r="AD171" s="1" t="s">
        <v>66</v>
      </c>
      <c r="AE171" s="1" t="s">
        <v>3550</v>
      </c>
    </row>
    <row r="172" spans="1:72" ht="13.5" customHeight="1">
      <c r="A172" s="5" t="str">
        <f t="shared" si="9"/>
        <v>1867_하동면_0089b</v>
      </c>
      <c r="B172" s="1">
        <v>1867</v>
      </c>
      <c r="C172" s="1" t="s">
        <v>4943</v>
      </c>
      <c r="D172" s="1" t="s">
        <v>4945</v>
      </c>
      <c r="E172" s="1">
        <v>171</v>
      </c>
      <c r="F172" s="1">
        <v>2</v>
      </c>
      <c r="G172" s="1" t="s">
        <v>531</v>
      </c>
      <c r="H172" s="1" t="s">
        <v>2754</v>
      </c>
      <c r="I172" s="1">
        <v>3</v>
      </c>
      <c r="J172" s="1" t="s">
        <v>651</v>
      </c>
      <c r="K172" s="1" t="s">
        <v>2780</v>
      </c>
      <c r="L172" s="1">
        <v>1</v>
      </c>
      <c r="M172" s="1" t="s">
        <v>651</v>
      </c>
      <c r="N172" s="1" t="s">
        <v>2780</v>
      </c>
      <c r="T172" s="1" t="s">
        <v>5797</v>
      </c>
      <c r="U172" s="1" t="s">
        <v>37</v>
      </c>
      <c r="V172" s="1" t="s">
        <v>2820</v>
      </c>
      <c r="W172" s="1" t="s">
        <v>540</v>
      </c>
      <c r="X172" s="1" t="s">
        <v>2862</v>
      </c>
      <c r="Y172" s="1" t="s">
        <v>652</v>
      </c>
      <c r="Z172" s="1" t="s">
        <v>2940</v>
      </c>
      <c r="AC172" s="1">
        <v>48</v>
      </c>
      <c r="AD172" s="1" t="s">
        <v>50</v>
      </c>
      <c r="AE172" s="1" t="s">
        <v>3499</v>
      </c>
      <c r="AJ172" s="1" t="s">
        <v>17</v>
      </c>
      <c r="AK172" s="1" t="s">
        <v>3565</v>
      </c>
      <c r="AL172" s="1" t="s">
        <v>541</v>
      </c>
      <c r="AM172" s="1" t="s">
        <v>3593</v>
      </c>
      <c r="AT172" s="1" t="s">
        <v>42</v>
      </c>
      <c r="AU172" s="1" t="s">
        <v>3629</v>
      </c>
      <c r="AV172" s="1" t="s">
        <v>653</v>
      </c>
      <c r="AW172" s="1" t="s">
        <v>3965</v>
      </c>
      <c r="BG172" s="1" t="s">
        <v>42</v>
      </c>
      <c r="BH172" s="1" t="s">
        <v>3629</v>
      </c>
      <c r="BI172" s="1" t="s">
        <v>654</v>
      </c>
      <c r="BJ172" s="1" t="s">
        <v>2929</v>
      </c>
      <c r="BK172" s="1" t="s">
        <v>42</v>
      </c>
      <c r="BL172" s="1" t="s">
        <v>3629</v>
      </c>
      <c r="BM172" s="1" t="s">
        <v>655</v>
      </c>
      <c r="BN172" s="1" t="s">
        <v>4609</v>
      </c>
      <c r="BO172" s="1" t="s">
        <v>42</v>
      </c>
      <c r="BP172" s="1" t="s">
        <v>3629</v>
      </c>
      <c r="BQ172" s="1" t="s">
        <v>656</v>
      </c>
      <c r="BR172" s="1" t="s">
        <v>4862</v>
      </c>
      <c r="BS172" s="1" t="s">
        <v>657</v>
      </c>
      <c r="BT172" s="1" t="s">
        <v>4931</v>
      </c>
    </row>
    <row r="173" spans="1:72" ht="13.5" customHeight="1">
      <c r="A173" s="5" t="str">
        <f t="shared" si="9"/>
        <v>1867_하동면_0089b</v>
      </c>
      <c r="B173" s="1">
        <v>1867</v>
      </c>
      <c r="C173" s="1" t="s">
        <v>4943</v>
      </c>
      <c r="D173" s="1" t="s">
        <v>4945</v>
      </c>
      <c r="E173" s="1">
        <v>172</v>
      </c>
      <c r="F173" s="1">
        <v>2</v>
      </c>
      <c r="G173" s="1" t="s">
        <v>531</v>
      </c>
      <c r="H173" s="1" t="s">
        <v>2754</v>
      </c>
      <c r="I173" s="1">
        <v>3</v>
      </c>
      <c r="L173" s="1">
        <v>1</v>
      </c>
      <c r="M173" s="1" t="s">
        <v>651</v>
      </c>
      <c r="N173" s="1" t="s">
        <v>2780</v>
      </c>
      <c r="S173" s="1" t="s">
        <v>47</v>
      </c>
      <c r="T173" s="1" t="s">
        <v>2795</v>
      </c>
      <c r="W173" s="1" t="s">
        <v>61</v>
      </c>
      <c r="X173" s="1" t="s">
        <v>5798</v>
      </c>
      <c r="Y173" s="1" t="s">
        <v>49</v>
      </c>
      <c r="Z173" s="1" t="s">
        <v>2894</v>
      </c>
      <c r="AC173" s="1">
        <v>44</v>
      </c>
      <c r="AD173" s="1" t="s">
        <v>74</v>
      </c>
      <c r="AE173" s="1" t="s">
        <v>3506</v>
      </c>
      <c r="AJ173" s="1" t="s">
        <v>51</v>
      </c>
      <c r="AK173" s="1" t="s">
        <v>3566</v>
      </c>
      <c r="AL173" s="1" t="s">
        <v>577</v>
      </c>
      <c r="AM173" s="1" t="s">
        <v>3568</v>
      </c>
      <c r="AT173" s="1" t="s">
        <v>42</v>
      </c>
      <c r="AU173" s="1" t="s">
        <v>3629</v>
      </c>
      <c r="AV173" s="1" t="s">
        <v>658</v>
      </c>
      <c r="AW173" s="1" t="s">
        <v>3964</v>
      </c>
      <c r="BG173" s="1" t="s">
        <v>42</v>
      </c>
      <c r="BH173" s="1" t="s">
        <v>3629</v>
      </c>
      <c r="BI173" s="1" t="s">
        <v>659</v>
      </c>
      <c r="BJ173" s="1" t="s">
        <v>4321</v>
      </c>
      <c r="BK173" s="1" t="s">
        <v>42</v>
      </c>
      <c r="BL173" s="1" t="s">
        <v>3629</v>
      </c>
      <c r="BM173" s="1" t="s">
        <v>660</v>
      </c>
      <c r="BN173" s="1" t="s">
        <v>4608</v>
      </c>
      <c r="BO173" s="1" t="s">
        <v>42</v>
      </c>
      <c r="BP173" s="1" t="s">
        <v>3629</v>
      </c>
      <c r="BQ173" s="1" t="s">
        <v>661</v>
      </c>
      <c r="BR173" s="1" t="s">
        <v>4861</v>
      </c>
      <c r="BS173" s="1" t="s">
        <v>634</v>
      </c>
      <c r="BT173" s="1" t="s">
        <v>3608</v>
      </c>
    </row>
    <row r="174" spans="1:31" ht="13.5" customHeight="1">
      <c r="A174" s="5" t="str">
        <f t="shared" si="9"/>
        <v>1867_하동면_0089b</v>
      </c>
      <c r="B174" s="1">
        <v>1867</v>
      </c>
      <c r="C174" s="1" t="s">
        <v>4943</v>
      </c>
      <c r="D174" s="1" t="s">
        <v>4945</v>
      </c>
      <c r="E174" s="1">
        <v>173</v>
      </c>
      <c r="F174" s="1">
        <v>2</v>
      </c>
      <c r="G174" s="1" t="s">
        <v>531</v>
      </c>
      <c r="H174" s="1" t="s">
        <v>2754</v>
      </c>
      <c r="I174" s="1">
        <v>3</v>
      </c>
      <c r="L174" s="1">
        <v>1</v>
      </c>
      <c r="M174" s="1" t="s">
        <v>651</v>
      </c>
      <c r="N174" s="1" t="s">
        <v>2780</v>
      </c>
      <c r="S174" s="1" t="s">
        <v>63</v>
      </c>
      <c r="T174" s="1" t="s">
        <v>2793</v>
      </c>
      <c r="U174" s="1" t="s">
        <v>37</v>
      </c>
      <c r="V174" s="1" t="s">
        <v>2820</v>
      </c>
      <c r="Y174" s="1" t="s">
        <v>662</v>
      </c>
      <c r="Z174" s="1" t="s">
        <v>3401</v>
      </c>
      <c r="AA174" s="1" t="s">
        <v>663</v>
      </c>
      <c r="AB174" s="1" t="s">
        <v>3486</v>
      </c>
      <c r="AC174" s="1">
        <v>25</v>
      </c>
      <c r="AD174" s="1" t="s">
        <v>492</v>
      </c>
      <c r="AE174" s="1" t="s">
        <v>3529</v>
      </c>
    </row>
    <row r="175" spans="1:31" ht="13.5" customHeight="1">
      <c r="A175" s="5" t="str">
        <f t="shared" si="9"/>
        <v>1867_하동면_0089b</v>
      </c>
      <c r="B175" s="1">
        <v>1867</v>
      </c>
      <c r="C175" s="1" t="s">
        <v>4943</v>
      </c>
      <c r="D175" s="1" t="s">
        <v>4945</v>
      </c>
      <c r="E175" s="1">
        <v>174</v>
      </c>
      <c r="F175" s="1">
        <v>2</v>
      </c>
      <c r="G175" s="1" t="s">
        <v>531</v>
      </c>
      <c r="H175" s="1" t="s">
        <v>2754</v>
      </c>
      <c r="I175" s="1">
        <v>3</v>
      </c>
      <c r="L175" s="1">
        <v>1</v>
      </c>
      <c r="M175" s="1" t="s">
        <v>651</v>
      </c>
      <c r="N175" s="1" t="s">
        <v>2780</v>
      </c>
      <c r="S175" s="1" t="s">
        <v>63</v>
      </c>
      <c r="T175" s="1" t="s">
        <v>2793</v>
      </c>
      <c r="U175" s="1" t="s">
        <v>64</v>
      </c>
      <c r="V175" s="1" t="s">
        <v>2835</v>
      </c>
      <c r="Y175" s="1" t="s">
        <v>664</v>
      </c>
      <c r="Z175" s="1" t="s">
        <v>3400</v>
      </c>
      <c r="AC175" s="1">
        <v>14</v>
      </c>
      <c r="AD175" s="1" t="s">
        <v>69</v>
      </c>
      <c r="AE175" s="1" t="s">
        <v>3501</v>
      </c>
    </row>
    <row r="176" spans="1:72" ht="13.5" customHeight="1">
      <c r="A176" s="5" t="str">
        <f t="shared" si="9"/>
        <v>1867_하동면_0089b</v>
      </c>
      <c r="B176" s="1">
        <v>1867</v>
      </c>
      <c r="C176" s="1" t="s">
        <v>4943</v>
      </c>
      <c r="D176" s="1" t="s">
        <v>4945</v>
      </c>
      <c r="E176" s="1">
        <v>175</v>
      </c>
      <c r="F176" s="1">
        <v>2</v>
      </c>
      <c r="G176" s="1" t="s">
        <v>531</v>
      </c>
      <c r="H176" s="1" t="s">
        <v>2754</v>
      </c>
      <c r="I176" s="1">
        <v>3</v>
      </c>
      <c r="L176" s="1">
        <v>2</v>
      </c>
      <c r="M176" s="1" t="s">
        <v>5032</v>
      </c>
      <c r="N176" s="1" t="s">
        <v>5592</v>
      </c>
      <c r="T176" s="1" t="s">
        <v>5799</v>
      </c>
      <c r="U176" s="1" t="s">
        <v>37</v>
      </c>
      <c r="V176" s="1" t="s">
        <v>2820</v>
      </c>
      <c r="W176" s="1" t="s">
        <v>540</v>
      </c>
      <c r="X176" s="1" t="s">
        <v>2862</v>
      </c>
      <c r="Y176" s="1" t="s">
        <v>665</v>
      </c>
      <c r="Z176" s="1" t="s">
        <v>5800</v>
      </c>
      <c r="AC176" s="1">
        <v>60</v>
      </c>
      <c r="AD176" s="1" t="s">
        <v>206</v>
      </c>
      <c r="AE176" s="1" t="s">
        <v>3544</v>
      </c>
      <c r="AJ176" s="1" t="s">
        <v>17</v>
      </c>
      <c r="AK176" s="1" t="s">
        <v>3565</v>
      </c>
      <c r="AL176" s="1" t="s">
        <v>541</v>
      </c>
      <c r="AM176" s="1" t="s">
        <v>3593</v>
      </c>
      <c r="AT176" s="1" t="s">
        <v>42</v>
      </c>
      <c r="AU176" s="1" t="s">
        <v>3629</v>
      </c>
      <c r="AV176" s="1" t="s">
        <v>666</v>
      </c>
      <c r="AW176" s="1" t="s">
        <v>3963</v>
      </c>
      <c r="BG176" s="1" t="s">
        <v>42</v>
      </c>
      <c r="BH176" s="1" t="s">
        <v>3629</v>
      </c>
      <c r="BI176" s="1" t="s">
        <v>667</v>
      </c>
      <c r="BJ176" s="1" t="s">
        <v>4320</v>
      </c>
      <c r="BK176" s="1" t="s">
        <v>42</v>
      </c>
      <c r="BL176" s="1" t="s">
        <v>3629</v>
      </c>
      <c r="BM176" s="1" t="s">
        <v>668</v>
      </c>
      <c r="BN176" s="1" t="s">
        <v>4098</v>
      </c>
      <c r="BO176" s="1" t="s">
        <v>42</v>
      </c>
      <c r="BP176" s="1" t="s">
        <v>3629</v>
      </c>
      <c r="BQ176" s="1" t="s">
        <v>669</v>
      </c>
      <c r="BR176" s="1" t="s">
        <v>4860</v>
      </c>
      <c r="BS176" s="1" t="s">
        <v>670</v>
      </c>
      <c r="BT176" s="1" t="s">
        <v>3327</v>
      </c>
    </row>
    <row r="177" spans="1:72" ht="13.5" customHeight="1">
      <c r="A177" s="5" t="str">
        <f t="shared" si="9"/>
        <v>1867_하동면_0089b</v>
      </c>
      <c r="B177" s="1">
        <v>1867</v>
      </c>
      <c r="C177" s="1" t="s">
        <v>4943</v>
      </c>
      <c r="D177" s="1" t="s">
        <v>4945</v>
      </c>
      <c r="E177" s="1">
        <v>176</v>
      </c>
      <c r="F177" s="1">
        <v>2</v>
      </c>
      <c r="G177" s="1" t="s">
        <v>531</v>
      </c>
      <c r="H177" s="1" t="s">
        <v>2754</v>
      </c>
      <c r="I177" s="1">
        <v>3</v>
      </c>
      <c r="L177" s="1">
        <v>2</v>
      </c>
      <c r="M177" s="1" t="s">
        <v>5032</v>
      </c>
      <c r="N177" s="1" t="s">
        <v>5592</v>
      </c>
      <c r="S177" s="1" t="s">
        <v>47</v>
      </c>
      <c r="T177" s="1" t="s">
        <v>2795</v>
      </c>
      <c r="W177" s="1" t="s">
        <v>140</v>
      </c>
      <c r="X177" s="1" t="s">
        <v>2858</v>
      </c>
      <c r="Y177" s="1" t="s">
        <v>49</v>
      </c>
      <c r="Z177" s="1" t="s">
        <v>2894</v>
      </c>
      <c r="AC177" s="1">
        <v>63</v>
      </c>
      <c r="AD177" s="1" t="s">
        <v>671</v>
      </c>
      <c r="AE177" s="1" t="s">
        <v>3519</v>
      </c>
      <c r="AJ177" s="1" t="s">
        <v>51</v>
      </c>
      <c r="AK177" s="1" t="s">
        <v>3566</v>
      </c>
      <c r="AL177" s="1" t="s">
        <v>341</v>
      </c>
      <c r="AM177" s="1" t="s">
        <v>3588</v>
      </c>
      <c r="AT177" s="1" t="s">
        <v>42</v>
      </c>
      <c r="AU177" s="1" t="s">
        <v>3629</v>
      </c>
      <c r="AV177" s="1" t="s">
        <v>672</v>
      </c>
      <c r="AW177" s="1" t="s">
        <v>5379</v>
      </c>
      <c r="BG177" s="1" t="s">
        <v>42</v>
      </c>
      <c r="BH177" s="1" t="s">
        <v>3629</v>
      </c>
      <c r="BI177" s="1" t="s">
        <v>673</v>
      </c>
      <c r="BJ177" s="1" t="s">
        <v>4319</v>
      </c>
      <c r="BK177" s="1" t="s">
        <v>42</v>
      </c>
      <c r="BL177" s="1" t="s">
        <v>3629</v>
      </c>
      <c r="BM177" s="1" t="s">
        <v>674</v>
      </c>
      <c r="BN177" s="1" t="s">
        <v>4607</v>
      </c>
      <c r="BO177" s="1" t="s">
        <v>42</v>
      </c>
      <c r="BP177" s="1" t="s">
        <v>3629</v>
      </c>
      <c r="BQ177" s="1" t="s">
        <v>675</v>
      </c>
      <c r="BR177" s="1" t="s">
        <v>4859</v>
      </c>
      <c r="BS177" s="1" t="s">
        <v>183</v>
      </c>
      <c r="BT177" s="1" t="s">
        <v>3576</v>
      </c>
    </row>
    <row r="178" spans="1:31" ht="13.5" customHeight="1">
      <c r="A178" s="5" t="str">
        <f t="shared" si="9"/>
        <v>1867_하동면_0089b</v>
      </c>
      <c r="B178" s="1">
        <v>1867</v>
      </c>
      <c r="C178" s="1" t="s">
        <v>4943</v>
      </c>
      <c r="D178" s="1" t="s">
        <v>4945</v>
      </c>
      <c r="E178" s="1">
        <v>177</v>
      </c>
      <c r="F178" s="1">
        <v>2</v>
      </c>
      <c r="G178" s="1" t="s">
        <v>531</v>
      </c>
      <c r="H178" s="1" t="s">
        <v>2754</v>
      </c>
      <c r="I178" s="1">
        <v>3</v>
      </c>
      <c r="L178" s="1">
        <v>2</v>
      </c>
      <c r="M178" s="1" t="s">
        <v>5032</v>
      </c>
      <c r="N178" s="1" t="s">
        <v>5592</v>
      </c>
      <c r="S178" s="1" t="s">
        <v>63</v>
      </c>
      <c r="T178" s="1" t="s">
        <v>2793</v>
      </c>
      <c r="U178" s="1" t="s">
        <v>37</v>
      </c>
      <c r="V178" s="1" t="s">
        <v>2820</v>
      </c>
      <c r="Y178" s="1" t="s">
        <v>676</v>
      </c>
      <c r="Z178" s="1" t="s">
        <v>3399</v>
      </c>
      <c r="AC178" s="1">
        <v>42</v>
      </c>
      <c r="AD178" s="1" t="s">
        <v>229</v>
      </c>
      <c r="AE178" s="1" t="s">
        <v>3531</v>
      </c>
    </row>
    <row r="179" spans="1:31" ht="13.5" customHeight="1">
      <c r="A179" s="5" t="str">
        <f t="shared" si="9"/>
        <v>1867_하동면_0089b</v>
      </c>
      <c r="B179" s="1">
        <v>1867</v>
      </c>
      <c r="C179" s="1" t="s">
        <v>4943</v>
      </c>
      <c r="D179" s="1" t="s">
        <v>4945</v>
      </c>
      <c r="E179" s="1">
        <v>178</v>
      </c>
      <c r="F179" s="1">
        <v>2</v>
      </c>
      <c r="G179" s="1" t="s">
        <v>531</v>
      </c>
      <c r="H179" s="1" t="s">
        <v>2754</v>
      </c>
      <c r="I179" s="1">
        <v>3</v>
      </c>
      <c r="L179" s="1">
        <v>2</v>
      </c>
      <c r="M179" s="1" t="s">
        <v>5032</v>
      </c>
      <c r="N179" s="1" t="s">
        <v>5592</v>
      </c>
      <c r="S179" s="1" t="s">
        <v>227</v>
      </c>
      <c r="T179" s="1" t="s">
        <v>2794</v>
      </c>
      <c r="W179" s="1" t="s">
        <v>61</v>
      </c>
      <c r="X179" s="1" t="s">
        <v>5801</v>
      </c>
      <c r="Y179" s="1" t="s">
        <v>49</v>
      </c>
      <c r="Z179" s="1" t="s">
        <v>2894</v>
      </c>
      <c r="AC179" s="1">
        <v>47</v>
      </c>
      <c r="AD179" s="1" t="s">
        <v>315</v>
      </c>
      <c r="AE179" s="1" t="s">
        <v>3535</v>
      </c>
    </row>
    <row r="180" spans="1:31" ht="13.5" customHeight="1">
      <c r="A180" s="5" t="str">
        <f t="shared" si="9"/>
        <v>1867_하동면_0089b</v>
      </c>
      <c r="B180" s="1">
        <v>1867</v>
      </c>
      <c r="C180" s="1" t="s">
        <v>4943</v>
      </c>
      <c r="D180" s="1" t="s">
        <v>4945</v>
      </c>
      <c r="E180" s="1">
        <v>179</v>
      </c>
      <c r="F180" s="1">
        <v>2</v>
      </c>
      <c r="G180" s="1" t="s">
        <v>531</v>
      </c>
      <c r="H180" s="1" t="s">
        <v>2754</v>
      </c>
      <c r="I180" s="1">
        <v>3</v>
      </c>
      <c r="L180" s="1">
        <v>2</v>
      </c>
      <c r="M180" s="1" t="s">
        <v>5032</v>
      </c>
      <c r="N180" s="1" t="s">
        <v>5592</v>
      </c>
      <c r="S180" s="1" t="s">
        <v>63</v>
      </c>
      <c r="T180" s="1" t="s">
        <v>2793</v>
      </c>
      <c r="U180" s="1" t="s">
        <v>37</v>
      </c>
      <c r="V180" s="1" t="s">
        <v>2820</v>
      </c>
      <c r="Y180" s="1" t="s">
        <v>677</v>
      </c>
      <c r="Z180" s="1" t="s">
        <v>3398</v>
      </c>
      <c r="AC180" s="1">
        <v>39</v>
      </c>
      <c r="AD180" s="1" t="s">
        <v>401</v>
      </c>
      <c r="AE180" s="1" t="s">
        <v>3549</v>
      </c>
    </row>
    <row r="181" spans="1:31" ht="13.5" customHeight="1">
      <c r="A181" s="5" t="str">
        <f t="shared" si="9"/>
        <v>1867_하동면_0089b</v>
      </c>
      <c r="B181" s="1">
        <v>1867</v>
      </c>
      <c r="C181" s="1" t="s">
        <v>4943</v>
      </c>
      <c r="D181" s="1" t="s">
        <v>4945</v>
      </c>
      <c r="E181" s="1">
        <v>180</v>
      </c>
      <c r="F181" s="1">
        <v>2</v>
      </c>
      <c r="G181" s="1" t="s">
        <v>531</v>
      </c>
      <c r="H181" s="1" t="s">
        <v>2754</v>
      </c>
      <c r="I181" s="1">
        <v>3</v>
      </c>
      <c r="L181" s="1">
        <v>2</v>
      </c>
      <c r="M181" s="1" t="s">
        <v>5032</v>
      </c>
      <c r="N181" s="1" t="s">
        <v>5592</v>
      </c>
      <c r="S181" s="1" t="s">
        <v>227</v>
      </c>
      <c r="T181" s="1" t="s">
        <v>2794</v>
      </c>
      <c r="W181" s="1" t="s">
        <v>678</v>
      </c>
      <c r="X181" s="1" t="s">
        <v>2865</v>
      </c>
      <c r="Y181" s="1" t="s">
        <v>49</v>
      </c>
      <c r="Z181" s="1" t="s">
        <v>2894</v>
      </c>
      <c r="AC181" s="1">
        <v>39</v>
      </c>
      <c r="AD181" s="1" t="s">
        <v>401</v>
      </c>
      <c r="AE181" s="1" t="s">
        <v>3549</v>
      </c>
    </row>
    <row r="182" spans="1:31" ht="13.5" customHeight="1">
      <c r="A182" s="5" t="str">
        <f t="shared" si="9"/>
        <v>1867_하동면_0089b</v>
      </c>
      <c r="B182" s="1">
        <v>1867</v>
      </c>
      <c r="C182" s="1" t="s">
        <v>4943</v>
      </c>
      <c r="D182" s="1" t="s">
        <v>4945</v>
      </c>
      <c r="E182" s="1">
        <v>181</v>
      </c>
      <c r="F182" s="1">
        <v>2</v>
      </c>
      <c r="G182" s="1" t="s">
        <v>531</v>
      </c>
      <c r="H182" s="1" t="s">
        <v>2754</v>
      </c>
      <c r="I182" s="1">
        <v>3</v>
      </c>
      <c r="L182" s="1">
        <v>2</v>
      </c>
      <c r="M182" s="1" t="s">
        <v>5032</v>
      </c>
      <c r="N182" s="1" t="s">
        <v>5592</v>
      </c>
      <c r="S182" s="1" t="s">
        <v>63</v>
      </c>
      <c r="T182" s="1" t="s">
        <v>2793</v>
      </c>
      <c r="U182" s="1" t="s">
        <v>37</v>
      </c>
      <c r="V182" s="1" t="s">
        <v>2820</v>
      </c>
      <c r="Y182" s="1" t="s">
        <v>679</v>
      </c>
      <c r="Z182" s="1" t="s">
        <v>3397</v>
      </c>
      <c r="AC182" s="1">
        <v>30</v>
      </c>
      <c r="AD182" s="1" t="s">
        <v>122</v>
      </c>
      <c r="AE182" s="1" t="s">
        <v>3552</v>
      </c>
    </row>
    <row r="183" spans="1:31" ht="13.5" customHeight="1">
      <c r="A183" s="5" t="str">
        <f t="shared" si="9"/>
        <v>1867_하동면_0089b</v>
      </c>
      <c r="B183" s="1">
        <v>1867</v>
      </c>
      <c r="C183" s="1" t="s">
        <v>4943</v>
      </c>
      <c r="D183" s="1" t="s">
        <v>4945</v>
      </c>
      <c r="E183" s="1">
        <v>182</v>
      </c>
      <c r="F183" s="1">
        <v>2</v>
      </c>
      <c r="G183" s="1" t="s">
        <v>531</v>
      </c>
      <c r="H183" s="1" t="s">
        <v>2754</v>
      </c>
      <c r="I183" s="1">
        <v>3</v>
      </c>
      <c r="L183" s="1">
        <v>2</v>
      </c>
      <c r="M183" s="1" t="s">
        <v>5032</v>
      </c>
      <c r="N183" s="1" t="s">
        <v>5592</v>
      </c>
      <c r="S183" s="1" t="s">
        <v>227</v>
      </c>
      <c r="T183" s="1" t="s">
        <v>2794</v>
      </c>
      <c r="W183" s="1" t="s">
        <v>61</v>
      </c>
      <c r="X183" s="1" t="s">
        <v>5801</v>
      </c>
      <c r="Y183" s="1" t="s">
        <v>49</v>
      </c>
      <c r="Z183" s="1" t="s">
        <v>2894</v>
      </c>
      <c r="AC183" s="1">
        <v>32</v>
      </c>
      <c r="AD183" s="1" t="s">
        <v>284</v>
      </c>
      <c r="AE183" s="1" t="s">
        <v>3539</v>
      </c>
    </row>
    <row r="184" spans="1:31" ht="13.5" customHeight="1">
      <c r="A184" s="5" t="str">
        <f t="shared" si="9"/>
        <v>1867_하동면_0089b</v>
      </c>
      <c r="B184" s="1">
        <v>1867</v>
      </c>
      <c r="C184" s="1" t="s">
        <v>4943</v>
      </c>
      <c r="D184" s="1" t="s">
        <v>4945</v>
      </c>
      <c r="E184" s="1">
        <v>183</v>
      </c>
      <c r="F184" s="1">
        <v>2</v>
      </c>
      <c r="G184" s="1" t="s">
        <v>531</v>
      </c>
      <c r="H184" s="1" t="s">
        <v>2754</v>
      </c>
      <c r="I184" s="1">
        <v>3</v>
      </c>
      <c r="L184" s="1">
        <v>2</v>
      </c>
      <c r="M184" s="1" t="s">
        <v>5032</v>
      </c>
      <c r="N184" s="1" t="s">
        <v>5592</v>
      </c>
      <c r="S184" s="1" t="s">
        <v>63</v>
      </c>
      <c r="T184" s="1" t="s">
        <v>2793</v>
      </c>
      <c r="U184" s="1" t="s">
        <v>37</v>
      </c>
      <c r="V184" s="1" t="s">
        <v>2820</v>
      </c>
      <c r="Y184" s="1" t="s">
        <v>680</v>
      </c>
      <c r="Z184" s="1" t="s">
        <v>3396</v>
      </c>
      <c r="AC184" s="1">
        <v>26</v>
      </c>
      <c r="AD184" s="1" t="s">
        <v>331</v>
      </c>
      <c r="AE184" s="1" t="s">
        <v>3505</v>
      </c>
    </row>
    <row r="185" spans="1:31" ht="13.5" customHeight="1">
      <c r="A185" s="5" t="str">
        <f t="shared" si="9"/>
        <v>1867_하동면_0089b</v>
      </c>
      <c r="B185" s="1">
        <v>1867</v>
      </c>
      <c r="C185" s="1" t="s">
        <v>4943</v>
      </c>
      <c r="D185" s="1" t="s">
        <v>4945</v>
      </c>
      <c r="E185" s="1">
        <v>184</v>
      </c>
      <c r="F185" s="1">
        <v>2</v>
      </c>
      <c r="G185" s="1" t="s">
        <v>531</v>
      </c>
      <c r="H185" s="1" t="s">
        <v>2754</v>
      </c>
      <c r="I185" s="1">
        <v>3</v>
      </c>
      <c r="L185" s="1">
        <v>2</v>
      </c>
      <c r="M185" s="1" t="s">
        <v>5032</v>
      </c>
      <c r="N185" s="1" t="s">
        <v>5592</v>
      </c>
      <c r="S185" s="1" t="s">
        <v>227</v>
      </c>
      <c r="T185" s="1" t="s">
        <v>2794</v>
      </c>
      <c r="W185" s="1" t="s">
        <v>601</v>
      </c>
      <c r="X185" s="1" t="s">
        <v>2856</v>
      </c>
      <c r="Y185" s="1" t="s">
        <v>49</v>
      </c>
      <c r="Z185" s="1" t="s">
        <v>2894</v>
      </c>
      <c r="AC185" s="1">
        <v>29</v>
      </c>
      <c r="AD185" s="1" t="s">
        <v>162</v>
      </c>
      <c r="AE185" s="1" t="s">
        <v>3538</v>
      </c>
    </row>
    <row r="186" spans="1:31" ht="13.5" customHeight="1">
      <c r="A186" s="5" t="str">
        <f t="shared" si="9"/>
        <v>1867_하동면_0089b</v>
      </c>
      <c r="B186" s="1">
        <v>1867</v>
      </c>
      <c r="C186" s="1" t="s">
        <v>4943</v>
      </c>
      <c r="D186" s="1" t="s">
        <v>4945</v>
      </c>
      <c r="E186" s="1">
        <v>185</v>
      </c>
      <c r="F186" s="1">
        <v>2</v>
      </c>
      <c r="G186" s="1" t="s">
        <v>531</v>
      </c>
      <c r="H186" s="1" t="s">
        <v>2754</v>
      </c>
      <c r="I186" s="1">
        <v>3</v>
      </c>
      <c r="L186" s="1">
        <v>2</v>
      </c>
      <c r="M186" s="1" t="s">
        <v>5032</v>
      </c>
      <c r="N186" s="1" t="s">
        <v>5592</v>
      </c>
      <c r="S186" s="1" t="s">
        <v>63</v>
      </c>
      <c r="T186" s="1" t="s">
        <v>2793</v>
      </c>
      <c r="U186" s="1" t="s">
        <v>37</v>
      </c>
      <c r="V186" s="1" t="s">
        <v>2820</v>
      </c>
      <c r="Y186" s="1" t="s">
        <v>681</v>
      </c>
      <c r="Z186" s="1" t="s">
        <v>3340</v>
      </c>
      <c r="AC186" s="1">
        <v>25</v>
      </c>
      <c r="AD186" s="1" t="s">
        <v>492</v>
      </c>
      <c r="AE186" s="1" t="s">
        <v>3529</v>
      </c>
    </row>
    <row r="187" spans="1:31" ht="13.5" customHeight="1">
      <c r="A187" s="5" t="str">
        <f t="shared" si="9"/>
        <v>1867_하동면_0089b</v>
      </c>
      <c r="B187" s="1">
        <v>1867</v>
      </c>
      <c r="C187" s="1" t="s">
        <v>4943</v>
      </c>
      <c r="D187" s="1" t="s">
        <v>4945</v>
      </c>
      <c r="E187" s="1">
        <v>186</v>
      </c>
      <c r="F187" s="1">
        <v>2</v>
      </c>
      <c r="G187" s="1" t="s">
        <v>531</v>
      </c>
      <c r="H187" s="1" t="s">
        <v>2754</v>
      </c>
      <c r="I187" s="1">
        <v>3</v>
      </c>
      <c r="L187" s="1">
        <v>2</v>
      </c>
      <c r="M187" s="1" t="s">
        <v>5032</v>
      </c>
      <c r="N187" s="1" t="s">
        <v>5592</v>
      </c>
      <c r="S187" s="1" t="s">
        <v>227</v>
      </c>
      <c r="T187" s="1" t="s">
        <v>2794</v>
      </c>
      <c r="W187" s="1" t="s">
        <v>123</v>
      </c>
      <c r="X187" s="1" t="s">
        <v>5802</v>
      </c>
      <c r="Y187" s="1" t="s">
        <v>49</v>
      </c>
      <c r="Z187" s="1" t="s">
        <v>2894</v>
      </c>
      <c r="AC187" s="1">
        <v>28</v>
      </c>
      <c r="AD187" s="1" t="s">
        <v>565</v>
      </c>
      <c r="AE187" s="1" t="s">
        <v>3530</v>
      </c>
    </row>
    <row r="188" spans="1:31" ht="13.5" customHeight="1">
      <c r="A188" s="5" t="str">
        <f t="shared" si="9"/>
        <v>1867_하동면_0089b</v>
      </c>
      <c r="B188" s="1">
        <v>1867</v>
      </c>
      <c r="C188" s="1" t="s">
        <v>4943</v>
      </c>
      <c r="D188" s="1" t="s">
        <v>4945</v>
      </c>
      <c r="E188" s="1">
        <v>187</v>
      </c>
      <c r="F188" s="1">
        <v>2</v>
      </c>
      <c r="G188" s="1" t="s">
        <v>531</v>
      </c>
      <c r="H188" s="1" t="s">
        <v>2754</v>
      </c>
      <c r="I188" s="1">
        <v>3</v>
      </c>
      <c r="L188" s="1">
        <v>2</v>
      </c>
      <c r="M188" s="1" t="s">
        <v>5032</v>
      </c>
      <c r="N188" s="1" t="s">
        <v>5592</v>
      </c>
      <c r="S188" s="1" t="s">
        <v>230</v>
      </c>
      <c r="T188" s="1" t="s">
        <v>2797</v>
      </c>
      <c r="U188" s="1" t="s">
        <v>37</v>
      </c>
      <c r="V188" s="1" t="s">
        <v>2820</v>
      </c>
      <c r="Y188" s="1" t="s">
        <v>682</v>
      </c>
      <c r="Z188" s="1" t="s">
        <v>3395</v>
      </c>
      <c r="AC188" s="1">
        <v>25</v>
      </c>
      <c r="AD188" s="1" t="s">
        <v>492</v>
      </c>
      <c r="AE188" s="1" t="s">
        <v>3529</v>
      </c>
    </row>
    <row r="189" spans="1:31" ht="13.5" customHeight="1">
      <c r="A189" s="5" t="str">
        <f t="shared" si="9"/>
        <v>1867_하동면_0089b</v>
      </c>
      <c r="B189" s="1">
        <v>1867</v>
      </c>
      <c r="C189" s="1" t="s">
        <v>4943</v>
      </c>
      <c r="D189" s="1" t="s">
        <v>4945</v>
      </c>
      <c r="E189" s="1">
        <v>188</v>
      </c>
      <c r="F189" s="1">
        <v>2</v>
      </c>
      <c r="G189" s="1" t="s">
        <v>531</v>
      </c>
      <c r="H189" s="1" t="s">
        <v>2754</v>
      </c>
      <c r="I189" s="1">
        <v>3</v>
      </c>
      <c r="L189" s="1">
        <v>2</v>
      </c>
      <c r="M189" s="1" t="s">
        <v>5032</v>
      </c>
      <c r="N189" s="1" t="s">
        <v>5592</v>
      </c>
      <c r="S189" s="1" t="s">
        <v>228</v>
      </c>
      <c r="T189" s="1" t="s">
        <v>2813</v>
      </c>
      <c r="W189" s="1" t="s">
        <v>511</v>
      </c>
      <c r="X189" s="1" t="s">
        <v>2860</v>
      </c>
      <c r="Y189" s="1" t="s">
        <v>49</v>
      </c>
      <c r="Z189" s="1" t="s">
        <v>2894</v>
      </c>
      <c r="AC189" s="1">
        <v>26</v>
      </c>
      <c r="AD189" s="1" t="s">
        <v>331</v>
      </c>
      <c r="AE189" s="1" t="s">
        <v>3505</v>
      </c>
    </row>
    <row r="190" spans="1:31" ht="13.5" customHeight="1">
      <c r="A190" s="5" t="str">
        <f t="shared" si="9"/>
        <v>1867_하동면_0089b</v>
      </c>
      <c r="B190" s="1">
        <v>1867</v>
      </c>
      <c r="C190" s="1" t="s">
        <v>4943</v>
      </c>
      <c r="D190" s="1" t="s">
        <v>4945</v>
      </c>
      <c r="E190" s="1">
        <v>189</v>
      </c>
      <c r="F190" s="1">
        <v>2</v>
      </c>
      <c r="G190" s="1" t="s">
        <v>531</v>
      </c>
      <c r="H190" s="1" t="s">
        <v>2754</v>
      </c>
      <c r="I190" s="1">
        <v>3</v>
      </c>
      <c r="L190" s="1">
        <v>2</v>
      </c>
      <c r="M190" s="1" t="s">
        <v>5032</v>
      </c>
      <c r="N190" s="1" t="s">
        <v>5592</v>
      </c>
      <c r="S190" s="1" t="s">
        <v>230</v>
      </c>
      <c r="T190" s="1" t="s">
        <v>2797</v>
      </c>
      <c r="U190" s="1" t="s">
        <v>37</v>
      </c>
      <c r="V190" s="1" t="s">
        <v>2820</v>
      </c>
      <c r="Y190" s="1" t="s">
        <v>683</v>
      </c>
      <c r="Z190" s="1" t="s">
        <v>3394</v>
      </c>
      <c r="AC190" s="1">
        <v>24</v>
      </c>
      <c r="AD190" s="1" t="s">
        <v>91</v>
      </c>
      <c r="AE190" s="1" t="s">
        <v>3507</v>
      </c>
    </row>
    <row r="191" spans="1:31" ht="13.5" customHeight="1">
      <c r="A191" s="5" t="str">
        <f t="shared" si="9"/>
        <v>1867_하동면_0089b</v>
      </c>
      <c r="B191" s="1">
        <v>1867</v>
      </c>
      <c r="C191" s="1" t="s">
        <v>4943</v>
      </c>
      <c r="D191" s="1" t="s">
        <v>4945</v>
      </c>
      <c r="E191" s="1">
        <v>190</v>
      </c>
      <c r="F191" s="1">
        <v>2</v>
      </c>
      <c r="G191" s="1" t="s">
        <v>531</v>
      </c>
      <c r="H191" s="1" t="s">
        <v>2754</v>
      </c>
      <c r="I191" s="1">
        <v>3</v>
      </c>
      <c r="L191" s="1">
        <v>2</v>
      </c>
      <c r="M191" s="1" t="s">
        <v>5032</v>
      </c>
      <c r="N191" s="1" t="s">
        <v>5592</v>
      </c>
      <c r="S191" s="1" t="s">
        <v>228</v>
      </c>
      <c r="T191" s="1" t="s">
        <v>2813</v>
      </c>
      <c r="W191" s="1" t="s">
        <v>61</v>
      </c>
      <c r="X191" s="1" t="s">
        <v>5801</v>
      </c>
      <c r="Y191" s="1" t="s">
        <v>49</v>
      </c>
      <c r="Z191" s="1" t="s">
        <v>2894</v>
      </c>
      <c r="AC191" s="1">
        <v>27</v>
      </c>
      <c r="AD191" s="1" t="s">
        <v>576</v>
      </c>
      <c r="AE191" s="1" t="s">
        <v>3510</v>
      </c>
    </row>
    <row r="192" spans="1:31" ht="13.5" customHeight="1">
      <c r="A192" s="5" t="str">
        <f t="shared" si="9"/>
        <v>1867_하동면_0089b</v>
      </c>
      <c r="B192" s="1">
        <v>1867</v>
      </c>
      <c r="C192" s="1" t="s">
        <v>4943</v>
      </c>
      <c r="D192" s="1" t="s">
        <v>4945</v>
      </c>
      <c r="E192" s="1">
        <v>191</v>
      </c>
      <c r="F192" s="1">
        <v>2</v>
      </c>
      <c r="G192" s="1" t="s">
        <v>531</v>
      </c>
      <c r="H192" s="1" t="s">
        <v>2754</v>
      </c>
      <c r="I192" s="1">
        <v>3</v>
      </c>
      <c r="L192" s="1">
        <v>2</v>
      </c>
      <c r="M192" s="1" t="s">
        <v>5032</v>
      </c>
      <c r="N192" s="1" t="s">
        <v>5592</v>
      </c>
      <c r="S192" s="1" t="s">
        <v>230</v>
      </c>
      <c r="T192" s="1" t="s">
        <v>2797</v>
      </c>
      <c r="U192" s="1" t="s">
        <v>37</v>
      </c>
      <c r="V192" s="1" t="s">
        <v>2820</v>
      </c>
      <c r="Y192" s="1" t="s">
        <v>684</v>
      </c>
      <c r="Z192" s="1" t="s">
        <v>3393</v>
      </c>
      <c r="AA192" s="1" t="s">
        <v>685</v>
      </c>
      <c r="AB192" s="1" t="s">
        <v>3485</v>
      </c>
      <c r="AC192" s="1">
        <v>20</v>
      </c>
      <c r="AD192" s="1" t="s">
        <v>686</v>
      </c>
      <c r="AE192" s="1" t="s">
        <v>3554</v>
      </c>
    </row>
    <row r="193" spans="1:31" ht="13.5" customHeight="1">
      <c r="A193" s="5" t="str">
        <f t="shared" si="9"/>
        <v>1867_하동면_0089b</v>
      </c>
      <c r="B193" s="1">
        <v>1867</v>
      </c>
      <c r="C193" s="1" t="s">
        <v>4943</v>
      </c>
      <c r="D193" s="1" t="s">
        <v>4945</v>
      </c>
      <c r="E193" s="1">
        <v>192</v>
      </c>
      <c r="F193" s="1">
        <v>2</v>
      </c>
      <c r="G193" s="1" t="s">
        <v>531</v>
      </c>
      <c r="H193" s="1" t="s">
        <v>2754</v>
      </c>
      <c r="I193" s="1">
        <v>3</v>
      </c>
      <c r="L193" s="1">
        <v>2</v>
      </c>
      <c r="M193" s="1" t="s">
        <v>5032</v>
      </c>
      <c r="N193" s="1" t="s">
        <v>5592</v>
      </c>
      <c r="S193" s="1" t="s">
        <v>228</v>
      </c>
      <c r="T193" s="1" t="s">
        <v>2813</v>
      </c>
      <c r="W193" s="1" t="s">
        <v>117</v>
      </c>
      <c r="X193" s="1" t="s">
        <v>5803</v>
      </c>
      <c r="Y193" s="1" t="s">
        <v>49</v>
      </c>
      <c r="Z193" s="1" t="s">
        <v>2894</v>
      </c>
      <c r="AC193" s="1">
        <v>33</v>
      </c>
      <c r="AD193" s="1" t="s">
        <v>367</v>
      </c>
      <c r="AE193" s="1" t="s">
        <v>3556</v>
      </c>
    </row>
    <row r="194" spans="1:31" ht="13.5" customHeight="1">
      <c r="A194" s="5" t="str">
        <f t="shared" si="9"/>
        <v>1867_하동면_0089b</v>
      </c>
      <c r="B194" s="1">
        <v>1867</v>
      </c>
      <c r="C194" s="1" t="s">
        <v>4943</v>
      </c>
      <c r="D194" s="1" t="s">
        <v>4945</v>
      </c>
      <c r="E194" s="1">
        <v>193</v>
      </c>
      <c r="F194" s="1">
        <v>2</v>
      </c>
      <c r="G194" s="1" t="s">
        <v>531</v>
      </c>
      <c r="H194" s="1" t="s">
        <v>2754</v>
      </c>
      <c r="I194" s="1">
        <v>3</v>
      </c>
      <c r="L194" s="1">
        <v>2</v>
      </c>
      <c r="M194" s="1" t="s">
        <v>5032</v>
      </c>
      <c r="N194" s="1" t="s">
        <v>5592</v>
      </c>
      <c r="S194" s="1" t="s">
        <v>60</v>
      </c>
      <c r="T194" s="1" t="s">
        <v>2801</v>
      </c>
      <c r="U194" s="1" t="s">
        <v>441</v>
      </c>
      <c r="V194" s="1" t="s">
        <v>2828</v>
      </c>
      <c r="W194" s="1" t="s">
        <v>123</v>
      </c>
      <c r="X194" s="1" t="s">
        <v>5802</v>
      </c>
      <c r="Y194" s="1" t="s">
        <v>49</v>
      </c>
      <c r="Z194" s="1" t="s">
        <v>2894</v>
      </c>
      <c r="AC194" s="1">
        <v>56</v>
      </c>
      <c r="AD194" s="1" t="s">
        <v>363</v>
      </c>
      <c r="AE194" s="1" t="s">
        <v>3525</v>
      </c>
    </row>
    <row r="195" spans="1:31" ht="13.5" customHeight="1">
      <c r="A195" s="5" t="str">
        <f t="shared" si="9"/>
        <v>1867_하동면_0089b</v>
      </c>
      <c r="B195" s="1">
        <v>1867</v>
      </c>
      <c r="C195" s="1" t="s">
        <v>4943</v>
      </c>
      <c r="D195" s="1" t="s">
        <v>4945</v>
      </c>
      <c r="E195" s="1">
        <v>194</v>
      </c>
      <c r="F195" s="1">
        <v>2</v>
      </c>
      <c r="G195" s="1" t="s">
        <v>531</v>
      </c>
      <c r="H195" s="1" t="s">
        <v>2754</v>
      </c>
      <c r="I195" s="1">
        <v>3</v>
      </c>
      <c r="L195" s="1">
        <v>2</v>
      </c>
      <c r="M195" s="1" t="s">
        <v>5032</v>
      </c>
      <c r="N195" s="1" t="s">
        <v>5592</v>
      </c>
      <c r="S195" s="1" t="s">
        <v>67</v>
      </c>
      <c r="T195" s="1" t="s">
        <v>2805</v>
      </c>
      <c r="U195" s="1" t="s">
        <v>37</v>
      </c>
      <c r="V195" s="1" t="s">
        <v>2820</v>
      </c>
      <c r="Y195" s="1" t="s">
        <v>687</v>
      </c>
      <c r="Z195" s="1" t="s">
        <v>3392</v>
      </c>
      <c r="AC195" s="1">
        <v>24</v>
      </c>
      <c r="AD195" s="1" t="s">
        <v>91</v>
      </c>
      <c r="AE195" s="1" t="s">
        <v>3507</v>
      </c>
    </row>
    <row r="196" spans="1:31" ht="13.5" customHeight="1">
      <c r="A196" s="5" t="str">
        <f aca="true" t="shared" si="10" ref="A196:A217">HYPERLINK("http://kyu.snu.ac.kr/sdhj/index.jsp?type=hj/GK14781_00IH_0001_0090a.jpg","1867_하동면_0090a")</f>
        <v>1867_하동면_0090a</v>
      </c>
      <c r="B196" s="1">
        <v>1867</v>
      </c>
      <c r="C196" s="1" t="s">
        <v>4943</v>
      </c>
      <c r="D196" s="1" t="s">
        <v>4945</v>
      </c>
      <c r="E196" s="1">
        <v>195</v>
      </c>
      <c r="F196" s="1">
        <v>2</v>
      </c>
      <c r="G196" s="1" t="s">
        <v>531</v>
      </c>
      <c r="H196" s="1" t="s">
        <v>2754</v>
      </c>
      <c r="I196" s="1">
        <v>3</v>
      </c>
      <c r="L196" s="1">
        <v>2</v>
      </c>
      <c r="M196" s="1" t="s">
        <v>5032</v>
      </c>
      <c r="N196" s="1" t="s">
        <v>5592</v>
      </c>
      <c r="S196" s="1" t="s">
        <v>230</v>
      </c>
      <c r="T196" s="1" t="s">
        <v>2797</v>
      </c>
      <c r="U196" s="1" t="s">
        <v>64</v>
      </c>
      <c r="V196" s="1" t="s">
        <v>2835</v>
      </c>
      <c r="Y196" s="1" t="s">
        <v>688</v>
      </c>
      <c r="Z196" s="1" t="s">
        <v>3391</v>
      </c>
      <c r="AC196" s="1">
        <v>14</v>
      </c>
      <c r="AD196" s="1" t="s">
        <v>69</v>
      </c>
      <c r="AE196" s="1" t="s">
        <v>3501</v>
      </c>
    </row>
    <row r="197" spans="1:33" ht="13.5" customHeight="1">
      <c r="A197" s="5" t="str">
        <f t="shared" si="10"/>
        <v>1867_하동면_0090a</v>
      </c>
      <c r="B197" s="1">
        <v>1867</v>
      </c>
      <c r="C197" s="1" t="s">
        <v>4943</v>
      </c>
      <c r="D197" s="1" t="s">
        <v>4945</v>
      </c>
      <c r="E197" s="1">
        <v>196</v>
      </c>
      <c r="F197" s="1">
        <v>2</v>
      </c>
      <c r="G197" s="1" t="s">
        <v>531</v>
      </c>
      <c r="H197" s="1" t="s">
        <v>2754</v>
      </c>
      <c r="I197" s="1">
        <v>3</v>
      </c>
      <c r="L197" s="1">
        <v>2</v>
      </c>
      <c r="M197" s="1" t="s">
        <v>5032</v>
      </c>
      <c r="N197" s="1" t="s">
        <v>5592</v>
      </c>
      <c r="T197" s="1" t="s">
        <v>5804</v>
      </c>
      <c r="U197" s="1" t="s">
        <v>70</v>
      </c>
      <c r="V197" s="1" t="s">
        <v>2823</v>
      </c>
      <c r="Y197" s="1" t="s">
        <v>689</v>
      </c>
      <c r="Z197" s="1" t="s">
        <v>3390</v>
      </c>
      <c r="AF197" s="1" t="s">
        <v>147</v>
      </c>
      <c r="AG197" s="1" t="s">
        <v>3558</v>
      </c>
    </row>
    <row r="198" spans="1:31" ht="13.5" customHeight="1">
      <c r="A198" s="5" t="str">
        <f t="shared" si="10"/>
        <v>1867_하동면_0090a</v>
      </c>
      <c r="B198" s="1">
        <v>1867</v>
      </c>
      <c r="C198" s="1" t="s">
        <v>4943</v>
      </c>
      <c r="D198" s="1" t="s">
        <v>4945</v>
      </c>
      <c r="E198" s="1">
        <v>197</v>
      </c>
      <c r="F198" s="1">
        <v>2</v>
      </c>
      <c r="G198" s="1" t="s">
        <v>531</v>
      </c>
      <c r="H198" s="1" t="s">
        <v>2754</v>
      </c>
      <c r="I198" s="1">
        <v>3</v>
      </c>
      <c r="L198" s="1">
        <v>2</v>
      </c>
      <c r="M198" s="1" t="s">
        <v>5032</v>
      </c>
      <c r="N198" s="1" t="s">
        <v>5592</v>
      </c>
      <c r="T198" s="1" t="s">
        <v>5804</v>
      </c>
      <c r="Y198" s="1" t="s">
        <v>690</v>
      </c>
      <c r="Z198" s="1" t="s">
        <v>3389</v>
      </c>
      <c r="AC198" s="1">
        <v>30</v>
      </c>
      <c r="AD198" s="1" t="s">
        <v>206</v>
      </c>
      <c r="AE198" s="1" t="s">
        <v>3544</v>
      </c>
    </row>
    <row r="199" spans="1:33" ht="13.5" customHeight="1">
      <c r="A199" s="5" t="str">
        <f t="shared" si="10"/>
        <v>1867_하동면_0090a</v>
      </c>
      <c r="B199" s="1">
        <v>1867</v>
      </c>
      <c r="C199" s="1" t="s">
        <v>4943</v>
      </c>
      <c r="D199" s="1" t="s">
        <v>4945</v>
      </c>
      <c r="E199" s="1">
        <v>198</v>
      </c>
      <c r="F199" s="1">
        <v>2</v>
      </c>
      <c r="G199" s="1" t="s">
        <v>531</v>
      </c>
      <c r="H199" s="1" t="s">
        <v>2754</v>
      </c>
      <c r="I199" s="1">
        <v>3</v>
      </c>
      <c r="L199" s="1">
        <v>2</v>
      </c>
      <c r="M199" s="1" t="s">
        <v>5032</v>
      </c>
      <c r="N199" s="1" t="s">
        <v>5592</v>
      </c>
      <c r="T199" s="1" t="s">
        <v>5804</v>
      </c>
      <c r="Y199" s="1" t="s">
        <v>691</v>
      </c>
      <c r="Z199" s="1" t="s">
        <v>3388</v>
      </c>
      <c r="AC199" s="1">
        <v>29</v>
      </c>
      <c r="AD199" s="1" t="s">
        <v>162</v>
      </c>
      <c r="AE199" s="1" t="s">
        <v>3538</v>
      </c>
      <c r="AF199" s="1" t="s">
        <v>692</v>
      </c>
      <c r="AG199" s="1" t="s">
        <v>3559</v>
      </c>
    </row>
    <row r="200" spans="1:72" ht="13.5" customHeight="1">
      <c r="A200" s="5" t="str">
        <f t="shared" si="10"/>
        <v>1867_하동면_0090a</v>
      </c>
      <c r="B200" s="1">
        <v>1867</v>
      </c>
      <c r="C200" s="1" t="s">
        <v>4943</v>
      </c>
      <c r="D200" s="1" t="s">
        <v>4945</v>
      </c>
      <c r="E200" s="1">
        <v>199</v>
      </c>
      <c r="F200" s="1">
        <v>2</v>
      </c>
      <c r="G200" s="1" t="s">
        <v>531</v>
      </c>
      <c r="H200" s="1" t="s">
        <v>2754</v>
      </c>
      <c r="I200" s="1">
        <v>3</v>
      </c>
      <c r="L200" s="1">
        <v>3</v>
      </c>
      <c r="M200" s="1" t="s">
        <v>5805</v>
      </c>
      <c r="N200" s="1" t="s">
        <v>5033</v>
      </c>
      <c r="T200" s="1" t="s">
        <v>5708</v>
      </c>
      <c r="U200" s="1" t="s">
        <v>37</v>
      </c>
      <c r="V200" s="1" t="s">
        <v>2820</v>
      </c>
      <c r="W200" s="1" t="s">
        <v>38</v>
      </c>
      <c r="X200" s="1" t="s">
        <v>2874</v>
      </c>
      <c r="Y200" s="1" t="s">
        <v>5572</v>
      </c>
      <c r="Z200" s="1" t="s">
        <v>5806</v>
      </c>
      <c r="AC200" s="1">
        <v>71</v>
      </c>
      <c r="AD200" s="1" t="s">
        <v>118</v>
      </c>
      <c r="AE200" s="1" t="s">
        <v>3534</v>
      </c>
      <c r="AJ200" s="1" t="s">
        <v>17</v>
      </c>
      <c r="AK200" s="1" t="s">
        <v>3565</v>
      </c>
      <c r="AL200" s="1" t="s">
        <v>41</v>
      </c>
      <c r="AM200" s="1" t="s">
        <v>3589</v>
      </c>
      <c r="AT200" s="1" t="s">
        <v>42</v>
      </c>
      <c r="AU200" s="1" t="s">
        <v>3629</v>
      </c>
      <c r="AV200" s="1" t="s">
        <v>693</v>
      </c>
      <c r="AW200" s="1" t="s">
        <v>5807</v>
      </c>
      <c r="BG200" s="1" t="s">
        <v>42</v>
      </c>
      <c r="BH200" s="1" t="s">
        <v>3629</v>
      </c>
      <c r="BI200" s="1" t="s">
        <v>694</v>
      </c>
      <c r="BJ200" s="1" t="s">
        <v>4318</v>
      </c>
      <c r="BK200" s="1" t="s">
        <v>42</v>
      </c>
      <c r="BL200" s="1" t="s">
        <v>3629</v>
      </c>
      <c r="BM200" s="1" t="s">
        <v>695</v>
      </c>
      <c r="BN200" s="1" t="s">
        <v>4606</v>
      </c>
      <c r="BO200" s="1" t="s">
        <v>42</v>
      </c>
      <c r="BP200" s="1" t="s">
        <v>3629</v>
      </c>
      <c r="BQ200" s="1" t="s">
        <v>696</v>
      </c>
      <c r="BR200" s="1" t="s">
        <v>4858</v>
      </c>
      <c r="BS200" s="1" t="s">
        <v>83</v>
      </c>
      <c r="BT200" s="1" t="s">
        <v>3592</v>
      </c>
    </row>
    <row r="201" spans="1:72" ht="13.5" customHeight="1">
      <c r="A201" s="5" t="str">
        <f t="shared" si="10"/>
        <v>1867_하동면_0090a</v>
      </c>
      <c r="B201" s="1">
        <v>1867</v>
      </c>
      <c r="C201" s="1" t="s">
        <v>4943</v>
      </c>
      <c r="D201" s="1" t="s">
        <v>4945</v>
      </c>
      <c r="E201" s="1">
        <v>200</v>
      </c>
      <c r="F201" s="1">
        <v>2</v>
      </c>
      <c r="G201" s="1" t="s">
        <v>531</v>
      </c>
      <c r="H201" s="1" t="s">
        <v>2754</v>
      </c>
      <c r="I201" s="1">
        <v>3</v>
      </c>
      <c r="L201" s="1">
        <v>3</v>
      </c>
      <c r="M201" s="1" t="s">
        <v>5805</v>
      </c>
      <c r="N201" s="1" t="s">
        <v>5033</v>
      </c>
      <c r="S201" s="1" t="s">
        <v>47</v>
      </c>
      <c r="T201" s="1" t="s">
        <v>2795</v>
      </c>
      <c r="W201" s="1" t="s">
        <v>184</v>
      </c>
      <c r="X201" s="1" t="s">
        <v>2851</v>
      </c>
      <c r="Y201" s="1" t="s">
        <v>49</v>
      </c>
      <c r="Z201" s="1" t="s">
        <v>2894</v>
      </c>
      <c r="AC201" s="1">
        <v>72</v>
      </c>
      <c r="AD201" s="1" t="s">
        <v>697</v>
      </c>
      <c r="AE201" s="1" t="s">
        <v>3498</v>
      </c>
      <c r="AJ201" s="1" t="s">
        <v>51</v>
      </c>
      <c r="AK201" s="1" t="s">
        <v>3566</v>
      </c>
      <c r="AL201" s="1" t="s">
        <v>407</v>
      </c>
      <c r="AM201" s="1" t="s">
        <v>3612</v>
      </c>
      <c r="AT201" s="1" t="s">
        <v>42</v>
      </c>
      <c r="AU201" s="1" t="s">
        <v>3629</v>
      </c>
      <c r="AV201" s="1" t="s">
        <v>698</v>
      </c>
      <c r="AW201" s="1" t="s">
        <v>3962</v>
      </c>
      <c r="BG201" s="1" t="s">
        <v>42</v>
      </c>
      <c r="BH201" s="1" t="s">
        <v>3629</v>
      </c>
      <c r="BI201" s="1" t="s">
        <v>699</v>
      </c>
      <c r="BJ201" s="1" t="s">
        <v>4317</v>
      </c>
      <c r="BK201" s="1" t="s">
        <v>42</v>
      </c>
      <c r="BL201" s="1" t="s">
        <v>3629</v>
      </c>
      <c r="BM201" s="1" t="s">
        <v>700</v>
      </c>
      <c r="BN201" s="1" t="s">
        <v>4605</v>
      </c>
      <c r="BO201" s="1" t="s">
        <v>42</v>
      </c>
      <c r="BP201" s="1" t="s">
        <v>3629</v>
      </c>
      <c r="BQ201" s="1" t="s">
        <v>701</v>
      </c>
      <c r="BR201" s="1" t="s">
        <v>5555</v>
      </c>
      <c r="BS201" s="1" t="s">
        <v>178</v>
      </c>
      <c r="BT201" s="1" t="s">
        <v>3579</v>
      </c>
    </row>
    <row r="202" spans="1:31" ht="13.5" customHeight="1">
      <c r="A202" s="5" t="str">
        <f t="shared" si="10"/>
        <v>1867_하동면_0090a</v>
      </c>
      <c r="B202" s="1">
        <v>1867</v>
      </c>
      <c r="C202" s="1" t="s">
        <v>4943</v>
      </c>
      <c r="D202" s="1" t="s">
        <v>4945</v>
      </c>
      <c r="E202" s="1">
        <v>201</v>
      </c>
      <c r="F202" s="1">
        <v>2</v>
      </c>
      <c r="G202" s="1" t="s">
        <v>531</v>
      </c>
      <c r="H202" s="1" t="s">
        <v>2754</v>
      </c>
      <c r="I202" s="1">
        <v>3</v>
      </c>
      <c r="L202" s="1">
        <v>3</v>
      </c>
      <c r="M202" s="1" t="s">
        <v>5805</v>
      </c>
      <c r="N202" s="1" t="s">
        <v>5033</v>
      </c>
      <c r="S202" s="1" t="s">
        <v>227</v>
      </c>
      <c r="T202" s="1" t="s">
        <v>2794</v>
      </c>
      <c r="U202" s="1" t="s">
        <v>441</v>
      </c>
      <c r="V202" s="1" t="s">
        <v>2828</v>
      </c>
      <c r="W202" s="1" t="s">
        <v>61</v>
      </c>
      <c r="X202" s="1" t="s">
        <v>5748</v>
      </c>
      <c r="Y202" s="1" t="s">
        <v>49</v>
      </c>
      <c r="Z202" s="1" t="s">
        <v>2894</v>
      </c>
      <c r="AC202" s="1">
        <v>44</v>
      </c>
      <c r="AD202" s="1" t="s">
        <v>74</v>
      </c>
      <c r="AE202" s="1" t="s">
        <v>3506</v>
      </c>
    </row>
    <row r="203" spans="1:31" ht="13.5" customHeight="1">
      <c r="A203" s="5" t="str">
        <f t="shared" si="10"/>
        <v>1867_하동면_0090a</v>
      </c>
      <c r="B203" s="1">
        <v>1867</v>
      </c>
      <c r="C203" s="1" t="s">
        <v>4943</v>
      </c>
      <c r="D203" s="1" t="s">
        <v>4945</v>
      </c>
      <c r="E203" s="1">
        <v>202</v>
      </c>
      <c r="F203" s="1">
        <v>2</v>
      </c>
      <c r="G203" s="1" t="s">
        <v>531</v>
      </c>
      <c r="H203" s="1" t="s">
        <v>2754</v>
      </c>
      <c r="I203" s="1">
        <v>3</v>
      </c>
      <c r="L203" s="1">
        <v>3</v>
      </c>
      <c r="M203" s="1" t="s">
        <v>5805</v>
      </c>
      <c r="N203" s="1" t="s">
        <v>5033</v>
      </c>
      <c r="S203" s="1" t="s">
        <v>230</v>
      </c>
      <c r="T203" s="1" t="s">
        <v>2797</v>
      </c>
      <c r="U203" s="1" t="s">
        <v>64</v>
      </c>
      <c r="V203" s="1" t="s">
        <v>2835</v>
      </c>
      <c r="Y203" s="1" t="s">
        <v>702</v>
      </c>
      <c r="Z203" s="1" t="s">
        <v>3387</v>
      </c>
      <c r="AC203" s="1">
        <v>19</v>
      </c>
      <c r="AD203" s="1" t="s">
        <v>66</v>
      </c>
      <c r="AE203" s="1" t="s">
        <v>3550</v>
      </c>
    </row>
    <row r="204" spans="1:72" ht="13.5" customHeight="1">
      <c r="A204" s="5" t="str">
        <f t="shared" si="10"/>
        <v>1867_하동면_0090a</v>
      </c>
      <c r="B204" s="1">
        <v>1867</v>
      </c>
      <c r="C204" s="1" t="s">
        <v>4943</v>
      </c>
      <c r="D204" s="1" t="s">
        <v>4945</v>
      </c>
      <c r="E204" s="1">
        <v>203</v>
      </c>
      <c r="F204" s="1">
        <v>2</v>
      </c>
      <c r="G204" s="1" t="s">
        <v>531</v>
      </c>
      <c r="H204" s="1" t="s">
        <v>2754</v>
      </c>
      <c r="I204" s="1">
        <v>3</v>
      </c>
      <c r="L204" s="1">
        <v>4</v>
      </c>
      <c r="M204" s="1" t="s">
        <v>5034</v>
      </c>
      <c r="N204" s="1" t="s">
        <v>5035</v>
      </c>
      <c r="T204" s="1" t="s">
        <v>5777</v>
      </c>
      <c r="U204" s="1" t="s">
        <v>37</v>
      </c>
      <c r="V204" s="1" t="s">
        <v>2820</v>
      </c>
      <c r="W204" s="1" t="s">
        <v>38</v>
      </c>
      <c r="X204" s="1" t="s">
        <v>2874</v>
      </c>
      <c r="Y204" s="1" t="s">
        <v>703</v>
      </c>
      <c r="Z204" s="1" t="s">
        <v>3386</v>
      </c>
      <c r="AC204" s="1">
        <v>28</v>
      </c>
      <c r="AD204" s="1" t="s">
        <v>565</v>
      </c>
      <c r="AE204" s="1" t="s">
        <v>3530</v>
      </c>
      <c r="AJ204" s="1" t="s">
        <v>17</v>
      </c>
      <c r="AK204" s="1" t="s">
        <v>3565</v>
      </c>
      <c r="AL204" s="1" t="s">
        <v>41</v>
      </c>
      <c r="AM204" s="1" t="s">
        <v>3589</v>
      </c>
      <c r="AT204" s="1" t="s">
        <v>42</v>
      </c>
      <c r="AU204" s="1" t="s">
        <v>3629</v>
      </c>
      <c r="AV204" s="1" t="s">
        <v>704</v>
      </c>
      <c r="AW204" s="1" t="s">
        <v>3961</v>
      </c>
      <c r="BG204" s="1" t="s">
        <v>42</v>
      </c>
      <c r="BH204" s="1" t="s">
        <v>3629</v>
      </c>
      <c r="BI204" s="1" t="s">
        <v>705</v>
      </c>
      <c r="BJ204" s="1" t="s">
        <v>4316</v>
      </c>
      <c r="BK204" s="1" t="s">
        <v>42</v>
      </c>
      <c r="BL204" s="1" t="s">
        <v>3629</v>
      </c>
      <c r="BM204" s="1" t="s">
        <v>693</v>
      </c>
      <c r="BN204" s="1" t="s">
        <v>5808</v>
      </c>
      <c r="BO204" s="1" t="s">
        <v>42</v>
      </c>
      <c r="BP204" s="1" t="s">
        <v>3629</v>
      </c>
      <c r="BQ204" s="1" t="s">
        <v>706</v>
      </c>
      <c r="BR204" s="1" t="s">
        <v>5809</v>
      </c>
      <c r="BS204" s="1" t="s">
        <v>203</v>
      </c>
      <c r="BT204" s="1" t="s">
        <v>3567</v>
      </c>
    </row>
    <row r="205" spans="1:31" ht="13.5" customHeight="1">
      <c r="A205" s="5" t="str">
        <f t="shared" si="10"/>
        <v>1867_하동면_0090a</v>
      </c>
      <c r="B205" s="1">
        <v>1867</v>
      </c>
      <c r="C205" s="1" t="s">
        <v>4943</v>
      </c>
      <c r="D205" s="1" t="s">
        <v>4945</v>
      </c>
      <c r="E205" s="1">
        <v>204</v>
      </c>
      <c r="F205" s="1">
        <v>2</v>
      </c>
      <c r="G205" s="1" t="s">
        <v>531</v>
      </c>
      <c r="H205" s="1" t="s">
        <v>2754</v>
      </c>
      <c r="I205" s="1">
        <v>3</v>
      </c>
      <c r="L205" s="1">
        <v>4</v>
      </c>
      <c r="M205" s="1" t="s">
        <v>5034</v>
      </c>
      <c r="N205" s="1" t="s">
        <v>5035</v>
      </c>
      <c r="S205" s="1" t="s">
        <v>574</v>
      </c>
      <c r="T205" s="1" t="s">
        <v>2800</v>
      </c>
      <c r="W205" s="1" t="s">
        <v>123</v>
      </c>
      <c r="X205" s="1" t="s">
        <v>5810</v>
      </c>
      <c r="Y205" s="1" t="s">
        <v>49</v>
      </c>
      <c r="Z205" s="1" t="s">
        <v>2894</v>
      </c>
      <c r="AC205" s="1">
        <v>57</v>
      </c>
      <c r="AD205" s="1" t="s">
        <v>329</v>
      </c>
      <c r="AE205" s="1" t="s">
        <v>3513</v>
      </c>
    </row>
    <row r="206" spans="1:72" ht="13.5" customHeight="1">
      <c r="A206" s="5" t="str">
        <f t="shared" si="10"/>
        <v>1867_하동면_0090a</v>
      </c>
      <c r="B206" s="1">
        <v>1867</v>
      </c>
      <c r="C206" s="1" t="s">
        <v>4943</v>
      </c>
      <c r="D206" s="1" t="s">
        <v>4945</v>
      </c>
      <c r="E206" s="1">
        <v>205</v>
      </c>
      <c r="F206" s="1">
        <v>2</v>
      </c>
      <c r="G206" s="1" t="s">
        <v>531</v>
      </c>
      <c r="H206" s="1" t="s">
        <v>2754</v>
      </c>
      <c r="I206" s="1">
        <v>3</v>
      </c>
      <c r="L206" s="1">
        <v>4</v>
      </c>
      <c r="M206" s="1" t="s">
        <v>5034</v>
      </c>
      <c r="N206" s="1" t="s">
        <v>5035</v>
      </c>
      <c r="S206" s="1" t="s">
        <v>47</v>
      </c>
      <c r="T206" s="1" t="s">
        <v>2795</v>
      </c>
      <c r="W206" s="1" t="s">
        <v>230</v>
      </c>
      <c r="X206" s="1" t="s">
        <v>2797</v>
      </c>
      <c r="Y206" s="1" t="s">
        <v>49</v>
      </c>
      <c r="Z206" s="1" t="s">
        <v>2894</v>
      </c>
      <c r="AC206" s="1">
        <v>24</v>
      </c>
      <c r="AD206" s="1" t="s">
        <v>91</v>
      </c>
      <c r="AE206" s="1" t="s">
        <v>3507</v>
      </c>
      <c r="AJ206" s="1" t="s">
        <v>51</v>
      </c>
      <c r="AK206" s="1" t="s">
        <v>3566</v>
      </c>
      <c r="AL206" s="1" t="s">
        <v>115</v>
      </c>
      <c r="AM206" s="1" t="s">
        <v>3571</v>
      </c>
      <c r="AT206" s="1" t="s">
        <v>42</v>
      </c>
      <c r="AU206" s="1" t="s">
        <v>3629</v>
      </c>
      <c r="AV206" s="1" t="s">
        <v>707</v>
      </c>
      <c r="AW206" s="1" t="s">
        <v>3960</v>
      </c>
      <c r="BG206" s="1" t="s">
        <v>42</v>
      </c>
      <c r="BH206" s="1" t="s">
        <v>3629</v>
      </c>
      <c r="BI206" s="1" t="s">
        <v>708</v>
      </c>
      <c r="BJ206" s="1" t="s">
        <v>4315</v>
      </c>
      <c r="BK206" s="1" t="s">
        <v>42</v>
      </c>
      <c r="BL206" s="1" t="s">
        <v>3629</v>
      </c>
      <c r="BM206" s="1" t="s">
        <v>709</v>
      </c>
      <c r="BN206" s="1" t="s">
        <v>4604</v>
      </c>
      <c r="BO206" s="1" t="s">
        <v>42</v>
      </c>
      <c r="BP206" s="1" t="s">
        <v>3629</v>
      </c>
      <c r="BQ206" s="1" t="s">
        <v>5573</v>
      </c>
      <c r="BR206" s="1" t="s">
        <v>4857</v>
      </c>
      <c r="BS206" s="1" t="s">
        <v>107</v>
      </c>
      <c r="BT206" s="1" t="s">
        <v>3590</v>
      </c>
    </row>
    <row r="207" spans="1:72" ht="13.5" customHeight="1">
      <c r="A207" s="5" t="str">
        <f t="shared" si="10"/>
        <v>1867_하동면_0090a</v>
      </c>
      <c r="B207" s="1">
        <v>1867</v>
      </c>
      <c r="C207" s="1" t="s">
        <v>4943</v>
      </c>
      <c r="D207" s="1" t="s">
        <v>4945</v>
      </c>
      <c r="E207" s="1">
        <v>206</v>
      </c>
      <c r="F207" s="1">
        <v>2</v>
      </c>
      <c r="G207" s="1" t="s">
        <v>531</v>
      </c>
      <c r="H207" s="1" t="s">
        <v>2754</v>
      </c>
      <c r="I207" s="1">
        <v>3</v>
      </c>
      <c r="L207" s="1">
        <v>5</v>
      </c>
      <c r="M207" s="1" t="s">
        <v>5036</v>
      </c>
      <c r="N207" s="1" t="s">
        <v>5037</v>
      </c>
      <c r="T207" s="1" t="s">
        <v>5713</v>
      </c>
      <c r="U207" s="1" t="s">
        <v>37</v>
      </c>
      <c r="V207" s="1" t="s">
        <v>2820</v>
      </c>
      <c r="W207" s="1" t="s">
        <v>540</v>
      </c>
      <c r="X207" s="1" t="s">
        <v>2862</v>
      </c>
      <c r="Y207" s="1" t="s">
        <v>710</v>
      </c>
      <c r="Z207" s="1" t="s">
        <v>3380</v>
      </c>
      <c r="AC207" s="1">
        <v>63</v>
      </c>
      <c r="AD207" s="1" t="s">
        <v>671</v>
      </c>
      <c r="AE207" s="1" t="s">
        <v>3519</v>
      </c>
      <c r="AJ207" s="1" t="s">
        <v>17</v>
      </c>
      <c r="AK207" s="1" t="s">
        <v>3565</v>
      </c>
      <c r="AL207" s="1" t="s">
        <v>541</v>
      </c>
      <c r="AM207" s="1" t="s">
        <v>3593</v>
      </c>
      <c r="AT207" s="1" t="s">
        <v>42</v>
      </c>
      <c r="AU207" s="1" t="s">
        <v>3629</v>
      </c>
      <c r="AV207" s="1" t="s">
        <v>711</v>
      </c>
      <c r="AW207" s="1" t="s">
        <v>3959</v>
      </c>
      <c r="AX207" s="1" t="s">
        <v>42</v>
      </c>
      <c r="AY207" s="1" t="s">
        <v>3629</v>
      </c>
      <c r="AZ207" s="1" t="s">
        <v>712</v>
      </c>
      <c r="BA207" s="1" t="s">
        <v>3681</v>
      </c>
      <c r="BG207" s="1" t="s">
        <v>42</v>
      </c>
      <c r="BH207" s="1" t="s">
        <v>3629</v>
      </c>
      <c r="BI207" s="1" t="s">
        <v>713</v>
      </c>
      <c r="BJ207" s="1" t="s">
        <v>3886</v>
      </c>
      <c r="BK207" s="1" t="s">
        <v>42</v>
      </c>
      <c r="BL207" s="1" t="s">
        <v>3629</v>
      </c>
      <c r="BM207" s="1" t="s">
        <v>714</v>
      </c>
      <c r="BN207" s="1" t="s">
        <v>4603</v>
      </c>
      <c r="BO207" s="1" t="s">
        <v>42</v>
      </c>
      <c r="BP207" s="1" t="s">
        <v>3629</v>
      </c>
      <c r="BQ207" s="1" t="s">
        <v>715</v>
      </c>
      <c r="BR207" s="1" t="s">
        <v>5471</v>
      </c>
      <c r="BS207" s="1" t="s">
        <v>178</v>
      </c>
      <c r="BT207" s="1" t="s">
        <v>3579</v>
      </c>
    </row>
    <row r="208" spans="1:72" ht="13.5" customHeight="1">
      <c r="A208" s="5" t="str">
        <f t="shared" si="10"/>
        <v>1867_하동면_0090a</v>
      </c>
      <c r="B208" s="1">
        <v>1867</v>
      </c>
      <c r="C208" s="1" t="s">
        <v>4943</v>
      </c>
      <c r="D208" s="1" t="s">
        <v>4945</v>
      </c>
      <c r="E208" s="1">
        <v>207</v>
      </c>
      <c r="F208" s="1">
        <v>2</v>
      </c>
      <c r="G208" s="1" t="s">
        <v>531</v>
      </c>
      <c r="H208" s="1" t="s">
        <v>2754</v>
      </c>
      <c r="I208" s="1">
        <v>3</v>
      </c>
      <c r="L208" s="1">
        <v>5</v>
      </c>
      <c r="M208" s="1" t="s">
        <v>5036</v>
      </c>
      <c r="N208" s="1" t="s">
        <v>5037</v>
      </c>
      <c r="S208" s="1" t="s">
        <v>47</v>
      </c>
      <c r="T208" s="1" t="s">
        <v>2795</v>
      </c>
      <c r="W208" s="1" t="s">
        <v>479</v>
      </c>
      <c r="X208" s="1" t="s">
        <v>2886</v>
      </c>
      <c r="Y208" s="1" t="s">
        <v>49</v>
      </c>
      <c r="Z208" s="1" t="s">
        <v>2894</v>
      </c>
      <c r="AC208" s="1">
        <v>65</v>
      </c>
      <c r="AD208" s="1" t="s">
        <v>204</v>
      </c>
      <c r="AE208" s="1" t="s">
        <v>3511</v>
      </c>
      <c r="AJ208" s="1" t="s">
        <v>51</v>
      </c>
      <c r="AK208" s="1" t="s">
        <v>3566</v>
      </c>
      <c r="AL208" s="1" t="s">
        <v>716</v>
      </c>
      <c r="AM208" s="1" t="s">
        <v>3617</v>
      </c>
      <c r="AT208" s="1" t="s">
        <v>42</v>
      </c>
      <c r="AU208" s="1" t="s">
        <v>3629</v>
      </c>
      <c r="AV208" s="1" t="s">
        <v>717</v>
      </c>
      <c r="AW208" s="1" t="s">
        <v>5382</v>
      </c>
      <c r="BG208" s="1" t="s">
        <v>42</v>
      </c>
      <c r="BH208" s="1" t="s">
        <v>3629</v>
      </c>
      <c r="BI208" s="1" t="s">
        <v>718</v>
      </c>
      <c r="BJ208" s="1" t="s">
        <v>4314</v>
      </c>
      <c r="BK208" s="1" t="s">
        <v>42</v>
      </c>
      <c r="BL208" s="1" t="s">
        <v>3629</v>
      </c>
      <c r="BM208" s="1" t="s">
        <v>719</v>
      </c>
      <c r="BN208" s="1" t="s">
        <v>4602</v>
      </c>
      <c r="BO208" s="1" t="s">
        <v>42</v>
      </c>
      <c r="BP208" s="1" t="s">
        <v>3629</v>
      </c>
      <c r="BQ208" s="1" t="s">
        <v>720</v>
      </c>
      <c r="BR208" s="1" t="s">
        <v>5513</v>
      </c>
      <c r="BS208" s="1" t="s">
        <v>721</v>
      </c>
      <c r="BT208" s="1" t="s">
        <v>3603</v>
      </c>
    </row>
    <row r="209" spans="1:31" ht="13.5" customHeight="1">
      <c r="A209" s="5" t="str">
        <f t="shared" si="10"/>
        <v>1867_하동면_0090a</v>
      </c>
      <c r="B209" s="1">
        <v>1867</v>
      </c>
      <c r="C209" s="1" t="s">
        <v>4943</v>
      </c>
      <c r="D209" s="1" t="s">
        <v>4945</v>
      </c>
      <c r="E209" s="1">
        <v>208</v>
      </c>
      <c r="F209" s="1">
        <v>2</v>
      </c>
      <c r="G209" s="1" t="s">
        <v>531</v>
      </c>
      <c r="H209" s="1" t="s">
        <v>2754</v>
      </c>
      <c r="I209" s="1">
        <v>3</v>
      </c>
      <c r="L209" s="1">
        <v>5</v>
      </c>
      <c r="M209" s="1" t="s">
        <v>5036</v>
      </c>
      <c r="N209" s="1" t="s">
        <v>5037</v>
      </c>
      <c r="S209" s="1" t="s">
        <v>63</v>
      </c>
      <c r="T209" s="1" t="s">
        <v>2793</v>
      </c>
      <c r="U209" s="1" t="s">
        <v>37</v>
      </c>
      <c r="V209" s="1" t="s">
        <v>2820</v>
      </c>
      <c r="Y209" s="1" t="s">
        <v>722</v>
      </c>
      <c r="Z209" s="1" t="s">
        <v>2919</v>
      </c>
      <c r="AC209" s="1">
        <v>35</v>
      </c>
      <c r="AD209" s="1" t="s">
        <v>177</v>
      </c>
      <c r="AE209" s="1" t="s">
        <v>3548</v>
      </c>
    </row>
    <row r="210" spans="1:31" ht="13.5" customHeight="1">
      <c r="A210" s="5" t="str">
        <f t="shared" si="10"/>
        <v>1867_하동면_0090a</v>
      </c>
      <c r="B210" s="1">
        <v>1867</v>
      </c>
      <c r="C210" s="1" t="s">
        <v>4943</v>
      </c>
      <c r="D210" s="1" t="s">
        <v>4945</v>
      </c>
      <c r="E210" s="1">
        <v>209</v>
      </c>
      <c r="F210" s="1">
        <v>2</v>
      </c>
      <c r="G210" s="1" t="s">
        <v>531</v>
      </c>
      <c r="H210" s="1" t="s">
        <v>2754</v>
      </c>
      <c r="I210" s="1">
        <v>3</v>
      </c>
      <c r="L210" s="1">
        <v>5</v>
      </c>
      <c r="M210" s="1" t="s">
        <v>5036</v>
      </c>
      <c r="N210" s="1" t="s">
        <v>5037</v>
      </c>
      <c r="S210" s="1" t="s">
        <v>227</v>
      </c>
      <c r="T210" s="1" t="s">
        <v>2794</v>
      </c>
      <c r="W210" s="1" t="s">
        <v>123</v>
      </c>
      <c r="X210" s="1" t="s">
        <v>5716</v>
      </c>
      <c r="Y210" s="1" t="s">
        <v>49</v>
      </c>
      <c r="Z210" s="1" t="s">
        <v>2894</v>
      </c>
      <c r="AC210" s="1">
        <v>32</v>
      </c>
      <c r="AD210" s="1" t="s">
        <v>284</v>
      </c>
      <c r="AE210" s="1" t="s">
        <v>3539</v>
      </c>
    </row>
    <row r="211" spans="1:31" ht="13.5" customHeight="1">
      <c r="A211" s="5" t="str">
        <f t="shared" si="10"/>
        <v>1867_하동면_0090a</v>
      </c>
      <c r="B211" s="1">
        <v>1867</v>
      </c>
      <c r="C211" s="1" t="s">
        <v>4943</v>
      </c>
      <c r="D211" s="1" t="s">
        <v>4945</v>
      </c>
      <c r="E211" s="1">
        <v>210</v>
      </c>
      <c r="F211" s="1">
        <v>2</v>
      </c>
      <c r="G211" s="1" t="s">
        <v>531</v>
      </c>
      <c r="H211" s="1" t="s">
        <v>2754</v>
      </c>
      <c r="I211" s="1">
        <v>3</v>
      </c>
      <c r="L211" s="1">
        <v>5</v>
      </c>
      <c r="M211" s="1" t="s">
        <v>5036</v>
      </c>
      <c r="N211" s="1" t="s">
        <v>5037</v>
      </c>
      <c r="S211" s="1" t="s">
        <v>63</v>
      </c>
      <c r="T211" s="1" t="s">
        <v>2793</v>
      </c>
      <c r="U211" s="1" t="s">
        <v>37</v>
      </c>
      <c r="V211" s="1" t="s">
        <v>2820</v>
      </c>
      <c r="Y211" s="1" t="s">
        <v>723</v>
      </c>
      <c r="Z211" s="1" t="s">
        <v>3385</v>
      </c>
      <c r="AC211" s="1">
        <v>38</v>
      </c>
      <c r="AD211" s="1" t="s">
        <v>565</v>
      </c>
      <c r="AE211" s="1" t="s">
        <v>3530</v>
      </c>
    </row>
    <row r="212" spans="1:31" ht="13.5" customHeight="1">
      <c r="A212" s="5" t="str">
        <f t="shared" si="10"/>
        <v>1867_하동면_0090a</v>
      </c>
      <c r="B212" s="1">
        <v>1867</v>
      </c>
      <c r="C212" s="1" t="s">
        <v>4943</v>
      </c>
      <c r="D212" s="1" t="s">
        <v>4945</v>
      </c>
      <c r="E212" s="1">
        <v>211</v>
      </c>
      <c r="F212" s="1">
        <v>2</v>
      </c>
      <c r="G212" s="1" t="s">
        <v>531</v>
      </c>
      <c r="H212" s="1" t="s">
        <v>2754</v>
      </c>
      <c r="I212" s="1">
        <v>3</v>
      </c>
      <c r="L212" s="1">
        <v>5</v>
      </c>
      <c r="M212" s="1" t="s">
        <v>5036</v>
      </c>
      <c r="N212" s="1" t="s">
        <v>5037</v>
      </c>
      <c r="S212" s="1" t="s">
        <v>227</v>
      </c>
      <c r="T212" s="1" t="s">
        <v>2794</v>
      </c>
      <c r="W212" s="1" t="s">
        <v>305</v>
      </c>
      <c r="X212" s="1" t="s">
        <v>2879</v>
      </c>
      <c r="Y212" s="1" t="s">
        <v>49</v>
      </c>
      <c r="Z212" s="1" t="s">
        <v>2894</v>
      </c>
      <c r="AC212" s="1">
        <v>27</v>
      </c>
      <c r="AD212" s="1" t="s">
        <v>576</v>
      </c>
      <c r="AE212" s="1" t="s">
        <v>3510</v>
      </c>
    </row>
    <row r="213" spans="1:31" ht="13.5" customHeight="1">
      <c r="A213" s="5" t="str">
        <f t="shared" si="10"/>
        <v>1867_하동면_0090a</v>
      </c>
      <c r="B213" s="1">
        <v>1867</v>
      </c>
      <c r="C213" s="1" t="s">
        <v>4943</v>
      </c>
      <c r="D213" s="1" t="s">
        <v>4945</v>
      </c>
      <c r="E213" s="1">
        <v>212</v>
      </c>
      <c r="F213" s="1">
        <v>2</v>
      </c>
      <c r="G213" s="1" t="s">
        <v>531</v>
      </c>
      <c r="H213" s="1" t="s">
        <v>2754</v>
      </c>
      <c r="I213" s="1">
        <v>3</v>
      </c>
      <c r="L213" s="1">
        <v>5</v>
      </c>
      <c r="M213" s="1" t="s">
        <v>5036</v>
      </c>
      <c r="N213" s="1" t="s">
        <v>5037</v>
      </c>
      <c r="S213" s="1" t="s">
        <v>63</v>
      </c>
      <c r="T213" s="1" t="s">
        <v>2793</v>
      </c>
      <c r="U213" s="1" t="s">
        <v>37</v>
      </c>
      <c r="V213" s="1" t="s">
        <v>2820</v>
      </c>
      <c r="Y213" s="1" t="s">
        <v>724</v>
      </c>
      <c r="Z213" s="1" t="s">
        <v>3384</v>
      </c>
      <c r="AC213" s="1">
        <v>22</v>
      </c>
      <c r="AD213" s="1" t="s">
        <v>725</v>
      </c>
      <c r="AE213" s="1" t="s">
        <v>3517</v>
      </c>
    </row>
    <row r="214" spans="1:31" ht="13.5" customHeight="1">
      <c r="A214" s="5" t="str">
        <f t="shared" si="10"/>
        <v>1867_하동면_0090a</v>
      </c>
      <c r="B214" s="1">
        <v>1867</v>
      </c>
      <c r="C214" s="1" t="s">
        <v>4943</v>
      </c>
      <c r="D214" s="1" t="s">
        <v>4945</v>
      </c>
      <c r="E214" s="1">
        <v>213</v>
      </c>
      <c r="F214" s="1">
        <v>2</v>
      </c>
      <c r="G214" s="1" t="s">
        <v>531</v>
      </c>
      <c r="H214" s="1" t="s">
        <v>2754</v>
      </c>
      <c r="I214" s="1">
        <v>3</v>
      </c>
      <c r="L214" s="1">
        <v>5</v>
      </c>
      <c r="M214" s="1" t="s">
        <v>5036</v>
      </c>
      <c r="N214" s="1" t="s">
        <v>5037</v>
      </c>
      <c r="S214" s="1" t="s">
        <v>230</v>
      </c>
      <c r="T214" s="1" t="s">
        <v>2797</v>
      </c>
      <c r="U214" s="1" t="s">
        <v>64</v>
      </c>
      <c r="V214" s="1" t="s">
        <v>2835</v>
      </c>
      <c r="Y214" s="1" t="s">
        <v>726</v>
      </c>
      <c r="Z214" s="1" t="s">
        <v>3383</v>
      </c>
      <c r="AC214" s="1">
        <v>14</v>
      </c>
      <c r="AD214" s="1" t="s">
        <v>69</v>
      </c>
      <c r="AE214" s="1" t="s">
        <v>3501</v>
      </c>
    </row>
    <row r="215" spans="1:31" ht="13.5" customHeight="1">
      <c r="A215" s="5" t="str">
        <f t="shared" si="10"/>
        <v>1867_하동면_0090a</v>
      </c>
      <c r="B215" s="1">
        <v>1867</v>
      </c>
      <c r="C215" s="1" t="s">
        <v>4943</v>
      </c>
      <c r="D215" s="1" t="s">
        <v>4945</v>
      </c>
      <c r="E215" s="1">
        <v>214</v>
      </c>
      <c r="F215" s="1">
        <v>2</v>
      </c>
      <c r="G215" s="1" t="s">
        <v>531</v>
      </c>
      <c r="H215" s="1" t="s">
        <v>2754</v>
      </c>
      <c r="I215" s="1">
        <v>3</v>
      </c>
      <c r="L215" s="1">
        <v>5</v>
      </c>
      <c r="M215" s="1" t="s">
        <v>5036</v>
      </c>
      <c r="N215" s="1" t="s">
        <v>5037</v>
      </c>
      <c r="S215" s="1" t="s">
        <v>230</v>
      </c>
      <c r="T215" s="1" t="s">
        <v>2797</v>
      </c>
      <c r="U215" s="1" t="s">
        <v>64</v>
      </c>
      <c r="V215" s="1" t="s">
        <v>2835</v>
      </c>
      <c r="Y215" s="1" t="s">
        <v>727</v>
      </c>
      <c r="Z215" s="1" t="s">
        <v>3382</v>
      </c>
      <c r="AC215" s="1">
        <v>12</v>
      </c>
      <c r="AD215" s="1" t="s">
        <v>697</v>
      </c>
      <c r="AE215" s="1" t="s">
        <v>3498</v>
      </c>
    </row>
    <row r="216" spans="1:72" ht="13.5" customHeight="1">
      <c r="A216" s="5" t="str">
        <f t="shared" si="10"/>
        <v>1867_하동면_0090a</v>
      </c>
      <c r="B216" s="1">
        <v>1867</v>
      </c>
      <c r="C216" s="1" t="s">
        <v>4943</v>
      </c>
      <c r="D216" s="1" t="s">
        <v>4945</v>
      </c>
      <c r="E216" s="1">
        <v>215</v>
      </c>
      <c r="F216" s="1">
        <v>2</v>
      </c>
      <c r="G216" s="1" t="s">
        <v>531</v>
      </c>
      <c r="H216" s="1" t="s">
        <v>2754</v>
      </c>
      <c r="I216" s="1">
        <v>4</v>
      </c>
      <c r="J216" s="1" t="s">
        <v>728</v>
      </c>
      <c r="K216" s="1" t="s">
        <v>2779</v>
      </c>
      <c r="L216" s="1">
        <v>1</v>
      </c>
      <c r="M216" s="1" t="s">
        <v>728</v>
      </c>
      <c r="N216" s="1" t="s">
        <v>2779</v>
      </c>
      <c r="Q216" s="1" t="s">
        <v>5811</v>
      </c>
      <c r="R216" s="1" t="s">
        <v>2790</v>
      </c>
      <c r="T216" s="1" t="s">
        <v>5667</v>
      </c>
      <c r="U216" s="1" t="s">
        <v>37</v>
      </c>
      <c r="V216" s="1" t="s">
        <v>2820</v>
      </c>
      <c r="W216" s="1" t="s">
        <v>5812</v>
      </c>
      <c r="X216" s="1" t="s">
        <v>5813</v>
      </c>
      <c r="Y216" s="1" t="s">
        <v>729</v>
      </c>
      <c r="Z216" s="1" t="s">
        <v>3345</v>
      </c>
      <c r="AC216" s="1">
        <v>22</v>
      </c>
      <c r="AD216" s="1" t="s">
        <v>284</v>
      </c>
      <c r="AE216" s="1" t="s">
        <v>3539</v>
      </c>
      <c r="AJ216" s="1" t="s">
        <v>17</v>
      </c>
      <c r="AK216" s="1" t="s">
        <v>3565</v>
      </c>
      <c r="AL216" s="1" t="s">
        <v>115</v>
      </c>
      <c r="AM216" s="1" t="s">
        <v>3571</v>
      </c>
      <c r="AT216" s="1" t="s">
        <v>37</v>
      </c>
      <c r="AU216" s="1" t="s">
        <v>2820</v>
      </c>
      <c r="AV216" s="1" t="s">
        <v>548</v>
      </c>
      <c r="AW216" s="1" t="s">
        <v>3348</v>
      </c>
      <c r="BG216" s="1" t="s">
        <v>42</v>
      </c>
      <c r="BH216" s="1" t="s">
        <v>3629</v>
      </c>
      <c r="BI216" s="1" t="s">
        <v>549</v>
      </c>
      <c r="BJ216" s="1" t="s">
        <v>3941</v>
      </c>
      <c r="BK216" s="1" t="s">
        <v>42</v>
      </c>
      <c r="BL216" s="1" t="s">
        <v>3629</v>
      </c>
      <c r="BM216" s="1" t="s">
        <v>550</v>
      </c>
      <c r="BN216" s="1" t="s">
        <v>4301</v>
      </c>
      <c r="BO216" s="1" t="s">
        <v>42</v>
      </c>
      <c r="BP216" s="1" t="s">
        <v>3629</v>
      </c>
      <c r="BQ216" s="1" t="s">
        <v>551</v>
      </c>
      <c r="BR216" s="1" t="s">
        <v>4846</v>
      </c>
      <c r="BS216" s="1" t="s">
        <v>41</v>
      </c>
      <c r="BT216" s="1" t="s">
        <v>3589</v>
      </c>
    </row>
    <row r="217" spans="1:72" ht="13.5" customHeight="1">
      <c r="A217" s="5" t="str">
        <f t="shared" si="10"/>
        <v>1867_하동면_0090a</v>
      </c>
      <c r="B217" s="1">
        <v>1867</v>
      </c>
      <c r="C217" s="1" t="s">
        <v>4943</v>
      </c>
      <c r="D217" s="1" t="s">
        <v>4945</v>
      </c>
      <c r="E217" s="1">
        <v>216</v>
      </c>
      <c r="F217" s="1">
        <v>2</v>
      </c>
      <c r="G217" s="1" t="s">
        <v>531</v>
      </c>
      <c r="H217" s="1" t="s">
        <v>2754</v>
      </c>
      <c r="I217" s="1">
        <v>4</v>
      </c>
      <c r="L217" s="1">
        <v>1</v>
      </c>
      <c r="M217" s="1" t="s">
        <v>728</v>
      </c>
      <c r="N217" s="1" t="s">
        <v>2779</v>
      </c>
      <c r="S217" s="1" t="s">
        <v>47</v>
      </c>
      <c r="T217" s="1" t="s">
        <v>2795</v>
      </c>
      <c r="W217" s="1" t="s">
        <v>730</v>
      </c>
      <c r="X217" s="1" t="s">
        <v>2857</v>
      </c>
      <c r="Y217" s="1" t="s">
        <v>49</v>
      </c>
      <c r="Z217" s="1" t="s">
        <v>2894</v>
      </c>
      <c r="AC217" s="1">
        <v>26</v>
      </c>
      <c r="AD217" s="1" t="s">
        <v>331</v>
      </c>
      <c r="AE217" s="1" t="s">
        <v>3505</v>
      </c>
      <c r="AJ217" s="1" t="s">
        <v>51</v>
      </c>
      <c r="AK217" s="1" t="s">
        <v>3566</v>
      </c>
      <c r="AL217" s="1" t="s">
        <v>731</v>
      </c>
      <c r="AM217" s="1" t="s">
        <v>3596</v>
      </c>
      <c r="AT217" s="1" t="s">
        <v>42</v>
      </c>
      <c r="AU217" s="1" t="s">
        <v>3629</v>
      </c>
      <c r="AV217" s="1" t="s">
        <v>732</v>
      </c>
      <c r="AW217" s="1" t="s">
        <v>3958</v>
      </c>
      <c r="BG217" s="1" t="s">
        <v>42</v>
      </c>
      <c r="BH217" s="1" t="s">
        <v>3629</v>
      </c>
      <c r="BI217" s="1" t="s">
        <v>733</v>
      </c>
      <c r="BJ217" s="1" t="s">
        <v>4313</v>
      </c>
      <c r="BK217" s="1" t="s">
        <v>42</v>
      </c>
      <c r="BL217" s="1" t="s">
        <v>3629</v>
      </c>
      <c r="BM217" s="1" t="s">
        <v>734</v>
      </c>
      <c r="BN217" s="1" t="s">
        <v>4601</v>
      </c>
      <c r="BO217" s="1" t="s">
        <v>42</v>
      </c>
      <c r="BP217" s="1" t="s">
        <v>3629</v>
      </c>
      <c r="BQ217" s="1" t="s">
        <v>735</v>
      </c>
      <c r="BR217" s="1" t="s">
        <v>5543</v>
      </c>
      <c r="BS217" s="1" t="s">
        <v>189</v>
      </c>
      <c r="BT217" s="1" t="s">
        <v>3569</v>
      </c>
    </row>
    <row r="218" spans="1:72" ht="13.5" customHeight="1">
      <c r="A218" s="5" t="str">
        <f aca="true" t="shared" si="11" ref="A218:A242">HYPERLINK("http://kyu.snu.ac.kr/sdhj/index.jsp?type=hj/GK14781_00IH_0001_0090b.jpg","1867_하동면_0090b")</f>
        <v>1867_하동면_0090b</v>
      </c>
      <c r="B218" s="1">
        <v>1867</v>
      </c>
      <c r="C218" s="1" t="s">
        <v>4943</v>
      </c>
      <c r="D218" s="1" t="s">
        <v>4945</v>
      </c>
      <c r="E218" s="1">
        <v>217</v>
      </c>
      <c r="F218" s="1">
        <v>2</v>
      </c>
      <c r="G218" s="1" t="s">
        <v>531</v>
      </c>
      <c r="H218" s="1" t="s">
        <v>2754</v>
      </c>
      <c r="I218" s="1">
        <v>4</v>
      </c>
      <c r="L218" s="1">
        <v>2</v>
      </c>
      <c r="M218" s="1" t="s">
        <v>5038</v>
      </c>
      <c r="N218" s="1" t="s">
        <v>5039</v>
      </c>
      <c r="T218" s="1" t="s">
        <v>5713</v>
      </c>
      <c r="U218" s="1" t="s">
        <v>37</v>
      </c>
      <c r="V218" s="1" t="s">
        <v>2820</v>
      </c>
      <c r="W218" s="1" t="s">
        <v>540</v>
      </c>
      <c r="X218" s="1" t="s">
        <v>2862</v>
      </c>
      <c r="Y218" s="1" t="s">
        <v>736</v>
      </c>
      <c r="Z218" s="1" t="s">
        <v>3381</v>
      </c>
      <c r="AC218" s="1">
        <v>70</v>
      </c>
      <c r="AD218" s="1" t="s">
        <v>737</v>
      </c>
      <c r="AE218" s="1" t="s">
        <v>3502</v>
      </c>
      <c r="AJ218" s="1" t="s">
        <v>17</v>
      </c>
      <c r="AK218" s="1" t="s">
        <v>3565</v>
      </c>
      <c r="AL218" s="1" t="s">
        <v>541</v>
      </c>
      <c r="AM218" s="1" t="s">
        <v>3593</v>
      </c>
      <c r="AT218" s="1" t="s">
        <v>42</v>
      </c>
      <c r="AU218" s="1" t="s">
        <v>3629</v>
      </c>
      <c r="AV218" s="1" t="s">
        <v>738</v>
      </c>
      <c r="AW218" s="1" t="s">
        <v>3956</v>
      </c>
      <c r="BG218" s="1" t="s">
        <v>42</v>
      </c>
      <c r="BH218" s="1" t="s">
        <v>3629</v>
      </c>
      <c r="BI218" s="1" t="s">
        <v>644</v>
      </c>
      <c r="BJ218" s="1" t="s">
        <v>4311</v>
      </c>
      <c r="BK218" s="1" t="s">
        <v>42</v>
      </c>
      <c r="BL218" s="1" t="s">
        <v>3629</v>
      </c>
      <c r="BM218" s="1" t="s">
        <v>625</v>
      </c>
      <c r="BN218" s="1" t="s">
        <v>4589</v>
      </c>
      <c r="BO218" s="1" t="s">
        <v>42</v>
      </c>
      <c r="BP218" s="1" t="s">
        <v>3629</v>
      </c>
      <c r="BQ218" s="1" t="s">
        <v>5814</v>
      </c>
      <c r="BR218" s="1" t="s">
        <v>5815</v>
      </c>
      <c r="BS218" s="1" t="s">
        <v>133</v>
      </c>
      <c r="BT218" s="1" t="s">
        <v>3583</v>
      </c>
    </row>
    <row r="219" spans="1:72" ht="13.5" customHeight="1">
      <c r="A219" s="5" t="str">
        <f t="shared" si="11"/>
        <v>1867_하동면_0090b</v>
      </c>
      <c r="B219" s="1">
        <v>1867</v>
      </c>
      <c r="C219" s="1" t="s">
        <v>4943</v>
      </c>
      <c r="D219" s="1" t="s">
        <v>4945</v>
      </c>
      <c r="E219" s="1">
        <v>218</v>
      </c>
      <c r="F219" s="1">
        <v>2</v>
      </c>
      <c r="G219" s="1" t="s">
        <v>531</v>
      </c>
      <c r="H219" s="1" t="s">
        <v>2754</v>
      </c>
      <c r="I219" s="1">
        <v>4</v>
      </c>
      <c r="L219" s="1">
        <v>2</v>
      </c>
      <c r="M219" s="1" t="s">
        <v>5038</v>
      </c>
      <c r="N219" s="1" t="s">
        <v>5039</v>
      </c>
      <c r="S219" s="1" t="s">
        <v>47</v>
      </c>
      <c r="T219" s="1" t="s">
        <v>2795</v>
      </c>
      <c r="W219" s="1" t="s">
        <v>230</v>
      </c>
      <c r="X219" s="1" t="s">
        <v>2797</v>
      </c>
      <c r="Y219" s="1" t="s">
        <v>49</v>
      </c>
      <c r="Z219" s="1" t="s">
        <v>2894</v>
      </c>
      <c r="AC219" s="1">
        <v>62</v>
      </c>
      <c r="AD219" s="1" t="s">
        <v>120</v>
      </c>
      <c r="AE219" s="1" t="s">
        <v>3536</v>
      </c>
      <c r="AJ219" s="1" t="s">
        <v>51</v>
      </c>
      <c r="AK219" s="1" t="s">
        <v>3566</v>
      </c>
      <c r="AL219" s="1" t="s">
        <v>151</v>
      </c>
      <c r="AM219" s="1" t="s">
        <v>3563</v>
      </c>
      <c r="AT219" s="1" t="s">
        <v>42</v>
      </c>
      <c r="AU219" s="1" t="s">
        <v>3629</v>
      </c>
      <c r="AV219" s="1" t="s">
        <v>739</v>
      </c>
      <c r="AW219" s="1" t="s">
        <v>3957</v>
      </c>
      <c r="BG219" s="1" t="s">
        <v>42</v>
      </c>
      <c r="BH219" s="1" t="s">
        <v>3629</v>
      </c>
      <c r="BI219" s="1" t="s">
        <v>740</v>
      </c>
      <c r="BJ219" s="1" t="s">
        <v>4312</v>
      </c>
      <c r="BK219" s="1" t="s">
        <v>42</v>
      </c>
      <c r="BL219" s="1" t="s">
        <v>3629</v>
      </c>
      <c r="BM219" s="1" t="s">
        <v>741</v>
      </c>
      <c r="BN219" s="1" t="s">
        <v>4600</v>
      </c>
      <c r="BO219" s="1" t="s">
        <v>42</v>
      </c>
      <c r="BP219" s="1" t="s">
        <v>3629</v>
      </c>
      <c r="BQ219" s="1" t="s">
        <v>742</v>
      </c>
      <c r="BR219" s="1" t="s">
        <v>4856</v>
      </c>
      <c r="BS219" s="1" t="s">
        <v>634</v>
      </c>
      <c r="BT219" s="1" t="s">
        <v>3608</v>
      </c>
    </row>
    <row r="220" spans="1:31" ht="13.5" customHeight="1">
      <c r="A220" s="5" t="str">
        <f t="shared" si="11"/>
        <v>1867_하동면_0090b</v>
      </c>
      <c r="B220" s="1">
        <v>1867</v>
      </c>
      <c r="C220" s="1" t="s">
        <v>4943</v>
      </c>
      <c r="D220" s="1" t="s">
        <v>4945</v>
      </c>
      <c r="E220" s="1">
        <v>219</v>
      </c>
      <c r="F220" s="1">
        <v>2</v>
      </c>
      <c r="G220" s="1" t="s">
        <v>531</v>
      </c>
      <c r="H220" s="1" t="s">
        <v>2754</v>
      </c>
      <c r="I220" s="1">
        <v>4</v>
      </c>
      <c r="L220" s="1">
        <v>2</v>
      </c>
      <c r="M220" s="1" t="s">
        <v>5038</v>
      </c>
      <c r="N220" s="1" t="s">
        <v>5039</v>
      </c>
      <c r="S220" s="1" t="s">
        <v>57</v>
      </c>
      <c r="T220" s="1" t="s">
        <v>2802</v>
      </c>
      <c r="U220" s="1" t="s">
        <v>37</v>
      </c>
      <c r="V220" s="1" t="s">
        <v>2820</v>
      </c>
      <c r="Y220" s="1" t="s">
        <v>743</v>
      </c>
      <c r="Z220" s="1" t="s">
        <v>3380</v>
      </c>
      <c r="AA220" s="1" t="s">
        <v>744</v>
      </c>
      <c r="AB220" s="1" t="s">
        <v>3484</v>
      </c>
      <c r="AC220" s="1">
        <v>53</v>
      </c>
      <c r="AD220" s="1" t="s">
        <v>745</v>
      </c>
      <c r="AE220" s="1" t="s">
        <v>3528</v>
      </c>
    </row>
    <row r="221" spans="1:31" ht="13.5" customHeight="1">
      <c r="A221" s="5" t="str">
        <f t="shared" si="11"/>
        <v>1867_하동면_0090b</v>
      </c>
      <c r="B221" s="1">
        <v>1867</v>
      </c>
      <c r="C221" s="1" t="s">
        <v>4943</v>
      </c>
      <c r="D221" s="1" t="s">
        <v>4945</v>
      </c>
      <c r="E221" s="1">
        <v>220</v>
      </c>
      <c r="F221" s="1">
        <v>2</v>
      </c>
      <c r="G221" s="1" t="s">
        <v>531</v>
      </c>
      <c r="H221" s="1" t="s">
        <v>2754</v>
      </c>
      <c r="I221" s="1">
        <v>4</v>
      </c>
      <c r="L221" s="1">
        <v>2</v>
      </c>
      <c r="M221" s="1" t="s">
        <v>5038</v>
      </c>
      <c r="N221" s="1" t="s">
        <v>5039</v>
      </c>
      <c r="S221" s="1" t="s">
        <v>63</v>
      </c>
      <c r="T221" s="1" t="s">
        <v>2793</v>
      </c>
      <c r="U221" s="1" t="s">
        <v>37</v>
      </c>
      <c r="V221" s="1" t="s">
        <v>2820</v>
      </c>
      <c r="Y221" s="1" t="s">
        <v>746</v>
      </c>
      <c r="Z221" s="1" t="s">
        <v>3379</v>
      </c>
      <c r="AC221" s="1">
        <v>51</v>
      </c>
      <c r="AD221" s="1" t="s">
        <v>329</v>
      </c>
      <c r="AE221" s="1" t="s">
        <v>3513</v>
      </c>
    </row>
    <row r="222" spans="1:31" ht="13.5" customHeight="1">
      <c r="A222" s="5" t="str">
        <f t="shared" si="11"/>
        <v>1867_하동면_0090b</v>
      </c>
      <c r="B222" s="1">
        <v>1867</v>
      </c>
      <c r="C222" s="1" t="s">
        <v>4943</v>
      </c>
      <c r="D222" s="1" t="s">
        <v>4945</v>
      </c>
      <c r="E222" s="1">
        <v>221</v>
      </c>
      <c r="F222" s="1">
        <v>2</v>
      </c>
      <c r="G222" s="1" t="s">
        <v>531</v>
      </c>
      <c r="H222" s="1" t="s">
        <v>2754</v>
      </c>
      <c r="I222" s="1">
        <v>4</v>
      </c>
      <c r="L222" s="1">
        <v>2</v>
      </c>
      <c r="M222" s="1" t="s">
        <v>5038</v>
      </c>
      <c r="N222" s="1" t="s">
        <v>5039</v>
      </c>
      <c r="S222" s="1" t="s">
        <v>227</v>
      </c>
      <c r="T222" s="1" t="s">
        <v>2794</v>
      </c>
      <c r="W222" s="1" t="s">
        <v>61</v>
      </c>
      <c r="X222" s="1" t="s">
        <v>5816</v>
      </c>
      <c r="Y222" s="1" t="s">
        <v>49</v>
      </c>
      <c r="Z222" s="1" t="s">
        <v>2894</v>
      </c>
      <c r="AC222" s="1">
        <v>46</v>
      </c>
      <c r="AD222" s="1" t="s">
        <v>427</v>
      </c>
      <c r="AE222" s="1" t="s">
        <v>3522</v>
      </c>
    </row>
    <row r="223" spans="1:31" ht="13.5" customHeight="1">
      <c r="A223" s="5" t="str">
        <f t="shared" si="11"/>
        <v>1867_하동면_0090b</v>
      </c>
      <c r="B223" s="1">
        <v>1867</v>
      </c>
      <c r="C223" s="1" t="s">
        <v>4943</v>
      </c>
      <c r="D223" s="1" t="s">
        <v>4945</v>
      </c>
      <c r="E223" s="1">
        <v>222</v>
      </c>
      <c r="F223" s="1">
        <v>2</v>
      </c>
      <c r="G223" s="1" t="s">
        <v>531</v>
      </c>
      <c r="H223" s="1" t="s">
        <v>2754</v>
      </c>
      <c r="I223" s="1">
        <v>4</v>
      </c>
      <c r="L223" s="1">
        <v>2</v>
      </c>
      <c r="M223" s="1" t="s">
        <v>5038</v>
      </c>
      <c r="N223" s="1" t="s">
        <v>5039</v>
      </c>
      <c r="S223" s="1" t="s">
        <v>230</v>
      </c>
      <c r="T223" s="1" t="s">
        <v>2797</v>
      </c>
      <c r="U223" s="1" t="s">
        <v>37</v>
      </c>
      <c r="V223" s="1" t="s">
        <v>2820</v>
      </c>
      <c r="Y223" s="1" t="s">
        <v>747</v>
      </c>
      <c r="Z223" s="1" t="s">
        <v>3378</v>
      </c>
      <c r="AC223" s="1">
        <v>21</v>
      </c>
      <c r="AD223" s="1" t="s">
        <v>437</v>
      </c>
      <c r="AE223" s="1" t="s">
        <v>3526</v>
      </c>
    </row>
    <row r="224" spans="1:31" ht="13.5" customHeight="1">
      <c r="A224" s="5" t="str">
        <f t="shared" si="11"/>
        <v>1867_하동면_0090b</v>
      </c>
      <c r="B224" s="1">
        <v>1867</v>
      </c>
      <c r="C224" s="1" t="s">
        <v>4943</v>
      </c>
      <c r="D224" s="1" t="s">
        <v>4945</v>
      </c>
      <c r="E224" s="1">
        <v>223</v>
      </c>
      <c r="F224" s="1">
        <v>2</v>
      </c>
      <c r="G224" s="1" t="s">
        <v>531</v>
      </c>
      <c r="H224" s="1" t="s">
        <v>2754</v>
      </c>
      <c r="I224" s="1">
        <v>4</v>
      </c>
      <c r="L224" s="1">
        <v>2</v>
      </c>
      <c r="M224" s="1" t="s">
        <v>5038</v>
      </c>
      <c r="N224" s="1" t="s">
        <v>5039</v>
      </c>
      <c r="S224" s="1" t="s">
        <v>228</v>
      </c>
      <c r="T224" s="1" t="s">
        <v>2813</v>
      </c>
      <c r="W224" s="1" t="s">
        <v>38</v>
      </c>
      <c r="X224" s="1" t="s">
        <v>2874</v>
      </c>
      <c r="Y224" s="1" t="s">
        <v>49</v>
      </c>
      <c r="Z224" s="1" t="s">
        <v>2894</v>
      </c>
      <c r="AC224" s="1">
        <v>22</v>
      </c>
      <c r="AD224" s="1" t="s">
        <v>725</v>
      </c>
      <c r="AE224" s="1" t="s">
        <v>3517</v>
      </c>
    </row>
    <row r="225" spans="1:31" ht="13.5" customHeight="1">
      <c r="A225" s="5" t="str">
        <f t="shared" si="11"/>
        <v>1867_하동면_0090b</v>
      </c>
      <c r="B225" s="1">
        <v>1867</v>
      </c>
      <c r="C225" s="1" t="s">
        <v>4943</v>
      </c>
      <c r="D225" s="1" t="s">
        <v>4945</v>
      </c>
      <c r="E225" s="1">
        <v>224</v>
      </c>
      <c r="F225" s="1">
        <v>2</v>
      </c>
      <c r="G225" s="1" t="s">
        <v>531</v>
      </c>
      <c r="H225" s="1" t="s">
        <v>2754</v>
      </c>
      <c r="I225" s="1">
        <v>4</v>
      </c>
      <c r="L225" s="1">
        <v>2</v>
      </c>
      <c r="M225" s="1" t="s">
        <v>5038</v>
      </c>
      <c r="N225" s="1" t="s">
        <v>5039</v>
      </c>
      <c r="S225" s="1" t="s">
        <v>230</v>
      </c>
      <c r="T225" s="1" t="s">
        <v>2797</v>
      </c>
      <c r="U225" s="1" t="s">
        <v>64</v>
      </c>
      <c r="V225" s="1" t="s">
        <v>2835</v>
      </c>
      <c r="Y225" s="1" t="s">
        <v>748</v>
      </c>
      <c r="Z225" s="1" t="s">
        <v>3377</v>
      </c>
      <c r="AC225" s="1">
        <v>18</v>
      </c>
      <c r="AD225" s="1" t="s">
        <v>234</v>
      </c>
      <c r="AE225" s="1" t="s">
        <v>3555</v>
      </c>
    </row>
    <row r="226" spans="1:31" ht="13.5" customHeight="1">
      <c r="A226" s="5" t="str">
        <f t="shared" si="11"/>
        <v>1867_하동면_0090b</v>
      </c>
      <c r="B226" s="1">
        <v>1867</v>
      </c>
      <c r="C226" s="1" t="s">
        <v>4943</v>
      </c>
      <c r="D226" s="1" t="s">
        <v>4945</v>
      </c>
      <c r="E226" s="1">
        <v>225</v>
      </c>
      <c r="F226" s="1">
        <v>2</v>
      </c>
      <c r="G226" s="1" t="s">
        <v>531</v>
      </c>
      <c r="H226" s="1" t="s">
        <v>2754</v>
      </c>
      <c r="I226" s="1">
        <v>4</v>
      </c>
      <c r="L226" s="1">
        <v>2</v>
      </c>
      <c r="M226" s="1" t="s">
        <v>5038</v>
      </c>
      <c r="N226" s="1" t="s">
        <v>5039</v>
      </c>
      <c r="S226" s="1" t="s">
        <v>230</v>
      </c>
      <c r="T226" s="1" t="s">
        <v>2797</v>
      </c>
      <c r="U226" s="1" t="s">
        <v>64</v>
      </c>
      <c r="V226" s="1" t="s">
        <v>2835</v>
      </c>
      <c r="Y226" s="1" t="s">
        <v>749</v>
      </c>
      <c r="Z226" s="1" t="s">
        <v>3376</v>
      </c>
      <c r="AC226" s="1">
        <v>14</v>
      </c>
      <c r="AD226" s="1" t="s">
        <v>69</v>
      </c>
      <c r="AE226" s="1" t="s">
        <v>3501</v>
      </c>
    </row>
    <row r="227" spans="1:31" ht="13.5" customHeight="1">
      <c r="A227" s="5" t="str">
        <f t="shared" si="11"/>
        <v>1867_하동면_0090b</v>
      </c>
      <c r="B227" s="1">
        <v>1867</v>
      </c>
      <c r="C227" s="1" t="s">
        <v>4943</v>
      </c>
      <c r="D227" s="1" t="s">
        <v>4945</v>
      </c>
      <c r="E227" s="1">
        <v>226</v>
      </c>
      <c r="F227" s="1">
        <v>2</v>
      </c>
      <c r="G227" s="1" t="s">
        <v>531</v>
      </c>
      <c r="H227" s="1" t="s">
        <v>2754</v>
      </c>
      <c r="I227" s="1">
        <v>4</v>
      </c>
      <c r="L227" s="1">
        <v>2</v>
      </c>
      <c r="M227" s="1" t="s">
        <v>5038</v>
      </c>
      <c r="N227" s="1" t="s">
        <v>5039</v>
      </c>
      <c r="T227" s="1" t="s">
        <v>5817</v>
      </c>
      <c r="U227" s="1" t="s">
        <v>70</v>
      </c>
      <c r="V227" s="1" t="s">
        <v>2823</v>
      </c>
      <c r="Y227" s="1" t="s">
        <v>750</v>
      </c>
      <c r="Z227" s="1" t="s">
        <v>3375</v>
      </c>
      <c r="AC227" s="1">
        <v>46</v>
      </c>
      <c r="AD227" s="1" t="s">
        <v>427</v>
      </c>
      <c r="AE227" s="1" t="s">
        <v>3522</v>
      </c>
    </row>
    <row r="228" spans="1:72" ht="13.5" customHeight="1">
      <c r="A228" s="5" t="str">
        <f t="shared" si="11"/>
        <v>1867_하동면_0090b</v>
      </c>
      <c r="B228" s="1">
        <v>1867</v>
      </c>
      <c r="C228" s="1" t="s">
        <v>4943</v>
      </c>
      <c r="D228" s="1" t="s">
        <v>4945</v>
      </c>
      <c r="E228" s="1">
        <v>227</v>
      </c>
      <c r="F228" s="1">
        <v>2</v>
      </c>
      <c r="G228" s="1" t="s">
        <v>531</v>
      </c>
      <c r="H228" s="1" t="s">
        <v>2754</v>
      </c>
      <c r="I228" s="1">
        <v>4</v>
      </c>
      <c r="L228" s="1">
        <v>3</v>
      </c>
      <c r="M228" s="1" t="s">
        <v>5040</v>
      </c>
      <c r="N228" s="1" t="s">
        <v>5041</v>
      </c>
      <c r="T228" s="1" t="s">
        <v>5713</v>
      </c>
      <c r="U228" s="1" t="s">
        <v>37</v>
      </c>
      <c r="V228" s="1" t="s">
        <v>2820</v>
      </c>
      <c r="W228" s="1" t="s">
        <v>540</v>
      </c>
      <c r="X228" s="1" t="s">
        <v>2862</v>
      </c>
      <c r="Y228" s="1" t="s">
        <v>751</v>
      </c>
      <c r="Z228" s="1" t="s">
        <v>3374</v>
      </c>
      <c r="AC228" s="1">
        <v>56</v>
      </c>
      <c r="AD228" s="1" t="s">
        <v>363</v>
      </c>
      <c r="AE228" s="1" t="s">
        <v>3525</v>
      </c>
      <c r="AJ228" s="1" t="s">
        <v>17</v>
      </c>
      <c r="AK228" s="1" t="s">
        <v>3565</v>
      </c>
      <c r="AL228" s="1" t="s">
        <v>541</v>
      </c>
      <c r="AM228" s="1" t="s">
        <v>3593</v>
      </c>
      <c r="AT228" s="1" t="s">
        <v>42</v>
      </c>
      <c r="AU228" s="1" t="s">
        <v>3629</v>
      </c>
      <c r="AV228" s="1" t="s">
        <v>738</v>
      </c>
      <c r="AW228" s="1" t="s">
        <v>3956</v>
      </c>
      <c r="BG228" s="1" t="s">
        <v>42</v>
      </c>
      <c r="BH228" s="1" t="s">
        <v>3629</v>
      </c>
      <c r="BI228" s="1" t="s">
        <v>644</v>
      </c>
      <c r="BJ228" s="1" t="s">
        <v>4311</v>
      </c>
      <c r="BK228" s="1" t="s">
        <v>42</v>
      </c>
      <c r="BL228" s="1" t="s">
        <v>3629</v>
      </c>
      <c r="BM228" s="1" t="s">
        <v>625</v>
      </c>
      <c r="BN228" s="1" t="s">
        <v>4589</v>
      </c>
      <c r="BO228" s="1" t="s">
        <v>42</v>
      </c>
      <c r="BP228" s="1" t="s">
        <v>3629</v>
      </c>
      <c r="BQ228" s="1" t="s">
        <v>5814</v>
      </c>
      <c r="BR228" s="1" t="s">
        <v>5815</v>
      </c>
      <c r="BS228" s="1" t="s">
        <v>133</v>
      </c>
      <c r="BT228" s="1" t="s">
        <v>3583</v>
      </c>
    </row>
    <row r="229" spans="1:72" ht="13.5" customHeight="1">
      <c r="A229" s="5" t="str">
        <f t="shared" si="11"/>
        <v>1867_하동면_0090b</v>
      </c>
      <c r="B229" s="1">
        <v>1867</v>
      </c>
      <c r="C229" s="1" t="s">
        <v>4943</v>
      </c>
      <c r="D229" s="1" t="s">
        <v>4945</v>
      </c>
      <c r="E229" s="1">
        <v>228</v>
      </c>
      <c r="F229" s="1">
        <v>2</v>
      </c>
      <c r="G229" s="1" t="s">
        <v>531</v>
      </c>
      <c r="H229" s="1" t="s">
        <v>2754</v>
      </c>
      <c r="I229" s="1">
        <v>4</v>
      </c>
      <c r="L229" s="1">
        <v>3</v>
      </c>
      <c r="M229" s="1" t="s">
        <v>5040</v>
      </c>
      <c r="N229" s="1" t="s">
        <v>5041</v>
      </c>
      <c r="S229" s="1" t="s">
        <v>47</v>
      </c>
      <c r="T229" s="1" t="s">
        <v>2795</v>
      </c>
      <c r="W229" s="1" t="s">
        <v>123</v>
      </c>
      <c r="X229" s="1" t="s">
        <v>5716</v>
      </c>
      <c r="Y229" s="1" t="s">
        <v>49</v>
      </c>
      <c r="Z229" s="1" t="s">
        <v>2894</v>
      </c>
      <c r="AC229" s="1">
        <v>57</v>
      </c>
      <c r="AD229" s="1" t="s">
        <v>752</v>
      </c>
      <c r="AE229" s="1" t="s">
        <v>3508</v>
      </c>
      <c r="AJ229" s="1" t="s">
        <v>51</v>
      </c>
      <c r="AK229" s="1" t="s">
        <v>3566</v>
      </c>
      <c r="AL229" s="1" t="s">
        <v>564</v>
      </c>
      <c r="AM229" s="1" t="s">
        <v>3574</v>
      </c>
      <c r="AT229" s="1" t="s">
        <v>42</v>
      </c>
      <c r="AU229" s="1" t="s">
        <v>3629</v>
      </c>
      <c r="AV229" s="1" t="s">
        <v>753</v>
      </c>
      <c r="AW229" s="1" t="s">
        <v>3955</v>
      </c>
      <c r="BG229" s="1" t="s">
        <v>42</v>
      </c>
      <c r="BH229" s="1" t="s">
        <v>3629</v>
      </c>
      <c r="BI229" s="1" t="s">
        <v>754</v>
      </c>
      <c r="BJ229" s="1" t="s">
        <v>3855</v>
      </c>
      <c r="BK229" s="1" t="s">
        <v>42</v>
      </c>
      <c r="BL229" s="1" t="s">
        <v>3629</v>
      </c>
      <c r="BM229" s="1" t="s">
        <v>755</v>
      </c>
      <c r="BN229" s="1" t="s">
        <v>4599</v>
      </c>
      <c r="BO229" s="1" t="s">
        <v>42</v>
      </c>
      <c r="BP229" s="1" t="s">
        <v>3629</v>
      </c>
      <c r="BQ229" s="1" t="s">
        <v>756</v>
      </c>
      <c r="BR229" s="1" t="s">
        <v>5545</v>
      </c>
      <c r="BS229" s="1" t="s">
        <v>757</v>
      </c>
      <c r="BT229" s="1" t="s">
        <v>4930</v>
      </c>
    </row>
    <row r="230" spans="1:31" ht="13.5" customHeight="1">
      <c r="A230" s="5" t="str">
        <f t="shared" si="11"/>
        <v>1867_하동면_0090b</v>
      </c>
      <c r="B230" s="1">
        <v>1867</v>
      </c>
      <c r="C230" s="1" t="s">
        <v>4943</v>
      </c>
      <c r="D230" s="1" t="s">
        <v>4945</v>
      </c>
      <c r="E230" s="1">
        <v>229</v>
      </c>
      <c r="F230" s="1">
        <v>2</v>
      </c>
      <c r="G230" s="1" t="s">
        <v>531</v>
      </c>
      <c r="H230" s="1" t="s">
        <v>2754</v>
      </c>
      <c r="I230" s="1">
        <v>4</v>
      </c>
      <c r="L230" s="1">
        <v>3</v>
      </c>
      <c r="M230" s="1" t="s">
        <v>5040</v>
      </c>
      <c r="N230" s="1" t="s">
        <v>5041</v>
      </c>
      <c r="S230" s="1" t="s">
        <v>63</v>
      </c>
      <c r="T230" s="1" t="s">
        <v>2793</v>
      </c>
      <c r="U230" s="1" t="s">
        <v>37</v>
      </c>
      <c r="V230" s="1" t="s">
        <v>2820</v>
      </c>
      <c r="Y230" s="1" t="s">
        <v>758</v>
      </c>
      <c r="Z230" s="1" t="s">
        <v>3292</v>
      </c>
      <c r="AA230" s="1" t="s">
        <v>759</v>
      </c>
      <c r="AB230" s="1" t="s">
        <v>3373</v>
      </c>
      <c r="AC230" s="1">
        <v>32</v>
      </c>
      <c r="AD230" s="1" t="s">
        <v>284</v>
      </c>
      <c r="AE230" s="1" t="s">
        <v>3539</v>
      </c>
    </row>
    <row r="231" spans="1:31" ht="13.5" customHeight="1">
      <c r="A231" s="5" t="str">
        <f t="shared" si="11"/>
        <v>1867_하동면_0090b</v>
      </c>
      <c r="B231" s="1">
        <v>1867</v>
      </c>
      <c r="C231" s="1" t="s">
        <v>4943</v>
      </c>
      <c r="D231" s="1" t="s">
        <v>4945</v>
      </c>
      <c r="E231" s="1">
        <v>230</v>
      </c>
      <c r="F231" s="1">
        <v>2</v>
      </c>
      <c r="G231" s="1" t="s">
        <v>531</v>
      </c>
      <c r="H231" s="1" t="s">
        <v>2754</v>
      </c>
      <c r="I231" s="1">
        <v>4</v>
      </c>
      <c r="L231" s="1">
        <v>3</v>
      </c>
      <c r="M231" s="1" t="s">
        <v>5040</v>
      </c>
      <c r="N231" s="1" t="s">
        <v>5041</v>
      </c>
      <c r="S231" s="1" t="s">
        <v>227</v>
      </c>
      <c r="T231" s="1" t="s">
        <v>2794</v>
      </c>
      <c r="W231" s="1" t="s">
        <v>93</v>
      </c>
      <c r="X231" s="1" t="s">
        <v>2850</v>
      </c>
      <c r="Y231" s="1" t="s">
        <v>49</v>
      </c>
      <c r="Z231" s="1" t="s">
        <v>2894</v>
      </c>
      <c r="AC231" s="1">
        <v>32</v>
      </c>
      <c r="AD231" s="1" t="s">
        <v>132</v>
      </c>
      <c r="AE231" s="1" t="s">
        <v>3553</v>
      </c>
    </row>
    <row r="232" spans="1:31" ht="13.5" customHeight="1">
      <c r="A232" s="5" t="str">
        <f t="shared" si="11"/>
        <v>1867_하동면_0090b</v>
      </c>
      <c r="B232" s="1">
        <v>1867</v>
      </c>
      <c r="C232" s="1" t="s">
        <v>4943</v>
      </c>
      <c r="D232" s="1" t="s">
        <v>4945</v>
      </c>
      <c r="E232" s="1">
        <v>231</v>
      </c>
      <c r="F232" s="1">
        <v>2</v>
      </c>
      <c r="G232" s="1" t="s">
        <v>531</v>
      </c>
      <c r="H232" s="1" t="s">
        <v>2754</v>
      </c>
      <c r="I232" s="1">
        <v>4</v>
      </c>
      <c r="L232" s="1">
        <v>3</v>
      </c>
      <c r="M232" s="1" t="s">
        <v>5040</v>
      </c>
      <c r="N232" s="1" t="s">
        <v>5041</v>
      </c>
      <c r="S232" s="1" t="s">
        <v>63</v>
      </c>
      <c r="T232" s="1" t="s">
        <v>2793</v>
      </c>
      <c r="U232" s="1" t="s">
        <v>37</v>
      </c>
      <c r="V232" s="1" t="s">
        <v>2820</v>
      </c>
      <c r="Y232" s="1" t="s">
        <v>760</v>
      </c>
      <c r="Z232" s="1" t="s">
        <v>3373</v>
      </c>
      <c r="AA232" s="1" t="s">
        <v>761</v>
      </c>
      <c r="AB232" s="1" t="s">
        <v>3483</v>
      </c>
      <c r="AC232" s="1">
        <v>26</v>
      </c>
      <c r="AD232" s="1" t="s">
        <v>331</v>
      </c>
      <c r="AE232" s="1" t="s">
        <v>3505</v>
      </c>
    </row>
    <row r="233" spans="1:31" ht="13.5" customHeight="1">
      <c r="A233" s="5" t="str">
        <f t="shared" si="11"/>
        <v>1867_하동면_0090b</v>
      </c>
      <c r="B233" s="1">
        <v>1867</v>
      </c>
      <c r="C233" s="1" t="s">
        <v>4943</v>
      </c>
      <c r="D233" s="1" t="s">
        <v>4945</v>
      </c>
      <c r="E233" s="1">
        <v>232</v>
      </c>
      <c r="F233" s="1">
        <v>2</v>
      </c>
      <c r="G233" s="1" t="s">
        <v>531</v>
      </c>
      <c r="H233" s="1" t="s">
        <v>2754</v>
      </c>
      <c r="I233" s="1">
        <v>4</v>
      </c>
      <c r="L233" s="1">
        <v>3</v>
      </c>
      <c r="M233" s="1" t="s">
        <v>5040</v>
      </c>
      <c r="N233" s="1" t="s">
        <v>5041</v>
      </c>
      <c r="S233" s="1" t="s">
        <v>227</v>
      </c>
      <c r="T233" s="1" t="s">
        <v>2794</v>
      </c>
      <c r="W233" s="1" t="s">
        <v>61</v>
      </c>
      <c r="X233" s="1" t="s">
        <v>5816</v>
      </c>
      <c r="Y233" s="1" t="s">
        <v>49</v>
      </c>
      <c r="Z233" s="1" t="s">
        <v>2894</v>
      </c>
      <c r="AC233" s="1">
        <v>27</v>
      </c>
      <c r="AD233" s="1" t="s">
        <v>576</v>
      </c>
      <c r="AE233" s="1" t="s">
        <v>3510</v>
      </c>
    </row>
    <row r="234" spans="1:31" ht="13.5" customHeight="1">
      <c r="A234" s="5" t="str">
        <f t="shared" si="11"/>
        <v>1867_하동면_0090b</v>
      </c>
      <c r="B234" s="1">
        <v>1867</v>
      </c>
      <c r="C234" s="1" t="s">
        <v>4943</v>
      </c>
      <c r="D234" s="1" t="s">
        <v>4945</v>
      </c>
      <c r="E234" s="1">
        <v>233</v>
      </c>
      <c r="F234" s="1">
        <v>2</v>
      </c>
      <c r="G234" s="1" t="s">
        <v>531</v>
      </c>
      <c r="H234" s="1" t="s">
        <v>2754</v>
      </c>
      <c r="I234" s="1">
        <v>4</v>
      </c>
      <c r="L234" s="1">
        <v>3</v>
      </c>
      <c r="M234" s="1" t="s">
        <v>5040</v>
      </c>
      <c r="N234" s="1" t="s">
        <v>5041</v>
      </c>
      <c r="S234" s="1" t="s">
        <v>63</v>
      </c>
      <c r="T234" s="1" t="s">
        <v>2793</v>
      </c>
      <c r="U234" s="1" t="s">
        <v>37</v>
      </c>
      <c r="V234" s="1" t="s">
        <v>2820</v>
      </c>
      <c r="Y234" s="1" t="s">
        <v>762</v>
      </c>
      <c r="Z234" s="1" t="s">
        <v>3372</v>
      </c>
      <c r="AC234" s="1">
        <v>19</v>
      </c>
      <c r="AD234" s="1" t="s">
        <v>66</v>
      </c>
      <c r="AE234" s="1" t="s">
        <v>3550</v>
      </c>
    </row>
    <row r="235" spans="1:31" ht="13.5" customHeight="1">
      <c r="A235" s="5" t="str">
        <f t="shared" si="11"/>
        <v>1867_하동면_0090b</v>
      </c>
      <c r="B235" s="1">
        <v>1867</v>
      </c>
      <c r="C235" s="1" t="s">
        <v>4943</v>
      </c>
      <c r="D235" s="1" t="s">
        <v>4945</v>
      </c>
      <c r="E235" s="1">
        <v>234</v>
      </c>
      <c r="F235" s="1">
        <v>2</v>
      </c>
      <c r="G235" s="1" t="s">
        <v>531</v>
      </c>
      <c r="H235" s="1" t="s">
        <v>2754</v>
      </c>
      <c r="I235" s="1">
        <v>4</v>
      </c>
      <c r="L235" s="1">
        <v>3</v>
      </c>
      <c r="M235" s="1" t="s">
        <v>5040</v>
      </c>
      <c r="N235" s="1" t="s">
        <v>5041</v>
      </c>
      <c r="S235" s="1" t="s">
        <v>230</v>
      </c>
      <c r="T235" s="1" t="s">
        <v>2797</v>
      </c>
      <c r="U235" s="1" t="s">
        <v>64</v>
      </c>
      <c r="V235" s="1" t="s">
        <v>2835</v>
      </c>
      <c r="Y235" s="1" t="s">
        <v>763</v>
      </c>
      <c r="Z235" s="1" t="s">
        <v>3371</v>
      </c>
      <c r="AC235" s="1">
        <v>12</v>
      </c>
      <c r="AD235" s="1" t="s">
        <v>697</v>
      </c>
      <c r="AE235" s="1" t="s">
        <v>3498</v>
      </c>
    </row>
    <row r="236" spans="1:72" ht="13.5" customHeight="1">
      <c r="A236" s="5" t="str">
        <f t="shared" si="11"/>
        <v>1867_하동면_0090b</v>
      </c>
      <c r="B236" s="1">
        <v>1867</v>
      </c>
      <c r="C236" s="1" t="s">
        <v>4943</v>
      </c>
      <c r="D236" s="1" t="s">
        <v>4945</v>
      </c>
      <c r="E236" s="1">
        <v>235</v>
      </c>
      <c r="F236" s="1">
        <v>2</v>
      </c>
      <c r="G236" s="1" t="s">
        <v>531</v>
      </c>
      <c r="H236" s="1" t="s">
        <v>2754</v>
      </c>
      <c r="I236" s="1">
        <v>4</v>
      </c>
      <c r="L236" s="1">
        <v>4</v>
      </c>
      <c r="M236" s="1" t="s">
        <v>5362</v>
      </c>
      <c r="N236" s="1" t="s">
        <v>5364</v>
      </c>
      <c r="Q236" s="1" t="s">
        <v>5818</v>
      </c>
      <c r="R236" s="1" t="s">
        <v>2789</v>
      </c>
      <c r="T236" s="1" t="s">
        <v>5819</v>
      </c>
      <c r="U236" s="1" t="s">
        <v>37</v>
      </c>
      <c r="V236" s="1" t="s">
        <v>2820</v>
      </c>
      <c r="W236" s="1" t="s">
        <v>5820</v>
      </c>
      <c r="X236" s="1" t="s">
        <v>5821</v>
      </c>
      <c r="Y236" s="1" t="s">
        <v>764</v>
      </c>
      <c r="Z236" s="1" t="s">
        <v>3370</v>
      </c>
      <c r="AC236" s="1">
        <v>25</v>
      </c>
      <c r="AD236" s="1" t="s">
        <v>492</v>
      </c>
      <c r="AE236" s="1" t="s">
        <v>3529</v>
      </c>
      <c r="AJ236" s="1" t="s">
        <v>17</v>
      </c>
      <c r="AK236" s="1" t="s">
        <v>3565</v>
      </c>
      <c r="AL236" s="1" t="s">
        <v>541</v>
      </c>
      <c r="AM236" s="1" t="s">
        <v>3593</v>
      </c>
      <c r="AT236" s="1" t="s">
        <v>42</v>
      </c>
      <c r="AU236" s="1" t="s">
        <v>3629</v>
      </c>
      <c r="AV236" s="1" t="s">
        <v>765</v>
      </c>
      <c r="AW236" s="1" t="s">
        <v>3954</v>
      </c>
      <c r="BG236" s="1" t="s">
        <v>42</v>
      </c>
      <c r="BH236" s="1" t="s">
        <v>3629</v>
      </c>
      <c r="BI236" s="1" t="s">
        <v>766</v>
      </c>
      <c r="BJ236" s="1" t="s">
        <v>4310</v>
      </c>
      <c r="BK236" s="1" t="s">
        <v>42</v>
      </c>
      <c r="BL236" s="1" t="s">
        <v>3629</v>
      </c>
      <c r="BM236" s="1" t="s">
        <v>767</v>
      </c>
      <c r="BN236" s="1" t="s">
        <v>4598</v>
      </c>
      <c r="BO236" s="1" t="s">
        <v>42</v>
      </c>
      <c r="BP236" s="1" t="s">
        <v>3629</v>
      </c>
      <c r="BQ236" s="1" t="s">
        <v>768</v>
      </c>
      <c r="BR236" s="1" t="s">
        <v>5474</v>
      </c>
      <c r="BS236" s="1" t="s">
        <v>381</v>
      </c>
      <c r="BT236" s="1" t="s">
        <v>4912</v>
      </c>
    </row>
    <row r="237" spans="1:72" ht="13.5" customHeight="1">
      <c r="A237" s="5" t="str">
        <f t="shared" si="11"/>
        <v>1867_하동면_0090b</v>
      </c>
      <c r="B237" s="1">
        <v>1867</v>
      </c>
      <c r="C237" s="1" t="s">
        <v>4943</v>
      </c>
      <c r="D237" s="1" t="s">
        <v>4945</v>
      </c>
      <c r="E237" s="1">
        <v>236</v>
      </c>
      <c r="F237" s="1">
        <v>2</v>
      </c>
      <c r="G237" s="1" t="s">
        <v>531</v>
      </c>
      <c r="H237" s="1" t="s">
        <v>2754</v>
      </c>
      <c r="I237" s="1">
        <v>4</v>
      </c>
      <c r="L237" s="1">
        <v>4</v>
      </c>
      <c r="M237" s="1" t="s">
        <v>5362</v>
      </c>
      <c r="N237" s="1" t="s">
        <v>5364</v>
      </c>
      <c r="S237" s="1" t="s">
        <v>47</v>
      </c>
      <c r="T237" s="1" t="s">
        <v>2795</v>
      </c>
      <c r="W237" s="1" t="s">
        <v>61</v>
      </c>
      <c r="X237" s="1" t="s">
        <v>5822</v>
      </c>
      <c r="Y237" s="1" t="s">
        <v>49</v>
      </c>
      <c r="Z237" s="1" t="s">
        <v>2894</v>
      </c>
      <c r="AC237" s="1">
        <v>25</v>
      </c>
      <c r="AD237" s="1" t="s">
        <v>492</v>
      </c>
      <c r="AE237" s="1" t="s">
        <v>3529</v>
      </c>
      <c r="AJ237" s="1" t="s">
        <v>51</v>
      </c>
      <c r="AK237" s="1" t="s">
        <v>3566</v>
      </c>
      <c r="AL237" s="1" t="s">
        <v>194</v>
      </c>
      <c r="AM237" s="1" t="s">
        <v>3591</v>
      </c>
      <c r="AT237" s="1" t="s">
        <v>37</v>
      </c>
      <c r="AU237" s="1" t="s">
        <v>2820</v>
      </c>
      <c r="AV237" s="1" t="s">
        <v>769</v>
      </c>
      <c r="AW237" s="1" t="s">
        <v>3953</v>
      </c>
      <c r="BG237" s="1" t="s">
        <v>42</v>
      </c>
      <c r="BH237" s="1" t="s">
        <v>3629</v>
      </c>
      <c r="BI237" s="1" t="s">
        <v>770</v>
      </c>
      <c r="BJ237" s="1" t="s">
        <v>5389</v>
      </c>
      <c r="BK237" s="1" t="s">
        <v>42</v>
      </c>
      <c r="BL237" s="1" t="s">
        <v>3629</v>
      </c>
      <c r="BM237" s="1" t="s">
        <v>771</v>
      </c>
      <c r="BN237" s="1" t="s">
        <v>4597</v>
      </c>
      <c r="BO237" s="1" t="s">
        <v>42</v>
      </c>
      <c r="BP237" s="1" t="s">
        <v>3629</v>
      </c>
      <c r="BQ237" s="1" t="s">
        <v>772</v>
      </c>
      <c r="BR237" s="1" t="s">
        <v>4855</v>
      </c>
      <c r="BS237" s="1" t="s">
        <v>41</v>
      </c>
      <c r="BT237" s="1" t="s">
        <v>3589</v>
      </c>
    </row>
    <row r="238" spans="1:31" ht="13.5" customHeight="1">
      <c r="A238" s="5" t="str">
        <f t="shared" si="11"/>
        <v>1867_하동면_0090b</v>
      </c>
      <c r="B238" s="1">
        <v>1867</v>
      </c>
      <c r="C238" s="1" t="s">
        <v>4943</v>
      </c>
      <c r="D238" s="1" t="s">
        <v>4945</v>
      </c>
      <c r="E238" s="1">
        <v>237</v>
      </c>
      <c r="F238" s="1">
        <v>2</v>
      </c>
      <c r="G238" s="1" t="s">
        <v>531</v>
      </c>
      <c r="H238" s="1" t="s">
        <v>2754</v>
      </c>
      <c r="I238" s="1">
        <v>4</v>
      </c>
      <c r="L238" s="1">
        <v>4</v>
      </c>
      <c r="M238" s="1" t="s">
        <v>5362</v>
      </c>
      <c r="N238" s="1" t="s">
        <v>5364</v>
      </c>
      <c r="S238" s="1" t="s">
        <v>57</v>
      </c>
      <c r="T238" s="1" t="s">
        <v>2802</v>
      </c>
      <c r="U238" s="1" t="s">
        <v>37</v>
      </c>
      <c r="V238" s="1" t="s">
        <v>2820</v>
      </c>
      <c r="Y238" s="1" t="s">
        <v>773</v>
      </c>
      <c r="Z238" s="1" t="s">
        <v>3369</v>
      </c>
      <c r="AC238" s="1">
        <v>21</v>
      </c>
      <c r="AD238" s="1" t="s">
        <v>437</v>
      </c>
      <c r="AE238" s="1" t="s">
        <v>3526</v>
      </c>
    </row>
    <row r="239" spans="1:72" ht="13.5" customHeight="1">
      <c r="A239" s="5" t="str">
        <f t="shared" si="11"/>
        <v>1867_하동면_0090b</v>
      </c>
      <c r="B239" s="1">
        <v>1867</v>
      </c>
      <c r="C239" s="1" t="s">
        <v>4943</v>
      </c>
      <c r="D239" s="1" t="s">
        <v>4945</v>
      </c>
      <c r="E239" s="1">
        <v>238</v>
      </c>
      <c r="F239" s="1">
        <v>2</v>
      </c>
      <c r="G239" s="1" t="s">
        <v>531</v>
      </c>
      <c r="H239" s="1" t="s">
        <v>2754</v>
      </c>
      <c r="I239" s="1">
        <v>4</v>
      </c>
      <c r="L239" s="1">
        <v>5</v>
      </c>
      <c r="M239" s="1" t="s">
        <v>5042</v>
      </c>
      <c r="N239" s="1" t="s">
        <v>5043</v>
      </c>
      <c r="T239" s="1" t="s">
        <v>5777</v>
      </c>
      <c r="U239" s="1" t="s">
        <v>37</v>
      </c>
      <c r="V239" s="1" t="s">
        <v>2820</v>
      </c>
      <c r="W239" s="1" t="s">
        <v>540</v>
      </c>
      <c r="X239" s="1" t="s">
        <v>2862</v>
      </c>
      <c r="Y239" s="1" t="s">
        <v>774</v>
      </c>
      <c r="Z239" s="1" t="s">
        <v>3368</v>
      </c>
      <c r="AC239" s="1">
        <v>48</v>
      </c>
      <c r="AD239" s="1" t="s">
        <v>50</v>
      </c>
      <c r="AE239" s="1" t="s">
        <v>3499</v>
      </c>
      <c r="AJ239" s="1" t="s">
        <v>17</v>
      </c>
      <c r="AK239" s="1" t="s">
        <v>3565</v>
      </c>
      <c r="AL239" s="1" t="s">
        <v>541</v>
      </c>
      <c r="AM239" s="1" t="s">
        <v>3593</v>
      </c>
      <c r="AT239" s="1" t="s">
        <v>42</v>
      </c>
      <c r="AU239" s="1" t="s">
        <v>3629</v>
      </c>
      <c r="AV239" s="1" t="s">
        <v>775</v>
      </c>
      <c r="AW239" s="1" t="s">
        <v>3952</v>
      </c>
      <c r="BG239" s="1" t="s">
        <v>42</v>
      </c>
      <c r="BH239" s="1" t="s">
        <v>3629</v>
      </c>
      <c r="BI239" s="1" t="s">
        <v>586</v>
      </c>
      <c r="BJ239" s="1" t="s">
        <v>4309</v>
      </c>
      <c r="BK239" s="1" t="s">
        <v>42</v>
      </c>
      <c r="BL239" s="1" t="s">
        <v>3629</v>
      </c>
      <c r="BM239" s="1" t="s">
        <v>562</v>
      </c>
      <c r="BN239" s="1" t="s">
        <v>2943</v>
      </c>
      <c r="BO239" s="1" t="s">
        <v>42</v>
      </c>
      <c r="BP239" s="1" t="s">
        <v>3629</v>
      </c>
      <c r="BQ239" s="1" t="s">
        <v>776</v>
      </c>
      <c r="BR239" s="1" t="s">
        <v>5518</v>
      </c>
      <c r="BS239" s="1" t="s">
        <v>721</v>
      </c>
      <c r="BT239" s="1" t="s">
        <v>3603</v>
      </c>
    </row>
    <row r="240" spans="1:72" ht="13.5" customHeight="1">
      <c r="A240" s="5" t="str">
        <f t="shared" si="11"/>
        <v>1867_하동면_0090b</v>
      </c>
      <c r="B240" s="1">
        <v>1867</v>
      </c>
      <c r="C240" s="1" t="s">
        <v>4943</v>
      </c>
      <c r="D240" s="1" t="s">
        <v>4945</v>
      </c>
      <c r="E240" s="1">
        <v>239</v>
      </c>
      <c r="F240" s="1">
        <v>2</v>
      </c>
      <c r="G240" s="1" t="s">
        <v>531</v>
      </c>
      <c r="H240" s="1" t="s">
        <v>2754</v>
      </c>
      <c r="I240" s="1">
        <v>4</v>
      </c>
      <c r="L240" s="1">
        <v>5</v>
      </c>
      <c r="M240" s="1" t="s">
        <v>5042</v>
      </c>
      <c r="N240" s="1" t="s">
        <v>5043</v>
      </c>
      <c r="S240" s="1" t="s">
        <v>47</v>
      </c>
      <c r="T240" s="1" t="s">
        <v>2795</v>
      </c>
      <c r="W240" s="1" t="s">
        <v>192</v>
      </c>
      <c r="X240" s="1" t="s">
        <v>2861</v>
      </c>
      <c r="Y240" s="1" t="s">
        <v>49</v>
      </c>
      <c r="Z240" s="1" t="s">
        <v>2894</v>
      </c>
      <c r="AC240" s="1">
        <v>46</v>
      </c>
      <c r="AD240" s="1" t="s">
        <v>427</v>
      </c>
      <c r="AE240" s="1" t="s">
        <v>3522</v>
      </c>
      <c r="AJ240" s="1" t="s">
        <v>51</v>
      </c>
      <c r="AK240" s="1" t="s">
        <v>3566</v>
      </c>
      <c r="AL240" s="1" t="s">
        <v>194</v>
      </c>
      <c r="AM240" s="1" t="s">
        <v>3591</v>
      </c>
      <c r="AT240" s="1" t="s">
        <v>42</v>
      </c>
      <c r="AU240" s="1" t="s">
        <v>3629</v>
      </c>
      <c r="AV240" s="1" t="s">
        <v>777</v>
      </c>
      <c r="AW240" s="1" t="s">
        <v>3951</v>
      </c>
      <c r="BG240" s="1" t="s">
        <v>42</v>
      </c>
      <c r="BH240" s="1" t="s">
        <v>3629</v>
      </c>
      <c r="BI240" s="1" t="s">
        <v>778</v>
      </c>
      <c r="BJ240" s="1" t="s">
        <v>4308</v>
      </c>
      <c r="BK240" s="1" t="s">
        <v>42</v>
      </c>
      <c r="BL240" s="1" t="s">
        <v>3629</v>
      </c>
      <c r="BM240" s="1" t="s">
        <v>779</v>
      </c>
      <c r="BN240" s="1" t="s">
        <v>4596</v>
      </c>
      <c r="BO240" s="1" t="s">
        <v>42</v>
      </c>
      <c r="BP240" s="1" t="s">
        <v>3629</v>
      </c>
      <c r="BQ240" s="1" t="s">
        <v>780</v>
      </c>
      <c r="BR240" s="1" t="s">
        <v>4854</v>
      </c>
      <c r="BS240" s="1" t="s">
        <v>541</v>
      </c>
      <c r="BT240" s="1" t="s">
        <v>3593</v>
      </c>
    </row>
    <row r="241" spans="1:31" ht="13.5" customHeight="1">
      <c r="A241" s="5" t="str">
        <f t="shared" si="11"/>
        <v>1867_하동면_0090b</v>
      </c>
      <c r="B241" s="1">
        <v>1867</v>
      </c>
      <c r="C241" s="1" t="s">
        <v>4943</v>
      </c>
      <c r="D241" s="1" t="s">
        <v>4945</v>
      </c>
      <c r="E241" s="1">
        <v>240</v>
      </c>
      <c r="F241" s="1">
        <v>2</v>
      </c>
      <c r="G241" s="1" t="s">
        <v>531</v>
      </c>
      <c r="H241" s="1" t="s">
        <v>2754</v>
      </c>
      <c r="I241" s="1">
        <v>4</v>
      </c>
      <c r="L241" s="1">
        <v>5</v>
      </c>
      <c r="M241" s="1" t="s">
        <v>5042</v>
      </c>
      <c r="N241" s="1" t="s">
        <v>5043</v>
      </c>
      <c r="S241" s="1" t="s">
        <v>57</v>
      </c>
      <c r="T241" s="1" t="s">
        <v>2802</v>
      </c>
      <c r="U241" s="1" t="s">
        <v>37</v>
      </c>
      <c r="V241" s="1" t="s">
        <v>2820</v>
      </c>
      <c r="Y241" s="1" t="s">
        <v>781</v>
      </c>
      <c r="Z241" s="1" t="s">
        <v>3367</v>
      </c>
      <c r="AC241" s="1">
        <v>32</v>
      </c>
      <c r="AD241" s="1" t="s">
        <v>284</v>
      </c>
      <c r="AE241" s="1" t="s">
        <v>3539</v>
      </c>
    </row>
    <row r="242" spans="1:31" ht="13.5" customHeight="1">
      <c r="A242" s="5" t="str">
        <f t="shared" si="11"/>
        <v>1867_하동면_0090b</v>
      </c>
      <c r="B242" s="1">
        <v>1867</v>
      </c>
      <c r="C242" s="1" t="s">
        <v>4943</v>
      </c>
      <c r="D242" s="1" t="s">
        <v>4945</v>
      </c>
      <c r="E242" s="1">
        <v>241</v>
      </c>
      <c r="F242" s="1">
        <v>2</v>
      </c>
      <c r="G242" s="1" t="s">
        <v>531</v>
      </c>
      <c r="H242" s="1" t="s">
        <v>2754</v>
      </c>
      <c r="I242" s="1">
        <v>4</v>
      </c>
      <c r="L242" s="1">
        <v>5</v>
      </c>
      <c r="M242" s="1" t="s">
        <v>5042</v>
      </c>
      <c r="N242" s="1" t="s">
        <v>5043</v>
      </c>
      <c r="S242" s="1" t="s">
        <v>60</v>
      </c>
      <c r="T242" s="1" t="s">
        <v>2801</v>
      </c>
      <c r="W242" s="1" t="s">
        <v>123</v>
      </c>
      <c r="X242" s="1" t="s">
        <v>5810</v>
      </c>
      <c r="Y242" s="1" t="s">
        <v>49</v>
      </c>
      <c r="Z242" s="1" t="s">
        <v>2894</v>
      </c>
      <c r="AC242" s="1">
        <v>27</v>
      </c>
      <c r="AD242" s="1" t="s">
        <v>576</v>
      </c>
      <c r="AE242" s="1" t="s">
        <v>3510</v>
      </c>
    </row>
    <row r="243" spans="1:31" ht="13.5" customHeight="1">
      <c r="A243" s="5" t="str">
        <f aca="true" t="shared" si="12" ref="A243:A259">HYPERLINK("http://kyu.snu.ac.kr/sdhj/index.jsp?type=hj/GK14781_00IH_0001_0091a.jpg","1867_하동면_0091a")</f>
        <v>1867_하동면_0091a</v>
      </c>
      <c r="B243" s="1">
        <v>1867</v>
      </c>
      <c r="C243" s="1" t="s">
        <v>4943</v>
      </c>
      <c r="D243" s="1" t="s">
        <v>4945</v>
      </c>
      <c r="E243" s="1">
        <v>242</v>
      </c>
      <c r="F243" s="1">
        <v>2</v>
      </c>
      <c r="G243" s="1" t="s">
        <v>531</v>
      </c>
      <c r="H243" s="1" t="s">
        <v>2754</v>
      </c>
      <c r="I243" s="1">
        <v>4</v>
      </c>
      <c r="L243" s="1">
        <v>5</v>
      </c>
      <c r="M243" s="1" t="s">
        <v>5042</v>
      </c>
      <c r="N243" s="1" t="s">
        <v>5043</v>
      </c>
      <c r="S243" s="1" t="s">
        <v>57</v>
      </c>
      <c r="T243" s="1" t="s">
        <v>2802</v>
      </c>
      <c r="U243" s="1" t="s">
        <v>37</v>
      </c>
      <c r="V243" s="1" t="s">
        <v>2820</v>
      </c>
      <c r="Y243" s="1" t="s">
        <v>782</v>
      </c>
      <c r="Z243" s="1" t="s">
        <v>3366</v>
      </c>
      <c r="AC243" s="1">
        <v>28</v>
      </c>
      <c r="AD243" s="1" t="s">
        <v>565</v>
      </c>
      <c r="AE243" s="1" t="s">
        <v>3530</v>
      </c>
    </row>
    <row r="244" spans="1:72" ht="13.5" customHeight="1">
      <c r="A244" s="5" t="str">
        <f t="shared" si="12"/>
        <v>1867_하동면_0091a</v>
      </c>
      <c r="B244" s="1">
        <v>1867</v>
      </c>
      <c r="C244" s="1" t="s">
        <v>4943</v>
      </c>
      <c r="D244" s="1" t="s">
        <v>4945</v>
      </c>
      <c r="E244" s="1">
        <v>243</v>
      </c>
      <c r="F244" s="1">
        <v>2</v>
      </c>
      <c r="G244" s="1" t="s">
        <v>531</v>
      </c>
      <c r="H244" s="1" t="s">
        <v>2754</v>
      </c>
      <c r="I244" s="1">
        <v>5</v>
      </c>
      <c r="J244" s="1" t="s">
        <v>783</v>
      </c>
      <c r="K244" s="1" t="s">
        <v>2778</v>
      </c>
      <c r="L244" s="1">
        <v>1</v>
      </c>
      <c r="M244" s="1" t="s">
        <v>783</v>
      </c>
      <c r="N244" s="1" t="s">
        <v>2778</v>
      </c>
      <c r="T244" s="1" t="s">
        <v>5713</v>
      </c>
      <c r="U244" s="1" t="s">
        <v>37</v>
      </c>
      <c r="V244" s="1" t="s">
        <v>2820</v>
      </c>
      <c r="W244" s="1" t="s">
        <v>540</v>
      </c>
      <c r="X244" s="1" t="s">
        <v>2862</v>
      </c>
      <c r="Y244" s="1" t="s">
        <v>784</v>
      </c>
      <c r="Z244" s="1" t="s">
        <v>3365</v>
      </c>
      <c r="AC244" s="1">
        <v>52</v>
      </c>
      <c r="AD244" s="1" t="s">
        <v>371</v>
      </c>
      <c r="AE244" s="1" t="s">
        <v>3516</v>
      </c>
      <c r="AJ244" s="1" t="s">
        <v>17</v>
      </c>
      <c r="AK244" s="1" t="s">
        <v>3565</v>
      </c>
      <c r="AL244" s="1" t="s">
        <v>541</v>
      </c>
      <c r="AM244" s="1" t="s">
        <v>3593</v>
      </c>
      <c r="AT244" s="1" t="s">
        <v>42</v>
      </c>
      <c r="AU244" s="1" t="s">
        <v>3629</v>
      </c>
      <c r="AV244" s="1" t="s">
        <v>785</v>
      </c>
      <c r="AW244" s="1" t="s">
        <v>3950</v>
      </c>
      <c r="BG244" s="1" t="s">
        <v>42</v>
      </c>
      <c r="BH244" s="1" t="s">
        <v>3629</v>
      </c>
      <c r="BI244" s="1" t="s">
        <v>786</v>
      </c>
      <c r="BJ244" s="1" t="s">
        <v>4307</v>
      </c>
      <c r="BK244" s="1" t="s">
        <v>42</v>
      </c>
      <c r="BL244" s="1" t="s">
        <v>3629</v>
      </c>
      <c r="BM244" s="1" t="s">
        <v>625</v>
      </c>
      <c r="BN244" s="1" t="s">
        <v>4589</v>
      </c>
      <c r="BO244" s="1" t="s">
        <v>42</v>
      </c>
      <c r="BP244" s="1" t="s">
        <v>3629</v>
      </c>
      <c r="BQ244" s="1" t="s">
        <v>787</v>
      </c>
      <c r="BR244" s="1" t="s">
        <v>4853</v>
      </c>
      <c r="BS244" s="1" t="s">
        <v>639</v>
      </c>
      <c r="BT244" s="1" t="s">
        <v>3594</v>
      </c>
    </row>
    <row r="245" spans="1:31" ht="13.5" customHeight="1">
      <c r="A245" s="5" t="str">
        <f t="shared" si="12"/>
        <v>1867_하동면_0091a</v>
      </c>
      <c r="B245" s="1">
        <v>1867</v>
      </c>
      <c r="C245" s="1" t="s">
        <v>4943</v>
      </c>
      <c r="D245" s="1" t="s">
        <v>4945</v>
      </c>
      <c r="E245" s="1">
        <v>244</v>
      </c>
      <c r="F245" s="1">
        <v>2</v>
      </c>
      <c r="G245" s="1" t="s">
        <v>531</v>
      </c>
      <c r="H245" s="1" t="s">
        <v>2754</v>
      </c>
      <c r="I245" s="1">
        <v>5</v>
      </c>
      <c r="L245" s="1">
        <v>1</v>
      </c>
      <c r="M245" s="1" t="s">
        <v>783</v>
      </c>
      <c r="N245" s="1" t="s">
        <v>2778</v>
      </c>
      <c r="S245" s="1" t="s">
        <v>57</v>
      </c>
      <c r="T245" s="1" t="s">
        <v>2802</v>
      </c>
      <c r="U245" s="1" t="s">
        <v>37</v>
      </c>
      <c r="V245" s="1" t="s">
        <v>2820</v>
      </c>
      <c r="Y245" s="1" t="s">
        <v>788</v>
      </c>
      <c r="Z245" s="1" t="s">
        <v>3364</v>
      </c>
      <c r="AC245" s="1">
        <v>45</v>
      </c>
      <c r="AD245" s="1" t="s">
        <v>59</v>
      </c>
      <c r="AE245" s="1" t="s">
        <v>3497</v>
      </c>
    </row>
    <row r="246" spans="1:31" ht="13.5" customHeight="1">
      <c r="A246" s="5" t="str">
        <f t="shared" si="12"/>
        <v>1867_하동면_0091a</v>
      </c>
      <c r="B246" s="1">
        <v>1867</v>
      </c>
      <c r="C246" s="1" t="s">
        <v>4943</v>
      </c>
      <c r="D246" s="1" t="s">
        <v>4945</v>
      </c>
      <c r="E246" s="1">
        <v>245</v>
      </c>
      <c r="F246" s="1">
        <v>2</v>
      </c>
      <c r="G246" s="1" t="s">
        <v>531</v>
      </c>
      <c r="H246" s="1" t="s">
        <v>2754</v>
      </c>
      <c r="I246" s="1">
        <v>5</v>
      </c>
      <c r="L246" s="1">
        <v>1</v>
      </c>
      <c r="M246" s="1" t="s">
        <v>783</v>
      </c>
      <c r="N246" s="1" t="s">
        <v>2778</v>
      </c>
      <c r="S246" s="1" t="s">
        <v>60</v>
      </c>
      <c r="T246" s="1" t="s">
        <v>2801</v>
      </c>
      <c r="W246" s="1" t="s">
        <v>789</v>
      </c>
      <c r="X246" s="1" t="s">
        <v>2849</v>
      </c>
      <c r="Y246" s="1" t="s">
        <v>49</v>
      </c>
      <c r="Z246" s="1" t="s">
        <v>2894</v>
      </c>
      <c r="AC246" s="1">
        <v>41</v>
      </c>
      <c r="AD246" s="1" t="s">
        <v>101</v>
      </c>
      <c r="AE246" s="1" t="s">
        <v>3540</v>
      </c>
    </row>
    <row r="247" spans="1:31" ht="13.5" customHeight="1">
      <c r="A247" s="5" t="str">
        <f t="shared" si="12"/>
        <v>1867_하동면_0091a</v>
      </c>
      <c r="B247" s="1">
        <v>1867</v>
      </c>
      <c r="C247" s="1" t="s">
        <v>4943</v>
      </c>
      <c r="D247" s="1" t="s">
        <v>4945</v>
      </c>
      <c r="E247" s="1">
        <v>246</v>
      </c>
      <c r="F247" s="1">
        <v>2</v>
      </c>
      <c r="G247" s="1" t="s">
        <v>531</v>
      </c>
      <c r="H247" s="1" t="s">
        <v>2754</v>
      </c>
      <c r="I247" s="1">
        <v>5</v>
      </c>
      <c r="L247" s="1">
        <v>1</v>
      </c>
      <c r="M247" s="1" t="s">
        <v>783</v>
      </c>
      <c r="N247" s="1" t="s">
        <v>2778</v>
      </c>
      <c r="S247" s="1" t="s">
        <v>57</v>
      </c>
      <c r="T247" s="1" t="s">
        <v>2802</v>
      </c>
      <c r="U247" s="1" t="s">
        <v>37</v>
      </c>
      <c r="V247" s="1" t="s">
        <v>2820</v>
      </c>
      <c r="Y247" s="1" t="s">
        <v>790</v>
      </c>
      <c r="Z247" s="1" t="s">
        <v>3363</v>
      </c>
      <c r="AC247" s="1">
        <v>41</v>
      </c>
      <c r="AD247" s="1" t="s">
        <v>101</v>
      </c>
      <c r="AE247" s="1" t="s">
        <v>3540</v>
      </c>
    </row>
    <row r="248" spans="1:31" ht="13.5" customHeight="1">
      <c r="A248" s="5" t="str">
        <f t="shared" si="12"/>
        <v>1867_하동면_0091a</v>
      </c>
      <c r="B248" s="1">
        <v>1867</v>
      </c>
      <c r="C248" s="1" t="s">
        <v>4943</v>
      </c>
      <c r="D248" s="1" t="s">
        <v>4945</v>
      </c>
      <c r="E248" s="1">
        <v>247</v>
      </c>
      <c r="F248" s="1">
        <v>2</v>
      </c>
      <c r="G248" s="1" t="s">
        <v>531</v>
      </c>
      <c r="H248" s="1" t="s">
        <v>2754</v>
      </c>
      <c r="I248" s="1">
        <v>5</v>
      </c>
      <c r="L248" s="1">
        <v>1</v>
      </c>
      <c r="M248" s="1" t="s">
        <v>783</v>
      </c>
      <c r="N248" s="1" t="s">
        <v>2778</v>
      </c>
      <c r="S248" s="1" t="s">
        <v>60</v>
      </c>
      <c r="T248" s="1" t="s">
        <v>2801</v>
      </c>
      <c r="W248" s="1" t="s">
        <v>678</v>
      </c>
      <c r="X248" s="1" t="s">
        <v>2865</v>
      </c>
      <c r="Y248" s="1" t="s">
        <v>49</v>
      </c>
      <c r="Z248" s="1" t="s">
        <v>2894</v>
      </c>
      <c r="AC248" s="1">
        <v>33</v>
      </c>
      <c r="AD248" s="1" t="s">
        <v>132</v>
      </c>
      <c r="AE248" s="1" t="s">
        <v>3553</v>
      </c>
    </row>
    <row r="249" spans="1:31" ht="13.5" customHeight="1">
      <c r="A249" s="5" t="str">
        <f t="shared" si="12"/>
        <v>1867_하동면_0091a</v>
      </c>
      <c r="B249" s="1">
        <v>1867</v>
      </c>
      <c r="C249" s="1" t="s">
        <v>4943</v>
      </c>
      <c r="D249" s="1" t="s">
        <v>4945</v>
      </c>
      <c r="E249" s="1">
        <v>248</v>
      </c>
      <c r="F249" s="1">
        <v>2</v>
      </c>
      <c r="G249" s="1" t="s">
        <v>531</v>
      </c>
      <c r="H249" s="1" t="s">
        <v>2754</v>
      </c>
      <c r="I249" s="1">
        <v>5</v>
      </c>
      <c r="L249" s="1">
        <v>1</v>
      </c>
      <c r="M249" s="1" t="s">
        <v>783</v>
      </c>
      <c r="N249" s="1" t="s">
        <v>2778</v>
      </c>
      <c r="S249" s="1" t="s">
        <v>63</v>
      </c>
      <c r="T249" s="1" t="s">
        <v>2793</v>
      </c>
      <c r="U249" s="1" t="s">
        <v>37</v>
      </c>
      <c r="V249" s="1" t="s">
        <v>2820</v>
      </c>
      <c r="Y249" s="1" t="s">
        <v>791</v>
      </c>
      <c r="Z249" s="1" t="s">
        <v>3317</v>
      </c>
      <c r="AC249" s="1">
        <v>32</v>
      </c>
      <c r="AD249" s="1" t="s">
        <v>284</v>
      </c>
      <c r="AE249" s="1" t="s">
        <v>3539</v>
      </c>
    </row>
    <row r="250" spans="1:31" ht="13.5" customHeight="1">
      <c r="A250" s="5" t="str">
        <f t="shared" si="12"/>
        <v>1867_하동면_0091a</v>
      </c>
      <c r="B250" s="1">
        <v>1867</v>
      </c>
      <c r="C250" s="1" t="s">
        <v>4943</v>
      </c>
      <c r="D250" s="1" t="s">
        <v>4945</v>
      </c>
      <c r="E250" s="1">
        <v>249</v>
      </c>
      <c r="F250" s="1">
        <v>2</v>
      </c>
      <c r="G250" s="1" t="s">
        <v>531</v>
      </c>
      <c r="H250" s="1" t="s">
        <v>2754</v>
      </c>
      <c r="I250" s="1">
        <v>5</v>
      </c>
      <c r="L250" s="1">
        <v>1</v>
      </c>
      <c r="M250" s="1" t="s">
        <v>783</v>
      </c>
      <c r="N250" s="1" t="s">
        <v>2778</v>
      </c>
      <c r="S250" s="1" t="s">
        <v>227</v>
      </c>
      <c r="T250" s="1" t="s">
        <v>2794</v>
      </c>
      <c r="W250" s="1" t="s">
        <v>792</v>
      </c>
      <c r="X250" s="1" t="s">
        <v>2866</v>
      </c>
      <c r="Y250" s="1" t="s">
        <v>49</v>
      </c>
      <c r="Z250" s="1" t="s">
        <v>2894</v>
      </c>
      <c r="AC250" s="1">
        <v>31</v>
      </c>
      <c r="AD250" s="1" t="s">
        <v>164</v>
      </c>
      <c r="AE250" s="1" t="s">
        <v>3503</v>
      </c>
    </row>
    <row r="251" spans="1:72" ht="13.5" customHeight="1">
      <c r="A251" s="5" t="str">
        <f t="shared" si="12"/>
        <v>1867_하동면_0091a</v>
      </c>
      <c r="B251" s="1">
        <v>1867</v>
      </c>
      <c r="C251" s="1" t="s">
        <v>4943</v>
      </c>
      <c r="D251" s="1" t="s">
        <v>4945</v>
      </c>
      <c r="E251" s="1">
        <v>250</v>
      </c>
      <c r="F251" s="1">
        <v>2</v>
      </c>
      <c r="G251" s="1" t="s">
        <v>531</v>
      </c>
      <c r="H251" s="1" t="s">
        <v>2754</v>
      </c>
      <c r="I251" s="1">
        <v>5</v>
      </c>
      <c r="L251" s="1">
        <v>2</v>
      </c>
      <c r="M251" s="1" t="s">
        <v>5044</v>
      </c>
      <c r="N251" s="1" t="s">
        <v>5045</v>
      </c>
      <c r="T251" s="1" t="s">
        <v>5713</v>
      </c>
      <c r="U251" s="1" t="s">
        <v>37</v>
      </c>
      <c r="V251" s="1" t="s">
        <v>2820</v>
      </c>
      <c r="W251" s="1" t="s">
        <v>540</v>
      </c>
      <c r="X251" s="1" t="s">
        <v>2862</v>
      </c>
      <c r="Y251" s="1" t="s">
        <v>793</v>
      </c>
      <c r="Z251" s="1" t="s">
        <v>3362</v>
      </c>
      <c r="AC251" s="1">
        <v>41</v>
      </c>
      <c r="AD251" s="1" t="s">
        <v>229</v>
      </c>
      <c r="AE251" s="1" t="s">
        <v>3531</v>
      </c>
      <c r="AJ251" s="1" t="s">
        <v>17</v>
      </c>
      <c r="AK251" s="1" t="s">
        <v>3565</v>
      </c>
      <c r="AL251" s="1" t="s">
        <v>541</v>
      </c>
      <c r="AM251" s="1" t="s">
        <v>3593</v>
      </c>
      <c r="AT251" s="1" t="s">
        <v>42</v>
      </c>
      <c r="AU251" s="1" t="s">
        <v>3629</v>
      </c>
      <c r="AV251" s="1" t="s">
        <v>794</v>
      </c>
      <c r="AW251" s="1" t="s">
        <v>3949</v>
      </c>
      <c r="BG251" s="1" t="s">
        <v>42</v>
      </c>
      <c r="BH251" s="1" t="s">
        <v>3629</v>
      </c>
      <c r="BI251" s="1" t="s">
        <v>795</v>
      </c>
      <c r="BJ251" s="1" t="s">
        <v>4305</v>
      </c>
      <c r="BK251" s="1" t="s">
        <v>42</v>
      </c>
      <c r="BL251" s="1" t="s">
        <v>3629</v>
      </c>
      <c r="BM251" s="1" t="s">
        <v>625</v>
      </c>
      <c r="BN251" s="1" t="s">
        <v>4589</v>
      </c>
      <c r="BO251" s="1" t="s">
        <v>42</v>
      </c>
      <c r="BP251" s="1" t="s">
        <v>3629</v>
      </c>
      <c r="BQ251" s="1" t="s">
        <v>796</v>
      </c>
      <c r="BR251" s="1" t="s">
        <v>4852</v>
      </c>
      <c r="BS251" s="1" t="s">
        <v>133</v>
      </c>
      <c r="BT251" s="1" t="s">
        <v>3583</v>
      </c>
    </row>
    <row r="252" spans="1:72" ht="13.5" customHeight="1">
      <c r="A252" s="5" t="str">
        <f t="shared" si="12"/>
        <v>1867_하동면_0091a</v>
      </c>
      <c r="B252" s="1">
        <v>1867</v>
      </c>
      <c r="C252" s="1" t="s">
        <v>4943</v>
      </c>
      <c r="D252" s="1" t="s">
        <v>4945</v>
      </c>
      <c r="E252" s="1">
        <v>251</v>
      </c>
      <c r="F252" s="1">
        <v>2</v>
      </c>
      <c r="G252" s="1" t="s">
        <v>531</v>
      </c>
      <c r="H252" s="1" t="s">
        <v>2754</v>
      </c>
      <c r="I252" s="1">
        <v>5</v>
      </c>
      <c r="L252" s="1">
        <v>2</v>
      </c>
      <c r="M252" s="1" t="s">
        <v>5044</v>
      </c>
      <c r="N252" s="1" t="s">
        <v>5045</v>
      </c>
      <c r="S252" s="1" t="s">
        <v>574</v>
      </c>
      <c r="T252" s="1" t="s">
        <v>2800</v>
      </c>
      <c r="W252" s="1" t="s">
        <v>93</v>
      </c>
      <c r="X252" s="1" t="s">
        <v>2850</v>
      </c>
      <c r="Y252" s="1" t="s">
        <v>49</v>
      </c>
      <c r="Z252" s="1" t="s">
        <v>2894</v>
      </c>
      <c r="AC252" s="1">
        <v>41</v>
      </c>
      <c r="AD252" s="1" t="s">
        <v>229</v>
      </c>
      <c r="AE252" s="1" t="s">
        <v>3531</v>
      </c>
      <c r="AJ252" s="1" t="s">
        <v>51</v>
      </c>
      <c r="AK252" s="1" t="s">
        <v>3566</v>
      </c>
      <c r="AL252" s="1" t="s">
        <v>133</v>
      </c>
      <c r="AM252" s="1" t="s">
        <v>3583</v>
      </c>
      <c r="AT252" s="1" t="s">
        <v>42</v>
      </c>
      <c r="AU252" s="1" t="s">
        <v>3629</v>
      </c>
      <c r="AV252" s="1" t="s">
        <v>797</v>
      </c>
      <c r="AW252" s="1" t="s">
        <v>3655</v>
      </c>
      <c r="BG252" s="1" t="s">
        <v>42</v>
      </c>
      <c r="BH252" s="1" t="s">
        <v>3629</v>
      </c>
      <c r="BI252" s="1" t="s">
        <v>798</v>
      </c>
      <c r="BJ252" s="1" t="s">
        <v>4306</v>
      </c>
      <c r="BK252" s="1" t="s">
        <v>42</v>
      </c>
      <c r="BL252" s="1" t="s">
        <v>3629</v>
      </c>
      <c r="BM252" s="1" t="s">
        <v>799</v>
      </c>
      <c r="BN252" s="1" t="s">
        <v>4595</v>
      </c>
      <c r="BO252" s="1" t="s">
        <v>42</v>
      </c>
      <c r="BP252" s="1" t="s">
        <v>3629</v>
      </c>
      <c r="BQ252" s="1" t="s">
        <v>800</v>
      </c>
      <c r="BR252" s="1" t="s">
        <v>4851</v>
      </c>
      <c r="BS252" s="1" t="s">
        <v>308</v>
      </c>
      <c r="BT252" s="1" t="s">
        <v>3573</v>
      </c>
    </row>
    <row r="253" spans="1:31" ht="13.5" customHeight="1">
      <c r="A253" s="5" t="str">
        <f t="shared" si="12"/>
        <v>1867_하동면_0091a</v>
      </c>
      <c r="B253" s="1">
        <v>1867</v>
      </c>
      <c r="C253" s="1" t="s">
        <v>4943</v>
      </c>
      <c r="D253" s="1" t="s">
        <v>4945</v>
      </c>
      <c r="E253" s="1">
        <v>252</v>
      </c>
      <c r="F253" s="1">
        <v>2</v>
      </c>
      <c r="G253" s="1" t="s">
        <v>531</v>
      </c>
      <c r="H253" s="1" t="s">
        <v>2754</v>
      </c>
      <c r="I253" s="1">
        <v>5</v>
      </c>
      <c r="L253" s="1">
        <v>2</v>
      </c>
      <c r="M253" s="1" t="s">
        <v>5044</v>
      </c>
      <c r="N253" s="1" t="s">
        <v>5045</v>
      </c>
      <c r="S253" s="1" t="s">
        <v>92</v>
      </c>
      <c r="T253" s="1" t="s">
        <v>2803</v>
      </c>
      <c r="W253" s="1" t="s">
        <v>305</v>
      </c>
      <c r="X253" s="1" t="s">
        <v>2879</v>
      </c>
      <c r="Y253" s="1" t="s">
        <v>49</v>
      </c>
      <c r="Z253" s="1" t="s">
        <v>2894</v>
      </c>
      <c r="AC253" s="1">
        <v>60</v>
      </c>
      <c r="AD253" s="1" t="s">
        <v>206</v>
      </c>
      <c r="AE253" s="1" t="s">
        <v>3544</v>
      </c>
    </row>
    <row r="254" spans="1:31" ht="13.5" customHeight="1">
      <c r="A254" s="5" t="str">
        <f t="shared" si="12"/>
        <v>1867_하동면_0091a</v>
      </c>
      <c r="B254" s="1">
        <v>1867</v>
      </c>
      <c r="C254" s="1" t="s">
        <v>4943</v>
      </c>
      <c r="D254" s="1" t="s">
        <v>4945</v>
      </c>
      <c r="E254" s="1">
        <v>253</v>
      </c>
      <c r="F254" s="1">
        <v>2</v>
      </c>
      <c r="G254" s="1" t="s">
        <v>531</v>
      </c>
      <c r="H254" s="1" t="s">
        <v>2754</v>
      </c>
      <c r="I254" s="1">
        <v>5</v>
      </c>
      <c r="L254" s="1">
        <v>2</v>
      </c>
      <c r="M254" s="1" t="s">
        <v>5044</v>
      </c>
      <c r="N254" s="1" t="s">
        <v>5045</v>
      </c>
      <c r="S254" s="1" t="s">
        <v>67</v>
      </c>
      <c r="T254" s="1" t="s">
        <v>2805</v>
      </c>
      <c r="U254" s="1" t="s">
        <v>37</v>
      </c>
      <c r="V254" s="1" t="s">
        <v>2820</v>
      </c>
      <c r="Y254" s="1" t="s">
        <v>801</v>
      </c>
      <c r="Z254" s="1" t="s">
        <v>3361</v>
      </c>
      <c r="AC254" s="1">
        <v>29</v>
      </c>
      <c r="AD254" s="1" t="s">
        <v>162</v>
      </c>
      <c r="AE254" s="1" t="s">
        <v>3538</v>
      </c>
    </row>
    <row r="255" spans="1:72" ht="13.5" customHeight="1">
      <c r="A255" s="5" t="str">
        <f t="shared" si="12"/>
        <v>1867_하동면_0091a</v>
      </c>
      <c r="B255" s="1">
        <v>1867</v>
      </c>
      <c r="C255" s="1" t="s">
        <v>4943</v>
      </c>
      <c r="D255" s="1" t="s">
        <v>4945</v>
      </c>
      <c r="E255" s="1">
        <v>254</v>
      </c>
      <c r="F255" s="1">
        <v>2</v>
      </c>
      <c r="G255" s="1" t="s">
        <v>531</v>
      </c>
      <c r="H255" s="1" t="s">
        <v>2754</v>
      </c>
      <c r="I255" s="1">
        <v>5</v>
      </c>
      <c r="L255" s="1">
        <v>3</v>
      </c>
      <c r="M255" s="1" t="s">
        <v>5046</v>
      </c>
      <c r="N255" s="1" t="s">
        <v>5047</v>
      </c>
      <c r="T255" s="1" t="s">
        <v>5708</v>
      </c>
      <c r="U255" s="1" t="s">
        <v>441</v>
      </c>
      <c r="V255" s="1" t="s">
        <v>2828</v>
      </c>
      <c r="W255" s="1" t="s">
        <v>38</v>
      </c>
      <c r="X255" s="1" t="s">
        <v>2874</v>
      </c>
      <c r="Y255" s="1" t="s">
        <v>49</v>
      </c>
      <c r="Z255" s="1" t="s">
        <v>2894</v>
      </c>
      <c r="AC255" s="1">
        <v>50</v>
      </c>
      <c r="AD255" s="1" t="s">
        <v>206</v>
      </c>
      <c r="AE255" s="1" t="s">
        <v>3544</v>
      </c>
      <c r="AJ255" s="1" t="s">
        <v>51</v>
      </c>
      <c r="AK255" s="1" t="s">
        <v>3566</v>
      </c>
      <c r="AL255" s="1" t="s">
        <v>41</v>
      </c>
      <c r="AM255" s="1" t="s">
        <v>3589</v>
      </c>
      <c r="AT255" s="1" t="s">
        <v>42</v>
      </c>
      <c r="AU255" s="1" t="s">
        <v>3629</v>
      </c>
      <c r="AV255" s="1" t="s">
        <v>802</v>
      </c>
      <c r="AW255" s="1" t="s">
        <v>3948</v>
      </c>
      <c r="BG255" s="1" t="s">
        <v>42</v>
      </c>
      <c r="BH255" s="1" t="s">
        <v>3629</v>
      </c>
      <c r="BI255" s="1" t="s">
        <v>693</v>
      </c>
      <c r="BJ255" s="1" t="s">
        <v>5823</v>
      </c>
      <c r="BK255" s="1" t="s">
        <v>42</v>
      </c>
      <c r="BL255" s="1" t="s">
        <v>3629</v>
      </c>
      <c r="BM255" s="1" t="s">
        <v>694</v>
      </c>
      <c r="BN255" s="1" t="s">
        <v>4318</v>
      </c>
      <c r="BO255" s="1" t="s">
        <v>42</v>
      </c>
      <c r="BP255" s="1" t="s">
        <v>3629</v>
      </c>
      <c r="BQ255" s="1" t="s">
        <v>803</v>
      </c>
      <c r="BR255" s="1" t="s">
        <v>5548</v>
      </c>
      <c r="BS255" s="1" t="s">
        <v>804</v>
      </c>
      <c r="BT255" s="1" t="s">
        <v>4929</v>
      </c>
    </row>
    <row r="256" spans="1:31" ht="13.5" customHeight="1">
      <c r="A256" s="5" t="str">
        <f t="shared" si="12"/>
        <v>1867_하동면_0091a</v>
      </c>
      <c r="B256" s="1">
        <v>1867</v>
      </c>
      <c r="C256" s="1" t="s">
        <v>4943</v>
      </c>
      <c r="D256" s="1" t="s">
        <v>4945</v>
      </c>
      <c r="E256" s="1">
        <v>255</v>
      </c>
      <c r="F256" s="1">
        <v>2</v>
      </c>
      <c r="G256" s="1" t="s">
        <v>531</v>
      </c>
      <c r="H256" s="1" t="s">
        <v>2754</v>
      </c>
      <c r="I256" s="1">
        <v>5</v>
      </c>
      <c r="L256" s="1">
        <v>3</v>
      </c>
      <c r="M256" s="1" t="s">
        <v>5046</v>
      </c>
      <c r="N256" s="1" t="s">
        <v>5047</v>
      </c>
      <c r="S256" s="1" t="s">
        <v>63</v>
      </c>
      <c r="T256" s="1" t="s">
        <v>2793</v>
      </c>
      <c r="U256" s="1" t="s">
        <v>64</v>
      </c>
      <c r="V256" s="1" t="s">
        <v>2835</v>
      </c>
      <c r="W256" s="1" t="s">
        <v>540</v>
      </c>
      <c r="X256" s="1" t="s">
        <v>2862</v>
      </c>
      <c r="Y256" s="1" t="s">
        <v>805</v>
      </c>
      <c r="Z256" s="1" t="s">
        <v>3360</v>
      </c>
      <c r="AC256" s="1">
        <v>17</v>
      </c>
      <c r="AD256" s="1" t="s">
        <v>456</v>
      </c>
      <c r="AE256" s="1" t="s">
        <v>3551</v>
      </c>
    </row>
    <row r="257" spans="1:31" ht="13.5" customHeight="1">
      <c r="A257" s="5" t="str">
        <f t="shared" si="12"/>
        <v>1867_하동면_0091a</v>
      </c>
      <c r="B257" s="1">
        <v>1867</v>
      </c>
      <c r="C257" s="1" t="s">
        <v>4943</v>
      </c>
      <c r="D257" s="1" t="s">
        <v>4945</v>
      </c>
      <c r="E257" s="1">
        <v>256</v>
      </c>
      <c r="F257" s="1">
        <v>2</v>
      </c>
      <c r="G257" s="1" t="s">
        <v>531</v>
      </c>
      <c r="H257" s="1" t="s">
        <v>2754</v>
      </c>
      <c r="I257" s="1">
        <v>5</v>
      </c>
      <c r="L257" s="1">
        <v>3</v>
      </c>
      <c r="M257" s="1" t="s">
        <v>5046</v>
      </c>
      <c r="N257" s="1" t="s">
        <v>5047</v>
      </c>
      <c r="S257" s="1" t="s">
        <v>63</v>
      </c>
      <c r="T257" s="1" t="s">
        <v>2793</v>
      </c>
      <c r="U257" s="1" t="s">
        <v>64</v>
      </c>
      <c r="V257" s="1" t="s">
        <v>2835</v>
      </c>
      <c r="W257" s="1" t="s">
        <v>540</v>
      </c>
      <c r="X257" s="1" t="s">
        <v>2862</v>
      </c>
      <c r="Y257" s="1" t="s">
        <v>806</v>
      </c>
      <c r="Z257" s="1" t="s">
        <v>3359</v>
      </c>
      <c r="AC257" s="1">
        <v>12</v>
      </c>
      <c r="AD257" s="1" t="s">
        <v>697</v>
      </c>
      <c r="AE257" s="1" t="s">
        <v>3498</v>
      </c>
    </row>
    <row r="258" spans="1:72" ht="13.5" customHeight="1">
      <c r="A258" s="5" t="str">
        <f t="shared" si="12"/>
        <v>1867_하동면_0091a</v>
      </c>
      <c r="B258" s="1">
        <v>1867</v>
      </c>
      <c r="C258" s="1" t="s">
        <v>4943</v>
      </c>
      <c r="D258" s="1" t="s">
        <v>4945</v>
      </c>
      <c r="E258" s="1">
        <v>257</v>
      </c>
      <c r="F258" s="1">
        <v>2</v>
      </c>
      <c r="G258" s="1" t="s">
        <v>531</v>
      </c>
      <c r="H258" s="1" t="s">
        <v>2754</v>
      </c>
      <c r="I258" s="1">
        <v>5</v>
      </c>
      <c r="L258" s="1">
        <v>4</v>
      </c>
      <c r="M258" s="1" t="s">
        <v>5048</v>
      </c>
      <c r="N258" s="1" t="s">
        <v>5049</v>
      </c>
      <c r="T258" s="1" t="s">
        <v>5713</v>
      </c>
      <c r="U258" s="1" t="s">
        <v>37</v>
      </c>
      <c r="V258" s="1" t="s">
        <v>2820</v>
      </c>
      <c r="W258" s="1" t="s">
        <v>540</v>
      </c>
      <c r="X258" s="1" t="s">
        <v>2862</v>
      </c>
      <c r="Y258" s="1" t="s">
        <v>807</v>
      </c>
      <c r="Z258" s="1" t="s">
        <v>3358</v>
      </c>
      <c r="AC258" s="1">
        <v>48</v>
      </c>
      <c r="AD258" s="1" t="s">
        <v>50</v>
      </c>
      <c r="AE258" s="1" t="s">
        <v>3499</v>
      </c>
      <c r="AJ258" s="1" t="s">
        <v>17</v>
      </c>
      <c r="AK258" s="1" t="s">
        <v>3565</v>
      </c>
      <c r="AL258" s="1" t="s">
        <v>541</v>
      </c>
      <c r="AM258" s="1" t="s">
        <v>3593</v>
      </c>
      <c r="AT258" s="1" t="s">
        <v>42</v>
      </c>
      <c r="AU258" s="1" t="s">
        <v>3629</v>
      </c>
      <c r="AV258" s="1" t="s">
        <v>808</v>
      </c>
      <c r="AW258" s="1" t="s">
        <v>3947</v>
      </c>
      <c r="BG258" s="1" t="s">
        <v>42</v>
      </c>
      <c r="BH258" s="1" t="s">
        <v>3629</v>
      </c>
      <c r="BI258" s="1" t="s">
        <v>795</v>
      </c>
      <c r="BJ258" s="1" t="s">
        <v>4305</v>
      </c>
      <c r="BK258" s="1" t="s">
        <v>42</v>
      </c>
      <c r="BL258" s="1" t="s">
        <v>3629</v>
      </c>
      <c r="BM258" s="1" t="s">
        <v>625</v>
      </c>
      <c r="BN258" s="1" t="s">
        <v>4589</v>
      </c>
      <c r="BO258" s="1" t="s">
        <v>42</v>
      </c>
      <c r="BP258" s="1" t="s">
        <v>3629</v>
      </c>
      <c r="BQ258" s="1" t="s">
        <v>809</v>
      </c>
      <c r="BR258" s="1" t="s">
        <v>4850</v>
      </c>
      <c r="BS258" s="1" t="s">
        <v>810</v>
      </c>
      <c r="BT258" s="1" t="s">
        <v>3611</v>
      </c>
    </row>
    <row r="259" spans="1:72" ht="13.5" customHeight="1">
      <c r="A259" s="5" t="str">
        <f t="shared" si="12"/>
        <v>1867_하동면_0091a</v>
      </c>
      <c r="B259" s="1">
        <v>1867</v>
      </c>
      <c r="C259" s="1" t="s">
        <v>4943</v>
      </c>
      <c r="D259" s="1" t="s">
        <v>4945</v>
      </c>
      <c r="E259" s="1">
        <v>258</v>
      </c>
      <c r="F259" s="1">
        <v>2</v>
      </c>
      <c r="G259" s="1" t="s">
        <v>531</v>
      </c>
      <c r="H259" s="1" t="s">
        <v>2754</v>
      </c>
      <c r="I259" s="1">
        <v>5</v>
      </c>
      <c r="L259" s="1">
        <v>4</v>
      </c>
      <c r="M259" s="1" t="s">
        <v>5048</v>
      </c>
      <c r="N259" s="1" t="s">
        <v>5049</v>
      </c>
      <c r="S259" s="1" t="s">
        <v>47</v>
      </c>
      <c r="T259" s="1" t="s">
        <v>2795</v>
      </c>
      <c r="W259" s="1" t="s">
        <v>351</v>
      </c>
      <c r="X259" s="1" t="s">
        <v>2887</v>
      </c>
      <c r="Y259" s="1" t="s">
        <v>49</v>
      </c>
      <c r="Z259" s="1" t="s">
        <v>2894</v>
      </c>
      <c r="AC259" s="1">
        <v>54</v>
      </c>
      <c r="AD259" s="1" t="s">
        <v>190</v>
      </c>
      <c r="AE259" s="1" t="s">
        <v>3537</v>
      </c>
      <c r="AJ259" s="1" t="s">
        <v>51</v>
      </c>
      <c r="AK259" s="1" t="s">
        <v>3566</v>
      </c>
      <c r="AL259" s="1" t="s">
        <v>347</v>
      </c>
      <c r="AM259" s="1" t="s">
        <v>3616</v>
      </c>
      <c r="AT259" s="1" t="s">
        <v>42</v>
      </c>
      <c r="AU259" s="1" t="s">
        <v>3629</v>
      </c>
      <c r="AV259" s="1" t="s">
        <v>811</v>
      </c>
      <c r="AW259" s="1" t="s">
        <v>3946</v>
      </c>
      <c r="BG259" s="1" t="s">
        <v>42</v>
      </c>
      <c r="BH259" s="1" t="s">
        <v>3629</v>
      </c>
      <c r="BI259" s="1" t="s">
        <v>812</v>
      </c>
      <c r="BJ259" s="1" t="s">
        <v>4304</v>
      </c>
      <c r="BK259" s="1" t="s">
        <v>42</v>
      </c>
      <c r="BL259" s="1" t="s">
        <v>3629</v>
      </c>
      <c r="BM259" s="1" t="s">
        <v>813</v>
      </c>
      <c r="BN259" s="1" t="s">
        <v>4594</v>
      </c>
      <c r="BO259" s="1" t="s">
        <v>42</v>
      </c>
      <c r="BP259" s="1" t="s">
        <v>3629</v>
      </c>
      <c r="BQ259" s="1" t="s">
        <v>814</v>
      </c>
      <c r="BR259" s="1" t="s">
        <v>4849</v>
      </c>
      <c r="BS259" s="1" t="s">
        <v>394</v>
      </c>
      <c r="BT259" s="1" t="s">
        <v>3582</v>
      </c>
    </row>
    <row r="260" spans="1:72" ht="13.5" customHeight="1">
      <c r="A260" s="5" t="str">
        <f aca="true" t="shared" si="13" ref="A260:A287">HYPERLINK("http://kyu.snu.ac.kr/sdhj/index.jsp?type=hj/GK14781_00IH_0001_0091b.jpg","1867_하동면_0091b")</f>
        <v>1867_하동면_0091b</v>
      </c>
      <c r="B260" s="1">
        <v>1867</v>
      </c>
      <c r="C260" s="1" t="s">
        <v>4943</v>
      </c>
      <c r="D260" s="1" t="s">
        <v>4945</v>
      </c>
      <c r="E260" s="1">
        <v>259</v>
      </c>
      <c r="F260" s="1">
        <v>2</v>
      </c>
      <c r="G260" s="1" t="s">
        <v>531</v>
      </c>
      <c r="H260" s="1" t="s">
        <v>2754</v>
      </c>
      <c r="I260" s="1">
        <v>5</v>
      </c>
      <c r="L260" s="1">
        <v>5</v>
      </c>
      <c r="M260" s="1" t="s">
        <v>5050</v>
      </c>
      <c r="N260" s="1" t="s">
        <v>5051</v>
      </c>
      <c r="T260" s="1" t="s">
        <v>5824</v>
      </c>
      <c r="U260" s="1" t="s">
        <v>37</v>
      </c>
      <c r="V260" s="1" t="s">
        <v>2820</v>
      </c>
      <c r="W260" s="1" t="s">
        <v>540</v>
      </c>
      <c r="X260" s="1" t="s">
        <v>2862</v>
      </c>
      <c r="Y260" s="1" t="s">
        <v>815</v>
      </c>
      <c r="Z260" s="1" t="s">
        <v>3357</v>
      </c>
      <c r="AC260" s="1">
        <v>44</v>
      </c>
      <c r="AD260" s="1" t="s">
        <v>74</v>
      </c>
      <c r="AE260" s="1" t="s">
        <v>3506</v>
      </c>
      <c r="AJ260" s="1" t="s">
        <v>17</v>
      </c>
      <c r="AK260" s="1" t="s">
        <v>3565</v>
      </c>
      <c r="AL260" s="1" t="s">
        <v>541</v>
      </c>
      <c r="AM260" s="1" t="s">
        <v>3593</v>
      </c>
      <c r="AT260" s="1" t="s">
        <v>42</v>
      </c>
      <c r="AU260" s="1" t="s">
        <v>3629</v>
      </c>
      <c r="AV260" s="1" t="s">
        <v>816</v>
      </c>
      <c r="AW260" s="1" t="s">
        <v>3780</v>
      </c>
      <c r="BG260" s="1" t="s">
        <v>42</v>
      </c>
      <c r="BH260" s="1" t="s">
        <v>3629</v>
      </c>
      <c r="BI260" s="1" t="s">
        <v>712</v>
      </c>
      <c r="BJ260" s="1" t="s">
        <v>3681</v>
      </c>
      <c r="BK260" s="1" t="s">
        <v>42</v>
      </c>
      <c r="BL260" s="1" t="s">
        <v>3629</v>
      </c>
      <c r="BM260" s="1" t="s">
        <v>817</v>
      </c>
      <c r="BN260" s="1" t="s">
        <v>4481</v>
      </c>
      <c r="BO260" s="1" t="s">
        <v>42</v>
      </c>
      <c r="BP260" s="1" t="s">
        <v>3629</v>
      </c>
      <c r="BQ260" s="1" t="s">
        <v>818</v>
      </c>
      <c r="BR260" s="1" t="s">
        <v>4848</v>
      </c>
      <c r="BS260" s="1" t="s">
        <v>133</v>
      </c>
      <c r="BT260" s="1" t="s">
        <v>3583</v>
      </c>
    </row>
    <row r="261" spans="1:72" ht="13.5" customHeight="1">
      <c r="A261" s="5" t="str">
        <f t="shared" si="13"/>
        <v>1867_하동면_0091b</v>
      </c>
      <c r="B261" s="1">
        <v>1867</v>
      </c>
      <c r="C261" s="1" t="s">
        <v>4943</v>
      </c>
      <c r="D261" s="1" t="s">
        <v>4945</v>
      </c>
      <c r="E261" s="1">
        <v>260</v>
      </c>
      <c r="F261" s="1">
        <v>2</v>
      </c>
      <c r="G261" s="1" t="s">
        <v>531</v>
      </c>
      <c r="H261" s="1" t="s">
        <v>2754</v>
      </c>
      <c r="I261" s="1">
        <v>5</v>
      </c>
      <c r="L261" s="1">
        <v>5</v>
      </c>
      <c r="M261" s="1" t="s">
        <v>5050</v>
      </c>
      <c r="N261" s="1" t="s">
        <v>5051</v>
      </c>
      <c r="S261" s="1" t="s">
        <v>47</v>
      </c>
      <c r="T261" s="1" t="s">
        <v>2795</v>
      </c>
      <c r="W261" s="1" t="s">
        <v>285</v>
      </c>
      <c r="X261" s="1" t="s">
        <v>2875</v>
      </c>
      <c r="Y261" s="1" t="s">
        <v>49</v>
      </c>
      <c r="Z261" s="1" t="s">
        <v>2894</v>
      </c>
      <c r="AC261" s="1">
        <v>44</v>
      </c>
      <c r="AT261" s="1" t="s">
        <v>37</v>
      </c>
      <c r="AU261" s="1" t="s">
        <v>2820</v>
      </c>
      <c r="AV261" s="1" t="s">
        <v>819</v>
      </c>
      <c r="AW261" s="1" t="s">
        <v>3945</v>
      </c>
      <c r="BG261" s="1" t="s">
        <v>42</v>
      </c>
      <c r="BH261" s="1" t="s">
        <v>3629</v>
      </c>
      <c r="BI261" s="1" t="s">
        <v>820</v>
      </c>
      <c r="BJ261" s="1" t="s">
        <v>2848</v>
      </c>
      <c r="BK261" s="1" t="s">
        <v>42</v>
      </c>
      <c r="BL261" s="1" t="s">
        <v>3629</v>
      </c>
      <c r="BM261" s="1" t="s">
        <v>821</v>
      </c>
      <c r="BN261" s="1" t="s">
        <v>4593</v>
      </c>
      <c r="BO261" s="1" t="s">
        <v>42</v>
      </c>
      <c r="BP261" s="1" t="s">
        <v>3629</v>
      </c>
      <c r="BQ261" s="1" t="s">
        <v>822</v>
      </c>
      <c r="BR261" s="1" t="s">
        <v>4847</v>
      </c>
      <c r="BS261" s="1" t="s">
        <v>217</v>
      </c>
      <c r="BT261" s="1" t="s">
        <v>4926</v>
      </c>
    </row>
    <row r="262" spans="1:31" ht="13.5" customHeight="1">
      <c r="A262" s="5" t="str">
        <f t="shared" si="13"/>
        <v>1867_하동면_0091b</v>
      </c>
      <c r="B262" s="1">
        <v>1867</v>
      </c>
      <c r="C262" s="1" t="s">
        <v>4943</v>
      </c>
      <c r="D262" s="1" t="s">
        <v>4945</v>
      </c>
      <c r="E262" s="1">
        <v>261</v>
      </c>
      <c r="F262" s="1">
        <v>2</v>
      </c>
      <c r="G262" s="1" t="s">
        <v>531</v>
      </c>
      <c r="H262" s="1" t="s">
        <v>2754</v>
      </c>
      <c r="I262" s="1">
        <v>5</v>
      </c>
      <c r="L262" s="1">
        <v>5</v>
      </c>
      <c r="M262" s="1" t="s">
        <v>5050</v>
      </c>
      <c r="N262" s="1" t="s">
        <v>5051</v>
      </c>
      <c r="S262" s="1" t="s">
        <v>63</v>
      </c>
      <c r="T262" s="1" t="s">
        <v>2793</v>
      </c>
      <c r="U262" s="1" t="s">
        <v>37</v>
      </c>
      <c r="V262" s="1" t="s">
        <v>2820</v>
      </c>
      <c r="Y262" s="1" t="s">
        <v>823</v>
      </c>
      <c r="Z262" s="1" t="s">
        <v>3356</v>
      </c>
      <c r="AC262" s="1">
        <v>23</v>
      </c>
      <c r="AD262" s="1" t="s">
        <v>367</v>
      </c>
      <c r="AE262" s="1" t="s">
        <v>3556</v>
      </c>
    </row>
    <row r="263" spans="1:31" ht="13.5" customHeight="1">
      <c r="A263" s="5" t="str">
        <f t="shared" si="13"/>
        <v>1867_하동면_0091b</v>
      </c>
      <c r="B263" s="1">
        <v>1867</v>
      </c>
      <c r="C263" s="1" t="s">
        <v>4943</v>
      </c>
      <c r="D263" s="1" t="s">
        <v>4945</v>
      </c>
      <c r="E263" s="1">
        <v>262</v>
      </c>
      <c r="F263" s="1">
        <v>2</v>
      </c>
      <c r="G263" s="1" t="s">
        <v>531</v>
      </c>
      <c r="H263" s="1" t="s">
        <v>2754</v>
      </c>
      <c r="I263" s="1">
        <v>5</v>
      </c>
      <c r="L263" s="1">
        <v>5</v>
      </c>
      <c r="M263" s="1" t="s">
        <v>5050</v>
      </c>
      <c r="N263" s="1" t="s">
        <v>5051</v>
      </c>
      <c r="S263" s="1" t="s">
        <v>63</v>
      </c>
      <c r="T263" s="1" t="s">
        <v>2793</v>
      </c>
      <c r="U263" s="1" t="s">
        <v>64</v>
      </c>
      <c r="V263" s="1" t="s">
        <v>2835</v>
      </c>
      <c r="Y263" s="1" t="s">
        <v>824</v>
      </c>
      <c r="Z263" s="1" t="s">
        <v>3355</v>
      </c>
      <c r="AC263" s="1">
        <v>18</v>
      </c>
      <c r="AD263" s="1" t="s">
        <v>234</v>
      </c>
      <c r="AE263" s="1" t="s">
        <v>3555</v>
      </c>
    </row>
    <row r="264" spans="1:31" ht="13.5" customHeight="1">
      <c r="A264" s="5" t="str">
        <f t="shared" si="13"/>
        <v>1867_하동면_0091b</v>
      </c>
      <c r="B264" s="1">
        <v>1867</v>
      </c>
      <c r="C264" s="1" t="s">
        <v>4943</v>
      </c>
      <c r="D264" s="1" t="s">
        <v>4945</v>
      </c>
      <c r="E264" s="1">
        <v>263</v>
      </c>
      <c r="F264" s="1">
        <v>2</v>
      </c>
      <c r="G264" s="1" t="s">
        <v>531</v>
      </c>
      <c r="H264" s="1" t="s">
        <v>2754</v>
      </c>
      <c r="I264" s="1">
        <v>5</v>
      </c>
      <c r="L264" s="1">
        <v>5</v>
      </c>
      <c r="M264" s="1" t="s">
        <v>5050</v>
      </c>
      <c r="N264" s="1" t="s">
        <v>5051</v>
      </c>
      <c r="S264" s="1" t="s">
        <v>63</v>
      </c>
      <c r="T264" s="1" t="s">
        <v>2793</v>
      </c>
      <c r="U264" s="1" t="s">
        <v>64</v>
      </c>
      <c r="V264" s="1" t="s">
        <v>2835</v>
      </c>
      <c r="Y264" s="1" t="s">
        <v>825</v>
      </c>
      <c r="Z264" s="1" t="s">
        <v>3354</v>
      </c>
      <c r="AC264" s="1">
        <v>12</v>
      </c>
      <c r="AD264" s="1" t="s">
        <v>697</v>
      </c>
      <c r="AE264" s="1" t="s">
        <v>3498</v>
      </c>
    </row>
    <row r="265" spans="1:33" ht="13.5" customHeight="1">
      <c r="A265" s="5" t="str">
        <f t="shared" si="13"/>
        <v>1867_하동면_0091b</v>
      </c>
      <c r="B265" s="1">
        <v>1867</v>
      </c>
      <c r="C265" s="1" t="s">
        <v>4943</v>
      </c>
      <c r="D265" s="1" t="s">
        <v>4945</v>
      </c>
      <c r="E265" s="1">
        <v>264</v>
      </c>
      <c r="F265" s="1">
        <v>2</v>
      </c>
      <c r="G265" s="1" t="s">
        <v>531</v>
      </c>
      <c r="H265" s="1" t="s">
        <v>2754</v>
      </c>
      <c r="I265" s="1">
        <v>5</v>
      </c>
      <c r="L265" s="1">
        <v>5</v>
      </c>
      <c r="M265" s="1" t="s">
        <v>5050</v>
      </c>
      <c r="N265" s="1" t="s">
        <v>5051</v>
      </c>
      <c r="T265" s="1" t="s">
        <v>5825</v>
      </c>
      <c r="U265" s="1" t="s">
        <v>70</v>
      </c>
      <c r="V265" s="1" t="s">
        <v>2823</v>
      </c>
      <c r="Y265" s="1" t="s">
        <v>826</v>
      </c>
      <c r="Z265" s="1" t="s">
        <v>3353</v>
      </c>
      <c r="AF265" s="1" t="s">
        <v>147</v>
      </c>
      <c r="AG265" s="1" t="s">
        <v>3558</v>
      </c>
    </row>
    <row r="266" spans="1:31" ht="13.5" customHeight="1">
      <c r="A266" s="5" t="str">
        <f t="shared" si="13"/>
        <v>1867_하동면_0091b</v>
      </c>
      <c r="B266" s="1">
        <v>1867</v>
      </c>
      <c r="C266" s="1" t="s">
        <v>4943</v>
      </c>
      <c r="D266" s="1" t="s">
        <v>4945</v>
      </c>
      <c r="E266" s="1">
        <v>265</v>
      </c>
      <c r="F266" s="1">
        <v>2</v>
      </c>
      <c r="G266" s="1" t="s">
        <v>531</v>
      </c>
      <c r="H266" s="1" t="s">
        <v>2754</v>
      </c>
      <c r="I266" s="1">
        <v>5</v>
      </c>
      <c r="L266" s="1">
        <v>5</v>
      </c>
      <c r="M266" s="1" t="s">
        <v>5050</v>
      </c>
      <c r="N266" s="1" t="s">
        <v>5051</v>
      </c>
      <c r="T266" s="1" t="s">
        <v>5825</v>
      </c>
      <c r="U266" s="1" t="s">
        <v>70</v>
      </c>
      <c r="V266" s="1" t="s">
        <v>2823</v>
      </c>
      <c r="Y266" s="1" t="s">
        <v>827</v>
      </c>
      <c r="Z266" s="1" t="s">
        <v>3352</v>
      </c>
      <c r="AC266" s="1">
        <v>14</v>
      </c>
      <c r="AD266" s="1" t="s">
        <v>69</v>
      </c>
      <c r="AE266" s="1" t="s">
        <v>3501</v>
      </c>
    </row>
    <row r="267" spans="1:72" ht="13.5" customHeight="1">
      <c r="A267" s="5" t="str">
        <f t="shared" si="13"/>
        <v>1867_하동면_0091b</v>
      </c>
      <c r="B267" s="1">
        <v>1867</v>
      </c>
      <c r="C267" s="1" t="s">
        <v>4943</v>
      </c>
      <c r="D267" s="1" t="s">
        <v>4945</v>
      </c>
      <c r="E267" s="1">
        <v>266</v>
      </c>
      <c r="F267" s="1">
        <v>2</v>
      </c>
      <c r="G267" s="1" t="s">
        <v>531</v>
      </c>
      <c r="H267" s="1" t="s">
        <v>2754</v>
      </c>
      <c r="I267" s="1">
        <v>6</v>
      </c>
      <c r="J267" s="1" t="s">
        <v>828</v>
      </c>
      <c r="K267" s="1" t="s">
        <v>5826</v>
      </c>
      <c r="L267" s="1">
        <v>1</v>
      </c>
      <c r="M267" s="1" t="s">
        <v>828</v>
      </c>
      <c r="N267" s="1" t="s">
        <v>5593</v>
      </c>
      <c r="T267" s="1" t="s">
        <v>5629</v>
      </c>
      <c r="U267" s="1" t="s">
        <v>37</v>
      </c>
      <c r="V267" s="1" t="s">
        <v>2820</v>
      </c>
      <c r="W267" s="1" t="s">
        <v>38</v>
      </c>
      <c r="X267" s="1" t="s">
        <v>2874</v>
      </c>
      <c r="Y267" s="1" t="s">
        <v>829</v>
      </c>
      <c r="Z267" s="1" t="s">
        <v>5827</v>
      </c>
      <c r="AC267" s="1">
        <v>51</v>
      </c>
      <c r="AD267" s="1" t="s">
        <v>329</v>
      </c>
      <c r="AE267" s="1" t="s">
        <v>3513</v>
      </c>
      <c r="AJ267" s="1" t="s">
        <v>17</v>
      </c>
      <c r="AK267" s="1" t="s">
        <v>3565</v>
      </c>
      <c r="AL267" s="1" t="s">
        <v>41</v>
      </c>
      <c r="AM267" s="1" t="s">
        <v>3589</v>
      </c>
      <c r="AT267" s="1" t="s">
        <v>42</v>
      </c>
      <c r="AU267" s="1" t="s">
        <v>3629</v>
      </c>
      <c r="AV267" s="1" t="s">
        <v>830</v>
      </c>
      <c r="AW267" s="1" t="s">
        <v>3944</v>
      </c>
      <c r="BG267" s="1" t="s">
        <v>42</v>
      </c>
      <c r="BH267" s="1" t="s">
        <v>3629</v>
      </c>
      <c r="BI267" s="1" t="s">
        <v>831</v>
      </c>
      <c r="BJ267" s="1" t="s">
        <v>5828</v>
      </c>
      <c r="BK267" s="1" t="s">
        <v>42</v>
      </c>
      <c r="BL267" s="1" t="s">
        <v>3629</v>
      </c>
      <c r="BM267" s="1" t="s">
        <v>832</v>
      </c>
      <c r="BN267" s="1" t="s">
        <v>4592</v>
      </c>
      <c r="BO267" s="1" t="s">
        <v>42</v>
      </c>
      <c r="BP267" s="1" t="s">
        <v>3629</v>
      </c>
      <c r="BQ267" s="1" t="s">
        <v>833</v>
      </c>
      <c r="BR267" s="1" t="s">
        <v>5531</v>
      </c>
      <c r="BS267" s="1" t="s">
        <v>525</v>
      </c>
      <c r="BT267" s="1" t="s">
        <v>3602</v>
      </c>
    </row>
    <row r="268" spans="1:72" ht="13.5" customHeight="1">
      <c r="A268" s="5" t="str">
        <f t="shared" si="13"/>
        <v>1867_하동면_0091b</v>
      </c>
      <c r="B268" s="1">
        <v>1867</v>
      </c>
      <c r="C268" s="1" t="s">
        <v>4943</v>
      </c>
      <c r="D268" s="1" t="s">
        <v>4945</v>
      </c>
      <c r="E268" s="1">
        <v>267</v>
      </c>
      <c r="F268" s="1">
        <v>2</v>
      </c>
      <c r="G268" s="1" t="s">
        <v>531</v>
      </c>
      <c r="H268" s="1" t="s">
        <v>2754</v>
      </c>
      <c r="I268" s="1">
        <v>6</v>
      </c>
      <c r="L268" s="1">
        <v>1</v>
      </c>
      <c r="M268" s="1" t="s">
        <v>828</v>
      </c>
      <c r="N268" s="1" t="s">
        <v>5593</v>
      </c>
      <c r="S268" s="1" t="s">
        <v>47</v>
      </c>
      <c r="T268" s="1" t="s">
        <v>2795</v>
      </c>
      <c r="W268" s="1" t="s">
        <v>466</v>
      </c>
      <c r="X268" s="1" t="s">
        <v>5829</v>
      </c>
      <c r="Y268" s="1" t="s">
        <v>49</v>
      </c>
      <c r="Z268" s="1" t="s">
        <v>2894</v>
      </c>
      <c r="AC268" s="1">
        <v>46</v>
      </c>
      <c r="AD268" s="1" t="s">
        <v>427</v>
      </c>
      <c r="AE268" s="1" t="s">
        <v>3522</v>
      </c>
      <c r="AJ268" s="1" t="s">
        <v>51</v>
      </c>
      <c r="AK268" s="1" t="s">
        <v>3566</v>
      </c>
      <c r="AL268" s="1" t="s">
        <v>539</v>
      </c>
      <c r="AM268" s="1" t="s">
        <v>3600</v>
      </c>
      <c r="AT268" s="1" t="s">
        <v>42</v>
      </c>
      <c r="AU268" s="1" t="s">
        <v>3629</v>
      </c>
      <c r="AV268" s="1" t="s">
        <v>834</v>
      </c>
      <c r="AW268" s="1" t="s">
        <v>3943</v>
      </c>
      <c r="BG268" s="1" t="s">
        <v>42</v>
      </c>
      <c r="BH268" s="1" t="s">
        <v>3629</v>
      </c>
      <c r="BI268" s="1" t="s">
        <v>835</v>
      </c>
      <c r="BJ268" s="1" t="s">
        <v>4303</v>
      </c>
      <c r="BK268" s="1" t="s">
        <v>42</v>
      </c>
      <c r="BL268" s="1" t="s">
        <v>3629</v>
      </c>
      <c r="BM268" s="1" t="s">
        <v>836</v>
      </c>
      <c r="BN268" s="1" t="s">
        <v>4591</v>
      </c>
      <c r="BO268" s="1" t="s">
        <v>42</v>
      </c>
      <c r="BP268" s="1" t="s">
        <v>3629</v>
      </c>
      <c r="BQ268" s="1" t="s">
        <v>837</v>
      </c>
      <c r="BR268" s="1" t="s">
        <v>5830</v>
      </c>
      <c r="BS268" s="1" t="s">
        <v>169</v>
      </c>
      <c r="BT268" s="1" t="s">
        <v>5831</v>
      </c>
    </row>
    <row r="269" spans="1:31" ht="13.5" customHeight="1">
      <c r="A269" s="5" t="str">
        <f t="shared" si="13"/>
        <v>1867_하동면_0091b</v>
      </c>
      <c r="B269" s="1">
        <v>1867</v>
      </c>
      <c r="C269" s="1" t="s">
        <v>4943</v>
      </c>
      <c r="D269" s="1" t="s">
        <v>4945</v>
      </c>
      <c r="E269" s="1">
        <v>268</v>
      </c>
      <c r="F269" s="1">
        <v>2</v>
      </c>
      <c r="G269" s="1" t="s">
        <v>531</v>
      </c>
      <c r="H269" s="1" t="s">
        <v>2754</v>
      </c>
      <c r="I269" s="1">
        <v>6</v>
      </c>
      <c r="L269" s="1">
        <v>1</v>
      </c>
      <c r="M269" s="1" t="s">
        <v>828</v>
      </c>
      <c r="N269" s="1" t="s">
        <v>5593</v>
      </c>
      <c r="S269" s="1" t="s">
        <v>57</v>
      </c>
      <c r="T269" s="1" t="s">
        <v>2802</v>
      </c>
      <c r="U269" s="1" t="s">
        <v>37</v>
      </c>
      <c r="V269" s="1" t="s">
        <v>2820</v>
      </c>
      <c r="Y269" s="1" t="s">
        <v>838</v>
      </c>
      <c r="Z269" s="1" t="s">
        <v>5832</v>
      </c>
      <c r="AC269" s="1">
        <v>30</v>
      </c>
      <c r="AD269" s="1" t="s">
        <v>122</v>
      </c>
      <c r="AE269" s="1" t="s">
        <v>3552</v>
      </c>
    </row>
    <row r="270" spans="1:72" ht="13.5" customHeight="1">
      <c r="A270" s="5" t="str">
        <f t="shared" si="13"/>
        <v>1867_하동면_0091b</v>
      </c>
      <c r="B270" s="1">
        <v>1867</v>
      </c>
      <c r="C270" s="1" t="s">
        <v>4943</v>
      </c>
      <c r="D270" s="1" t="s">
        <v>4945</v>
      </c>
      <c r="E270" s="1">
        <v>269</v>
      </c>
      <c r="F270" s="1">
        <v>2</v>
      </c>
      <c r="G270" s="1" t="s">
        <v>531</v>
      </c>
      <c r="H270" s="1" t="s">
        <v>2754</v>
      </c>
      <c r="I270" s="1">
        <v>6</v>
      </c>
      <c r="L270" s="1">
        <v>2</v>
      </c>
      <c r="M270" s="1" t="s">
        <v>5052</v>
      </c>
      <c r="N270" s="1" t="s">
        <v>5053</v>
      </c>
      <c r="T270" s="1" t="s">
        <v>5713</v>
      </c>
      <c r="U270" s="1" t="s">
        <v>37</v>
      </c>
      <c r="V270" s="1" t="s">
        <v>2820</v>
      </c>
      <c r="W270" s="1" t="s">
        <v>540</v>
      </c>
      <c r="X270" s="1" t="s">
        <v>2862</v>
      </c>
      <c r="Y270" s="1" t="s">
        <v>839</v>
      </c>
      <c r="Z270" s="1" t="s">
        <v>3351</v>
      </c>
      <c r="AC270" s="1">
        <v>42</v>
      </c>
      <c r="AD270" s="1" t="s">
        <v>229</v>
      </c>
      <c r="AE270" s="1" t="s">
        <v>3531</v>
      </c>
      <c r="AJ270" s="1" t="s">
        <v>17</v>
      </c>
      <c r="AK270" s="1" t="s">
        <v>3565</v>
      </c>
      <c r="AL270" s="1" t="s">
        <v>541</v>
      </c>
      <c r="AM270" s="1" t="s">
        <v>3593</v>
      </c>
      <c r="AT270" s="1" t="s">
        <v>42</v>
      </c>
      <c r="AU270" s="1" t="s">
        <v>3629</v>
      </c>
      <c r="AV270" s="1" t="s">
        <v>840</v>
      </c>
      <c r="AW270" s="1" t="s">
        <v>3942</v>
      </c>
      <c r="BG270" s="1" t="s">
        <v>42</v>
      </c>
      <c r="BH270" s="1" t="s">
        <v>3629</v>
      </c>
      <c r="BI270" s="1" t="s">
        <v>624</v>
      </c>
      <c r="BJ270" s="1" t="s">
        <v>4302</v>
      </c>
      <c r="BK270" s="1" t="s">
        <v>42</v>
      </c>
      <c r="BL270" s="1" t="s">
        <v>3629</v>
      </c>
      <c r="BM270" s="1" t="s">
        <v>625</v>
      </c>
      <c r="BN270" s="1" t="s">
        <v>4589</v>
      </c>
      <c r="BO270" s="1" t="s">
        <v>42</v>
      </c>
      <c r="BP270" s="1" t="s">
        <v>3629</v>
      </c>
      <c r="BQ270" s="1" t="s">
        <v>551</v>
      </c>
      <c r="BR270" s="1" t="s">
        <v>4846</v>
      </c>
      <c r="BS270" s="1" t="s">
        <v>41</v>
      </c>
      <c r="BT270" s="1" t="s">
        <v>3589</v>
      </c>
    </row>
    <row r="271" spans="1:31" ht="13.5" customHeight="1">
      <c r="A271" s="5" t="str">
        <f t="shared" si="13"/>
        <v>1867_하동면_0091b</v>
      </c>
      <c r="B271" s="1">
        <v>1867</v>
      </c>
      <c r="C271" s="1" t="s">
        <v>4943</v>
      </c>
      <c r="D271" s="1" t="s">
        <v>4945</v>
      </c>
      <c r="E271" s="1">
        <v>270</v>
      </c>
      <c r="F271" s="1">
        <v>2</v>
      </c>
      <c r="G271" s="1" t="s">
        <v>531</v>
      </c>
      <c r="H271" s="1" t="s">
        <v>2754</v>
      </c>
      <c r="I271" s="1">
        <v>6</v>
      </c>
      <c r="L271" s="1">
        <v>2</v>
      </c>
      <c r="M271" s="1" t="s">
        <v>5052</v>
      </c>
      <c r="N271" s="1" t="s">
        <v>5053</v>
      </c>
      <c r="S271" s="1" t="s">
        <v>574</v>
      </c>
      <c r="T271" s="1" t="s">
        <v>2800</v>
      </c>
      <c r="W271" s="1" t="s">
        <v>38</v>
      </c>
      <c r="X271" s="1" t="s">
        <v>2874</v>
      </c>
      <c r="Y271" s="1" t="s">
        <v>49</v>
      </c>
      <c r="Z271" s="1" t="s">
        <v>2894</v>
      </c>
      <c r="AC271" s="1">
        <v>72</v>
      </c>
      <c r="AD271" s="1" t="s">
        <v>697</v>
      </c>
      <c r="AE271" s="1" t="s">
        <v>3498</v>
      </c>
    </row>
    <row r="272" spans="1:72" ht="13.5" customHeight="1">
      <c r="A272" s="5" t="str">
        <f t="shared" si="13"/>
        <v>1867_하동면_0091b</v>
      </c>
      <c r="B272" s="1">
        <v>1867</v>
      </c>
      <c r="C272" s="1" t="s">
        <v>4943</v>
      </c>
      <c r="D272" s="1" t="s">
        <v>4945</v>
      </c>
      <c r="E272" s="1">
        <v>271</v>
      </c>
      <c r="F272" s="1">
        <v>2</v>
      </c>
      <c r="G272" s="1" t="s">
        <v>531</v>
      </c>
      <c r="H272" s="1" t="s">
        <v>2754</v>
      </c>
      <c r="I272" s="1">
        <v>6</v>
      </c>
      <c r="L272" s="1">
        <v>2</v>
      </c>
      <c r="M272" s="1" t="s">
        <v>5052</v>
      </c>
      <c r="N272" s="1" t="s">
        <v>5053</v>
      </c>
      <c r="S272" s="1" t="s">
        <v>47</v>
      </c>
      <c r="T272" s="1" t="s">
        <v>2795</v>
      </c>
      <c r="W272" s="1" t="s">
        <v>123</v>
      </c>
      <c r="X272" s="1" t="s">
        <v>5716</v>
      </c>
      <c r="Y272" s="1" t="s">
        <v>49</v>
      </c>
      <c r="Z272" s="1" t="s">
        <v>2894</v>
      </c>
      <c r="AC272" s="1">
        <v>41</v>
      </c>
      <c r="AD272" s="1" t="s">
        <v>101</v>
      </c>
      <c r="AE272" s="1" t="s">
        <v>3540</v>
      </c>
      <c r="AJ272" s="1" t="s">
        <v>51</v>
      </c>
      <c r="AK272" s="1" t="s">
        <v>3566</v>
      </c>
      <c r="AL272" s="1" t="s">
        <v>322</v>
      </c>
      <c r="AM272" s="1" t="s">
        <v>5717</v>
      </c>
      <c r="AT272" s="1" t="s">
        <v>42</v>
      </c>
      <c r="AU272" s="1" t="s">
        <v>3629</v>
      </c>
      <c r="AV272" s="1" t="s">
        <v>841</v>
      </c>
      <c r="AW272" s="1" t="s">
        <v>5833</v>
      </c>
      <c r="BG272" s="1" t="s">
        <v>42</v>
      </c>
      <c r="BH272" s="1" t="s">
        <v>3629</v>
      </c>
      <c r="BI272" s="1" t="s">
        <v>842</v>
      </c>
      <c r="BJ272" s="1" t="s">
        <v>3715</v>
      </c>
      <c r="BK272" s="1" t="s">
        <v>42</v>
      </c>
      <c r="BL272" s="1" t="s">
        <v>3629</v>
      </c>
      <c r="BM272" s="1" t="s">
        <v>843</v>
      </c>
      <c r="BN272" s="1" t="s">
        <v>4119</v>
      </c>
      <c r="BO272" s="1" t="s">
        <v>42</v>
      </c>
      <c r="BP272" s="1" t="s">
        <v>3629</v>
      </c>
      <c r="BQ272" s="1" t="s">
        <v>844</v>
      </c>
      <c r="BR272" s="1" t="s">
        <v>5493</v>
      </c>
      <c r="BS272" s="1" t="s">
        <v>525</v>
      </c>
      <c r="BT272" s="1" t="s">
        <v>3602</v>
      </c>
    </row>
    <row r="273" spans="1:31" ht="13.5" customHeight="1">
      <c r="A273" s="5" t="str">
        <f t="shared" si="13"/>
        <v>1867_하동면_0091b</v>
      </c>
      <c r="B273" s="1">
        <v>1867</v>
      </c>
      <c r="C273" s="1" t="s">
        <v>4943</v>
      </c>
      <c r="D273" s="1" t="s">
        <v>4945</v>
      </c>
      <c r="E273" s="1">
        <v>272</v>
      </c>
      <c r="F273" s="1">
        <v>2</v>
      </c>
      <c r="G273" s="1" t="s">
        <v>531</v>
      </c>
      <c r="H273" s="1" t="s">
        <v>2754</v>
      </c>
      <c r="I273" s="1">
        <v>6</v>
      </c>
      <c r="L273" s="1">
        <v>2</v>
      </c>
      <c r="M273" s="1" t="s">
        <v>5052</v>
      </c>
      <c r="N273" s="1" t="s">
        <v>5053</v>
      </c>
      <c r="S273" s="1" t="s">
        <v>92</v>
      </c>
      <c r="T273" s="1" t="s">
        <v>2803</v>
      </c>
      <c r="W273" s="1" t="s">
        <v>82</v>
      </c>
      <c r="X273" s="1" t="s">
        <v>2867</v>
      </c>
      <c r="Y273" s="1" t="s">
        <v>49</v>
      </c>
      <c r="Z273" s="1" t="s">
        <v>2894</v>
      </c>
      <c r="AC273" s="1">
        <v>50</v>
      </c>
      <c r="AD273" s="1" t="s">
        <v>333</v>
      </c>
      <c r="AE273" s="1" t="s">
        <v>3542</v>
      </c>
    </row>
    <row r="274" spans="1:31" ht="13.5" customHeight="1">
      <c r="A274" s="5" t="str">
        <f t="shared" si="13"/>
        <v>1867_하동면_0091b</v>
      </c>
      <c r="B274" s="1">
        <v>1867</v>
      </c>
      <c r="C274" s="1" t="s">
        <v>4943</v>
      </c>
      <c r="D274" s="1" t="s">
        <v>4945</v>
      </c>
      <c r="E274" s="1">
        <v>273</v>
      </c>
      <c r="F274" s="1">
        <v>2</v>
      </c>
      <c r="G274" s="1" t="s">
        <v>531</v>
      </c>
      <c r="H274" s="1" t="s">
        <v>2754</v>
      </c>
      <c r="I274" s="1">
        <v>6</v>
      </c>
      <c r="L274" s="1">
        <v>2</v>
      </c>
      <c r="M274" s="1" t="s">
        <v>5052</v>
      </c>
      <c r="N274" s="1" t="s">
        <v>5053</v>
      </c>
      <c r="S274" s="1" t="s">
        <v>60</v>
      </c>
      <c r="T274" s="1" t="s">
        <v>2801</v>
      </c>
      <c r="W274" s="1" t="s">
        <v>93</v>
      </c>
      <c r="X274" s="1" t="s">
        <v>2850</v>
      </c>
      <c r="Y274" s="1" t="s">
        <v>49</v>
      </c>
      <c r="Z274" s="1" t="s">
        <v>2894</v>
      </c>
      <c r="AC274" s="1">
        <v>37</v>
      </c>
      <c r="AD274" s="1" t="s">
        <v>94</v>
      </c>
      <c r="AE274" s="1" t="s">
        <v>3532</v>
      </c>
    </row>
    <row r="275" spans="1:31" ht="13.5" customHeight="1">
      <c r="A275" s="5" t="str">
        <f t="shared" si="13"/>
        <v>1867_하동면_0091b</v>
      </c>
      <c r="B275" s="1">
        <v>1867</v>
      </c>
      <c r="C275" s="1" t="s">
        <v>4943</v>
      </c>
      <c r="D275" s="1" t="s">
        <v>4945</v>
      </c>
      <c r="E275" s="1">
        <v>274</v>
      </c>
      <c r="F275" s="1">
        <v>2</v>
      </c>
      <c r="G275" s="1" t="s">
        <v>531</v>
      </c>
      <c r="H275" s="1" t="s">
        <v>2754</v>
      </c>
      <c r="I275" s="1">
        <v>6</v>
      </c>
      <c r="L275" s="1">
        <v>2</v>
      </c>
      <c r="M275" s="1" t="s">
        <v>5052</v>
      </c>
      <c r="N275" s="1" t="s">
        <v>5053</v>
      </c>
      <c r="S275" s="1" t="s">
        <v>67</v>
      </c>
      <c r="T275" s="1" t="s">
        <v>2805</v>
      </c>
      <c r="U275" s="1" t="s">
        <v>37</v>
      </c>
      <c r="V275" s="1" t="s">
        <v>2820</v>
      </c>
      <c r="Y275" s="1" t="s">
        <v>845</v>
      </c>
      <c r="Z275" s="1" t="s">
        <v>3350</v>
      </c>
      <c r="AC275" s="1">
        <v>27</v>
      </c>
      <c r="AD275" s="1" t="s">
        <v>576</v>
      </c>
      <c r="AE275" s="1" t="s">
        <v>3510</v>
      </c>
    </row>
    <row r="276" spans="1:31" ht="13.5" customHeight="1">
      <c r="A276" s="5" t="str">
        <f t="shared" si="13"/>
        <v>1867_하동면_0091b</v>
      </c>
      <c r="B276" s="1">
        <v>1867</v>
      </c>
      <c r="C276" s="1" t="s">
        <v>4943</v>
      </c>
      <c r="D276" s="1" t="s">
        <v>4945</v>
      </c>
      <c r="E276" s="1">
        <v>275</v>
      </c>
      <c r="F276" s="1">
        <v>2</v>
      </c>
      <c r="G276" s="1" t="s">
        <v>531</v>
      </c>
      <c r="H276" s="1" t="s">
        <v>2754</v>
      </c>
      <c r="I276" s="1">
        <v>6</v>
      </c>
      <c r="L276" s="1">
        <v>2</v>
      </c>
      <c r="M276" s="1" t="s">
        <v>5052</v>
      </c>
      <c r="N276" s="1" t="s">
        <v>5053</v>
      </c>
      <c r="S276" s="1" t="s">
        <v>63</v>
      </c>
      <c r="T276" s="1" t="s">
        <v>2793</v>
      </c>
      <c r="U276" s="1" t="s">
        <v>64</v>
      </c>
      <c r="V276" s="1" t="s">
        <v>2835</v>
      </c>
      <c r="Y276" s="1" t="s">
        <v>846</v>
      </c>
      <c r="Z276" s="1" t="s">
        <v>3349</v>
      </c>
      <c r="AC276" s="1">
        <v>14</v>
      </c>
      <c r="AD276" s="1" t="s">
        <v>69</v>
      </c>
      <c r="AE276" s="1" t="s">
        <v>3501</v>
      </c>
    </row>
    <row r="277" spans="1:72" ht="13.5" customHeight="1">
      <c r="A277" s="5" t="str">
        <f t="shared" si="13"/>
        <v>1867_하동면_0091b</v>
      </c>
      <c r="B277" s="1">
        <v>1867</v>
      </c>
      <c r="C277" s="1" t="s">
        <v>4943</v>
      </c>
      <c r="D277" s="1" t="s">
        <v>4945</v>
      </c>
      <c r="E277" s="1">
        <v>276</v>
      </c>
      <c r="F277" s="1">
        <v>2</v>
      </c>
      <c r="G277" s="1" t="s">
        <v>531</v>
      </c>
      <c r="H277" s="1" t="s">
        <v>2754</v>
      </c>
      <c r="I277" s="1">
        <v>6</v>
      </c>
      <c r="L277" s="1">
        <v>3</v>
      </c>
      <c r="M277" s="1" t="s">
        <v>5054</v>
      </c>
      <c r="N277" s="1" t="s">
        <v>5055</v>
      </c>
      <c r="T277" s="1" t="s">
        <v>5834</v>
      </c>
      <c r="U277" s="1" t="s">
        <v>37</v>
      </c>
      <c r="V277" s="1" t="s">
        <v>2820</v>
      </c>
      <c r="W277" s="1" t="s">
        <v>184</v>
      </c>
      <c r="X277" s="1" t="s">
        <v>2851</v>
      </c>
      <c r="Y277" s="1" t="s">
        <v>548</v>
      </c>
      <c r="Z277" s="1" t="s">
        <v>3348</v>
      </c>
      <c r="AC277" s="1">
        <v>75</v>
      </c>
      <c r="AD277" s="1" t="s">
        <v>298</v>
      </c>
      <c r="AE277" s="1" t="s">
        <v>3504</v>
      </c>
      <c r="AJ277" s="1" t="s">
        <v>17</v>
      </c>
      <c r="AK277" s="1" t="s">
        <v>3565</v>
      </c>
      <c r="AL277" s="1" t="s">
        <v>115</v>
      </c>
      <c r="AM277" s="1" t="s">
        <v>3571</v>
      </c>
      <c r="AT277" s="1" t="s">
        <v>42</v>
      </c>
      <c r="AU277" s="1" t="s">
        <v>3629</v>
      </c>
      <c r="AV277" s="1" t="s">
        <v>549</v>
      </c>
      <c r="AW277" s="1" t="s">
        <v>3941</v>
      </c>
      <c r="BG277" s="1" t="s">
        <v>42</v>
      </c>
      <c r="BH277" s="1" t="s">
        <v>3629</v>
      </c>
      <c r="BI277" s="1" t="s">
        <v>550</v>
      </c>
      <c r="BJ277" s="1" t="s">
        <v>4301</v>
      </c>
      <c r="BK277" s="1" t="s">
        <v>42</v>
      </c>
      <c r="BL277" s="1" t="s">
        <v>3629</v>
      </c>
      <c r="BM277" s="1" t="s">
        <v>847</v>
      </c>
      <c r="BN277" s="1" t="s">
        <v>4590</v>
      </c>
      <c r="BO277" s="1" t="s">
        <v>42</v>
      </c>
      <c r="BP277" s="1" t="s">
        <v>3629</v>
      </c>
      <c r="BQ277" s="1" t="s">
        <v>848</v>
      </c>
      <c r="BR277" s="1" t="s">
        <v>4845</v>
      </c>
      <c r="BS277" s="1" t="s">
        <v>541</v>
      </c>
      <c r="BT277" s="1" t="s">
        <v>3593</v>
      </c>
    </row>
    <row r="278" spans="1:31" ht="13.5" customHeight="1">
      <c r="A278" s="5" t="str">
        <f t="shared" si="13"/>
        <v>1867_하동면_0091b</v>
      </c>
      <c r="B278" s="1">
        <v>1867</v>
      </c>
      <c r="C278" s="1" t="s">
        <v>4943</v>
      </c>
      <c r="D278" s="1" t="s">
        <v>4945</v>
      </c>
      <c r="E278" s="1">
        <v>277</v>
      </c>
      <c r="F278" s="1">
        <v>2</v>
      </c>
      <c r="G278" s="1" t="s">
        <v>531</v>
      </c>
      <c r="H278" s="1" t="s">
        <v>2754</v>
      </c>
      <c r="I278" s="1">
        <v>6</v>
      </c>
      <c r="L278" s="1">
        <v>3</v>
      </c>
      <c r="M278" s="1" t="s">
        <v>5054</v>
      </c>
      <c r="N278" s="1" t="s">
        <v>5055</v>
      </c>
      <c r="S278" s="1" t="s">
        <v>63</v>
      </c>
      <c r="T278" s="1" t="s">
        <v>2793</v>
      </c>
      <c r="U278" s="1" t="s">
        <v>37</v>
      </c>
      <c r="V278" s="1" t="s">
        <v>2820</v>
      </c>
      <c r="Y278" s="1" t="s">
        <v>849</v>
      </c>
      <c r="Z278" s="1" t="s">
        <v>3347</v>
      </c>
      <c r="AC278" s="1">
        <v>55</v>
      </c>
      <c r="AD278" s="1" t="s">
        <v>190</v>
      </c>
      <c r="AE278" s="1" t="s">
        <v>3537</v>
      </c>
    </row>
    <row r="279" spans="1:31" ht="13.5" customHeight="1">
      <c r="A279" s="5" t="str">
        <f t="shared" si="13"/>
        <v>1867_하동면_0091b</v>
      </c>
      <c r="B279" s="1">
        <v>1867</v>
      </c>
      <c r="C279" s="1" t="s">
        <v>4943</v>
      </c>
      <c r="D279" s="1" t="s">
        <v>4945</v>
      </c>
      <c r="E279" s="1">
        <v>278</v>
      </c>
      <c r="F279" s="1">
        <v>2</v>
      </c>
      <c r="G279" s="1" t="s">
        <v>531</v>
      </c>
      <c r="H279" s="1" t="s">
        <v>2754</v>
      </c>
      <c r="I279" s="1">
        <v>6</v>
      </c>
      <c r="L279" s="1">
        <v>3</v>
      </c>
      <c r="M279" s="1" t="s">
        <v>5054</v>
      </c>
      <c r="N279" s="1" t="s">
        <v>5055</v>
      </c>
      <c r="S279" s="1" t="s">
        <v>227</v>
      </c>
      <c r="T279" s="1" t="s">
        <v>2794</v>
      </c>
      <c r="W279" s="1" t="s">
        <v>90</v>
      </c>
      <c r="X279" s="1" t="s">
        <v>2853</v>
      </c>
      <c r="Y279" s="1" t="s">
        <v>49</v>
      </c>
      <c r="Z279" s="1" t="s">
        <v>2894</v>
      </c>
      <c r="AC279" s="1">
        <v>56</v>
      </c>
      <c r="AD279" s="1" t="s">
        <v>363</v>
      </c>
      <c r="AE279" s="1" t="s">
        <v>3525</v>
      </c>
    </row>
    <row r="280" spans="1:31" ht="13.5" customHeight="1">
      <c r="A280" s="5" t="str">
        <f t="shared" si="13"/>
        <v>1867_하동면_0091b</v>
      </c>
      <c r="B280" s="1">
        <v>1867</v>
      </c>
      <c r="C280" s="1" t="s">
        <v>4943</v>
      </c>
      <c r="D280" s="1" t="s">
        <v>4945</v>
      </c>
      <c r="E280" s="1">
        <v>279</v>
      </c>
      <c r="F280" s="1">
        <v>2</v>
      </c>
      <c r="G280" s="1" t="s">
        <v>531</v>
      </c>
      <c r="H280" s="1" t="s">
        <v>2754</v>
      </c>
      <c r="I280" s="1">
        <v>6</v>
      </c>
      <c r="L280" s="1">
        <v>3</v>
      </c>
      <c r="M280" s="1" t="s">
        <v>5054</v>
      </c>
      <c r="N280" s="1" t="s">
        <v>5055</v>
      </c>
      <c r="S280" s="1" t="s">
        <v>63</v>
      </c>
      <c r="T280" s="1" t="s">
        <v>2793</v>
      </c>
      <c r="U280" s="1" t="s">
        <v>37</v>
      </c>
      <c r="V280" s="1" t="s">
        <v>2820</v>
      </c>
      <c r="Y280" s="1" t="s">
        <v>850</v>
      </c>
      <c r="Z280" s="1" t="s">
        <v>3346</v>
      </c>
      <c r="AC280" s="1">
        <v>37</v>
      </c>
      <c r="AD280" s="1" t="s">
        <v>94</v>
      </c>
      <c r="AE280" s="1" t="s">
        <v>3532</v>
      </c>
    </row>
    <row r="281" spans="1:31" ht="13.5" customHeight="1">
      <c r="A281" s="5" t="str">
        <f t="shared" si="13"/>
        <v>1867_하동면_0091b</v>
      </c>
      <c r="B281" s="1">
        <v>1867</v>
      </c>
      <c r="C281" s="1" t="s">
        <v>4943</v>
      </c>
      <c r="D281" s="1" t="s">
        <v>4945</v>
      </c>
      <c r="E281" s="1">
        <v>280</v>
      </c>
      <c r="F281" s="1">
        <v>2</v>
      </c>
      <c r="G281" s="1" t="s">
        <v>531</v>
      </c>
      <c r="H281" s="1" t="s">
        <v>2754</v>
      </c>
      <c r="I281" s="1">
        <v>6</v>
      </c>
      <c r="L281" s="1">
        <v>3</v>
      </c>
      <c r="M281" s="1" t="s">
        <v>5054</v>
      </c>
      <c r="N281" s="1" t="s">
        <v>5055</v>
      </c>
      <c r="S281" s="1" t="s">
        <v>227</v>
      </c>
      <c r="T281" s="1" t="s">
        <v>2794</v>
      </c>
      <c r="W281" s="1" t="s">
        <v>93</v>
      </c>
      <c r="X281" s="1" t="s">
        <v>2850</v>
      </c>
      <c r="Y281" s="1" t="s">
        <v>49</v>
      </c>
      <c r="Z281" s="1" t="s">
        <v>2894</v>
      </c>
      <c r="AC281" s="1">
        <v>27</v>
      </c>
      <c r="AD281" s="1" t="s">
        <v>576</v>
      </c>
      <c r="AE281" s="1" t="s">
        <v>3510</v>
      </c>
    </row>
    <row r="282" spans="1:31" ht="13.5" customHeight="1">
      <c r="A282" s="5" t="str">
        <f t="shared" si="13"/>
        <v>1867_하동면_0091b</v>
      </c>
      <c r="B282" s="1">
        <v>1867</v>
      </c>
      <c r="C282" s="1" t="s">
        <v>4943</v>
      </c>
      <c r="D282" s="1" t="s">
        <v>4945</v>
      </c>
      <c r="E282" s="1">
        <v>281</v>
      </c>
      <c r="F282" s="1">
        <v>2</v>
      </c>
      <c r="G282" s="1" t="s">
        <v>531</v>
      </c>
      <c r="H282" s="1" t="s">
        <v>2754</v>
      </c>
      <c r="I282" s="1">
        <v>6</v>
      </c>
      <c r="L282" s="1">
        <v>3</v>
      </c>
      <c r="M282" s="1" t="s">
        <v>5054</v>
      </c>
      <c r="N282" s="1" t="s">
        <v>5055</v>
      </c>
      <c r="S282" s="1" t="s">
        <v>63</v>
      </c>
      <c r="T282" s="1" t="s">
        <v>2793</v>
      </c>
      <c r="U282" s="1" t="s">
        <v>37</v>
      </c>
      <c r="V282" s="1" t="s">
        <v>2820</v>
      </c>
      <c r="Y282" s="1" t="s">
        <v>729</v>
      </c>
      <c r="Z282" s="1" t="s">
        <v>3345</v>
      </c>
      <c r="AC282" s="1">
        <v>32</v>
      </c>
      <c r="AD282" s="1" t="s">
        <v>284</v>
      </c>
      <c r="AE282" s="1" t="s">
        <v>3539</v>
      </c>
    </row>
    <row r="283" spans="1:31" ht="13.5" customHeight="1">
      <c r="A283" s="5" t="str">
        <f t="shared" si="13"/>
        <v>1867_하동면_0091b</v>
      </c>
      <c r="B283" s="1">
        <v>1867</v>
      </c>
      <c r="C283" s="1" t="s">
        <v>4943</v>
      </c>
      <c r="D283" s="1" t="s">
        <v>4945</v>
      </c>
      <c r="E283" s="1">
        <v>282</v>
      </c>
      <c r="F283" s="1">
        <v>2</v>
      </c>
      <c r="G283" s="1" t="s">
        <v>531</v>
      </c>
      <c r="H283" s="1" t="s">
        <v>2754</v>
      </c>
      <c r="I283" s="1">
        <v>6</v>
      </c>
      <c r="L283" s="1">
        <v>3</v>
      </c>
      <c r="M283" s="1" t="s">
        <v>5054</v>
      </c>
      <c r="N283" s="1" t="s">
        <v>5055</v>
      </c>
      <c r="S283" s="1" t="s">
        <v>227</v>
      </c>
      <c r="T283" s="1" t="s">
        <v>2794</v>
      </c>
      <c r="W283" s="1" t="s">
        <v>730</v>
      </c>
      <c r="X283" s="1" t="s">
        <v>2857</v>
      </c>
      <c r="Y283" s="1" t="s">
        <v>49</v>
      </c>
      <c r="Z283" s="1" t="s">
        <v>2894</v>
      </c>
      <c r="AC283" s="1">
        <v>25</v>
      </c>
      <c r="AD283" s="1" t="s">
        <v>492</v>
      </c>
      <c r="AE283" s="1" t="s">
        <v>3529</v>
      </c>
    </row>
    <row r="284" spans="1:31" ht="13.5" customHeight="1">
      <c r="A284" s="5" t="str">
        <f t="shared" si="13"/>
        <v>1867_하동면_0091b</v>
      </c>
      <c r="B284" s="1">
        <v>1867</v>
      </c>
      <c r="C284" s="1" t="s">
        <v>4943</v>
      </c>
      <c r="D284" s="1" t="s">
        <v>4945</v>
      </c>
      <c r="E284" s="1">
        <v>283</v>
      </c>
      <c r="F284" s="1">
        <v>2</v>
      </c>
      <c r="G284" s="1" t="s">
        <v>531</v>
      </c>
      <c r="H284" s="1" t="s">
        <v>2754</v>
      </c>
      <c r="I284" s="1">
        <v>6</v>
      </c>
      <c r="L284" s="1">
        <v>3</v>
      </c>
      <c r="M284" s="1" t="s">
        <v>5054</v>
      </c>
      <c r="N284" s="1" t="s">
        <v>5055</v>
      </c>
      <c r="S284" s="1" t="s">
        <v>230</v>
      </c>
      <c r="T284" s="1" t="s">
        <v>2797</v>
      </c>
      <c r="U284" s="1" t="s">
        <v>37</v>
      </c>
      <c r="V284" s="1" t="s">
        <v>2820</v>
      </c>
      <c r="Y284" s="1" t="s">
        <v>851</v>
      </c>
      <c r="Z284" s="1" t="s">
        <v>3344</v>
      </c>
      <c r="AA284" s="1" t="s">
        <v>852</v>
      </c>
      <c r="AB284" s="1" t="s">
        <v>2912</v>
      </c>
      <c r="AC284" s="1">
        <v>27</v>
      </c>
      <c r="AD284" s="1" t="s">
        <v>576</v>
      </c>
      <c r="AE284" s="1" t="s">
        <v>3510</v>
      </c>
    </row>
    <row r="285" spans="1:31" ht="13.5" customHeight="1">
      <c r="A285" s="5" t="str">
        <f t="shared" si="13"/>
        <v>1867_하동면_0091b</v>
      </c>
      <c r="B285" s="1">
        <v>1867</v>
      </c>
      <c r="C285" s="1" t="s">
        <v>4943</v>
      </c>
      <c r="D285" s="1" t="s">
        <v>4945</v>
      </c>
      <c r="E285" s="1">
        <v>284</v>
      </c>
      <c r="F285" s="1">
        <v>2</v>
      </c>
      <c r="G285" s="1" t="s">
        <v>531</v>
      </c>
      <c r="H285" s="1" t="s">
        <v>2754</v>
      </c>
      <c r="I285" s="1">
        <v>6</v>
      </c>
      <c r="L285" s="1">
        <v>3</v>
      </c>
      <c r="M285" s="1" t="s">
        <v>5054</v>
      </c>
      <c r="N285" s="1" t="s">
        <v>5055</v>
      </c>
      <c r="S285" s="1" t="s">
        <v>228</v>
      </c>
      <c r="T285" s="1" t="s">
        <v>2813</v>
      </c>
      <c r="W285" s="1" t="s">
        <v>61</v>
      </c>
      <c r="X285" s="1" t="s">
        <v>5835</v>
      </c>
      <c r="Y285" s="1" t="s">
        <v>49</v>
      </c>
      <c r="Z285" s="1" t="s">
        <v>2894</v>
      </c>
      <c r="AC285" s="1">
        <v>23</v>
      </c>
      <c r="AD285" s="1" t="s">
        <v>367</v>
      </c>
      <c r="AE285" s="1" t="s">
        <v>3556</v>
      </c>
    </row>
    <row r="286" spans="1:31" ht="13.5" customHeight="1">
      <c r="A286" s="5" t="str">
        <f t="shared" si="13"/>
        <v>1867_하동면_0091b</v>
      </c>
      <c r="B286" s="1">
        <v>1867</v>
      </c>
      <c r="C286" s="1" t="s">
        <v>4943</v>
      </c>
      <c r="D286" s="1" t="s">
        <v>4945</v>
      </c>
      <c r="E286" s="1">
        <v>285</v>
      </c>
      <c r="F286" s="1">
        <v>2</v>
      </c>
      <c r="G286" s="1" t="s">
        <v>531</v>
      </c>
      <c r="H286" s="1" t="s">
        <v>2754</v>
      </c>
      <c r="I286" s="1">
        <v>6</v>
      </c>
      <c r="L286" s="1">
        <v>3</v>
      </c>
      <c r="M286" s="1" t="s">
        <v>5054</v>
      </c>
      <c r="N286" s="1" t="s">
        <v>5055</v>
      </c>
      <c r="S286" s="1" t="s">
        <v>230</v>
      </c>
      <c r="T286" s="1" t="s">
        <v>2797</v>
      </c>
      <c r="U286" s="1" t="s">
        <v>37</v>
      </c>
      <c r="V286" s="1" t="s">
        <v>2820</v>
      </c>
      <c r="Y286" s="1" t="s">
        <v>853</v>
      </c>
      <c r="Z286" s="1" t="s">
        <v>3343</v>
      </c>
      <c r="AA286" s="1" t="s">
        <v>854</v>
      </c>
      <c r="AB286" s="1" t="s">
        <v>3482</v>
      </c>
      <c r="AC286" s="1">
        <v>23</v>
      </c>
      <c r="AD286" s="1" t="s">
        <v>367</v>
      </c>
      <c r="AE286" s="1" t="s">
        <v>3556</v>
      </c>
    </row>
    <row r="287" spans="1:31" ht="13.5" customHeight="1">
      <c r="A287" s="5" t="str">
        <f t="shared" si="13"/>
        <v>1867_하동면_0091b</v>
      </c>
      <c r="B287" s="1">
        <v>1867</v>
      </c>
      <c r="C287" s="1" t="s">
        <v>4943</v>
      </c>
      <c r="D287" s="1" t="s">
        <v>4945</v>
      </c>
      <c r="E287" s="1">
        <v>286</v>
      </c>
      <c r="F287" s="1">
        <v>2</v>
      </c>
      <c r="G287" s="1" t="s">
        <v>531</v>
      </c>
      <c r="H287" s="1" t="s">
        <v>2754</v>
      </c>
      <c r="I287" s="1">
        <v>6</v>
      </c>
      <c r="L287" s="1">
        <v>3</v>
      </c>
      <c r="M287" s="1" t="s">
        <v>5054</v>
      </c>
      <c r="N287" s="1" t="s">
        <v>5055</v>
      </c>
      <c r="S287" s="1" t="s">
        <v>230</v>
      </c>
      <c r="T287" s="1" t="s">
        <v>2797</v>
      </c>
      <c r="U287" s="1" t="s">
        <v>64</v>
      </c>
      <c r="V287" s="1" t="s">
        <v>2835</v>
      </c>
      <c r="Y287" s="1" t="s">
        <v>855</v>
      </c>
      <c r="Z287" s="1" t="s">
        <v>3342</v>
      </c>
      <c r="AC287" s="1">
        <v>11</v>
      </c>
      <c r="AD287" s="1" t="s">
        <v>118</v>
      </c>
      <c r="AE287" s="1" t="s">
        <v>3534</v>
      </c>
    </row>
    <row r="288" spans="1:72" ht="13.5" customHeight="1">
      <c r="A288" s="5" t="str">
        <f aca="true" t="shared" si="14" ref="A288:A301">HYPERLINK("http://kyu.snu.ac.kr/sdhj/index.jsp?type=hj/GK14781_00IH_0001_0092a.jpg","1867_하동면_0092a")</f>
        <v>1867_하동면_0092a</v>
      </c>
      <c r="B288" s="1">
        <v>1867</v>
      </c>
      <c r="C288" s="1" t="s">
        <v>4943</v>
      </c>
      <c r="D288" s="1" t="s">
        <v>4945</v>
      </c>
      <c r="E288" s="1">
        <v>287</v>
      </c>
      <c r="F288" s="1">
        <v>2</v>
      </c>
      <c r="G288" s="1" t="s">
        <v>531</v>
      </c>
      <c r="H288" s="1" t="s">
        <v>2754</v>
      </c>
      <c r="I288" s="1">
        <v>6</v>
      </c>
      <c r="L288" s="1">
        <v>4</v>
      </c>
      <c r="M288" s="1" t="s">
        <v>5056</v>
      </c>
      <c r="N288" s="1" t="s">
        <v>5057</v>
      </c>
      <c r="T288" s="1" t="s">
        <v>5713</v>
      </c>
      <c r="U288" s="1" t="s">
        <v>37</v>
      </c>
      <c r="V288" s="1" t="s">
        <v>2820</v>
      </c>
      <c r="W288" s="1" t="s">
        <v>540</v>
      </c>
      <c r="X288" s="1" t="s">
        <v>2862</v>
      </c>
      <c r="Y288" s="1" t="s">
        <v>856</v>
      </c>
      <c r="Z288" s="1" t="s">
        <v>3341</v>
      </c>
      <c r="AC288" s="1">
        <v>60</v>
      </c>
      <c r="AD288" s="1" t="s">
        <v>206</v>
      </c>
      <c r="AE288" s="1" t="s">
        <v>3544</v>
      </c>
      <c r="AJ288" s="1" t="s">
        <v>17</v>
      </c>
      <c r="AK288" s="1" t="s">
        <v>3565</v>
      </c>
      <c r="AL288" s="1" t="s">
        <v>541</v>
      </c>
      <c r="AM288" s="1" t="s">
        <v>3593</v>
      </c>
      <c r="AT288" s="1" t="s">
        <v>42</v>
      </c>
      <c r="AU288" s="1" t="s">
        <v>3629</v>
      </c>
      <c r="AV288" s="1" t="s">
        <v>857</v>
      </c>
      <c r="AW288" s="1" t="s">
        <v>3940</v>
      </c>
      <c r="BG288" s="1" t="s">
        <v>42</v>
      </c>
      <c r="BH288" s="1" t="s">
        <v>3629</v>
      </c>
      <c r="BI288" s="1" t="s">
        <v>858</v>
      </c>
      <c r="BJ288" s="1" t="s">
        <v>4300</v>
      </c>
      <c r="BK288" s="1" t="s">
        <v>42</v>
      </c>
      <c r="BL288" s="1" t="s">
        <v>3629</v>
      </c>
      <c r="BM288" s="1" t="s">
        <v>625</v>
      </c>
      <c r="BN288" s="1" t="s">
        <v>4589</v>
      </c>
      <c r="BO288" s="1" t="s">
        <v>42</v>
      </c>
      <c r="BP288" s="1" t="s">
        <v>3629</v>
      </c>
      <c r="BQ288" s="1" t="s">
        <v>859</v>
      </c>
      <c r="BR288" s="1" t="s">
        <v>4844</v>
      </c>
      <c r="BS288" s="1" t="s">
        <v>634</v>
      </c>
      <c r="BT288" s="1" t="s">
        <v>3608</v>
      </c>
    </row>
    <row r="289" spans="1:31" ht="13.5" customHeight="1">
      <c r="A289" s="5" t="str">
        <f t="shared" si="14"/>
        <v>1867_하동면_0092a</v>
      </c>
      <c r="B289" s="1">
        <v>1867</v>
      </c>
      <c r="C289" s="1" t="s">
        <v>4943</v>
      </c>
      <c r="D289" s="1" t="s">
        <v>4945</v>
      </c>
      <c r="E289" s="1">
        <v>288</v>
      </c>
      <c r="F289" s="1">
        <v>2</v>
      </c>
      <c r="G289" s="1" t="s">
        <v>531</v>
      </c>
      <c r="H289" s="1" t="s">
        <v>2754</v>
      </c>
      <c r="I289" s="1">
        <v>6</v>
      </c>
      <c r="L289" s="1">
        <v>4</v>
      </c>
      <c r="M289" s="1" t="s">
        <v>5056</v>
      </c>
      <c r="N289" s="1" t="s">
        <v>5057</v>
      </c>
      <c r="S289" s="1" t="s">
        <v>63</v>
      </c>
      <c r="T289" s="1" t="s">
        <v>2793</v>
      </c>
      <c r="U289" s="1" t="s">
        <v>37</v>
      </c>
      <c r="V289" s="1" t="s">
        <v>2820</v>
      </c>
      <c r="Y289" s="1" t="s">
        <v>860</v>
      </c>
      <c r="Z289" s="1" t="s">
        <v>3340</v>
      </c>
      <c r="AC289" s="1">
        <v>30</v>
      </c>
      <c r="AD289" s="1" t="s">
        <v>122</v>
      </c>
      <c r="AE289" s="1" t="s">
        <v>3552</v>
      </c>
    </row>
    <row r="290" spans="1:31" ht="13.5" customHeight="1">
      <c r="A290" s="5" t="str">
        <f t="shared" si="14"/>
        <v>1867_하동면_0092a</v>
      </c>
      <c r="B290" s="1">
        <v>1867</v>
      </c>
      <c r="C290" s="1" t="s">
        <v>4943</v>
      </c>
      <c r="D290" s="1" t="s">
        <v>4945</v>
      </c>
      <c r="E290" s="1">
        <v>289</v>
      </c>
      <c r="F290" s="1">
        <v>2</v>
      </c>
      <c r="G290" s="1" t="s">
        <v>531</v>
      </c>
      <c r="H290" s="1" t="s">
        <v>2754</v>
      </c>
      <c r="I290" s="1">
        <v>6</v>
      </c>
      <c r="L290" s="1">
        <v>4</v>
      </c>
      <c r="M290" s="1" t="s">
        <v>5056</v>
      </c>
      <c r="N290" s="1" t="s">
        <v>5057</v>
      </c>
      <c r="S290" s="1" t="s">
        <v>227</v>
      </c>
      <c r="T290" s="1" t="s">
        <v>2794</v>
      </c>
      <c r="W290" s="1" t="s">
        <v>123</v>
      </c>
      <c r="X290" s="1" t="s">
        <v>5716</v>
      </c>
      <c r="Y290" s="1" t="s">
        <v>49</v>
      </c>
      <c r="Z290" s="1" t="s">
        <v>2894</v>
      </c>
      <c r="AC290" s="1">
        <v>19</v>
      </c>
      <c r="AD290" s="1" t="s">
        <v>66</v>
      </c>
      <c r="AE290" s="1" t="s">
        <v>3550</v>
      </c>
    </row>
    <row r="291" spans="1:73" ht="13.5" customHeight="1">
      <c r="A291" s="5" t="str">
        <f t="shared" si="14"/>
        <v>1867_하동면_0092a</v>
      </c>
      <c r="B291" s="1">
        <v>1867</v>
      </c>
      <c r="C291" s="1" t="s">
        <v>4943</v>
      </c>
      <c r="D291" s="1" t="s">
        <v>4945</v>
      </c>
      <c r="E291" s="1">
        <v>290</v>
      </c>
      <c r="F291" s="1">
        <v>2</v>
      </c>
      <c r="G291" s="1" t="s">
        <v>531</v>
      </c>
      <c r="H291" s="1" t="s">
        <v>2754</v>
      </c>
      <c r="I291" s="1">
        <v>6</v>
      </c>
      <c r="L291" s="1">
        <v>5</v>
      </c>
      <c r="M291" s="1" t="s">
        <v>5058</v>
      </c>
      <c r="N291" s="1" t="s">
        <v>5059</v>
      </c>
      <c r="T291" s="1" t="s">
        <v>5836</v>
      </c>
      <c r="U291" s="1" t="s">
        <v>37</v>
      </c>
      <c r="V291" s="1" t="s">
        <v>2820</v>
      </c>
      <c r="W291" s="1" t="s">
        <v>540</v>
      </c>
      <c r="X291" s="1" t="s">
        <v>2862</v>
      </c>
      <c r="Y291" s="1" t="s">
        <v>861</v>
      </c>
      <c r="Z291" s="1" t="s">
        <v>3339</v>
      </c>
      <c r="AC291" s="1">
        <v>41</v>
      </c>
      <c r="AD291" s="1" t="s">
        <v>101</v>
      </c>
      <c r="AE291" s="1" t="s">
        <v>3540</v>
      </c>
      <c r="AJ291" s="1" t="s">
        <v>17</v>
      </c>
      <c r="AK291" s="1" t="s">
        <v>3565</v>
      </c>
      <c r="AL291" s="1" t="s">
        <v>541</v>
      </c>
      <c r="AM291" s="1" t="s">
        <v>3593</v>
      </c>
      <c r="AT291" s="1" t="s">
        <v>42</v>
      </c>
      <c r="AU291" s="1" t="s">
        <v>3629</v>
      </c>
      <c r="AV291" s="1" t="s">
        <v>5837</v>
      </c>
      <c r="AW291" s="1" t="s">
        <v>3939</v>
      </c>
      <c r="BG291" s="1" t="s">
        <v>42</v>
      </c>
      <c r="BH291" s="1" t="s">
        <v>3629</v>
      </c>
      <c r="BI291" s="1" t="s">
        <v>862</v>
      </c>
      <c r="BJ291" s="1" t="s">
        <v>4299</v>
      </c>
      <c r="BO291" s="1" t="s">
        <v>42</v>
      </c>
      <c r="BP291" s="1" t="s">
        <v>3629</v>
      </c>
      <c r="BQ291" s="1" t="s">
        <v>863</v>
      </c>
      <c r="BR291" s="1" t="s">
        <v>5838</v>
      </c>
      <c r="BS291" s="1" t="s">
        <v>203</v>
      </c>
      <c r="BT291" s="1" t="s">
        <v>3567</v>
      </c>
      <c r="BU291" s="1" t="s">
        <v>4938</v>
      </c>
    </row>
    <row r="292" spans="1:31" ht="13.5" customHeight="1">
      <c r="A292" s="5" t="str">
        <f t="shared" si="14"/>
        <v>1867_하동면_0092a</v>
      </c>
      <c r="B292" s="1">
        <v>1867</v>
      </c>
      <c r="C292" s="1" t="s">
        <v>4943</v>
      </c>
      <c r="D292" s="1" t="s">
        <v>4945</v>
      </c>
      <c r="E292" s="1">
        <v>291</v>
      </c>
      <c r="F292" s="1">
        <v>2</v>
      </c>
      <c r="G292" s="1" t="s">
        <v>531</v>
      </c>
      <c r="H292" s="1" t="s">
        <v>2754</v>
      </c>
      <c r="I292" s="1">
        <v>6</v>
      </c>
      <c r="L292" s="1">
        <v>5</v>
      </c>
      <c r="M292" s="1" t="s">
        <v>5058</v>
      </c>
      <c r="N292" s="1" t="s">
        <v>5059</v>
      </c>
      <c r="S292" s="1" t="s">
        <v>574</v>
      </c>
      <c r="T292" s="1" t="s">
        <v>2800</v>
      </c>
      <c r="W292" s="1" t="s">
        <v>123</v>
      </c>
      <c r="X292" s="1" t="s">
        <v>5839</v>
      </c>
      <c r="Y292" s="1" t="s">
        <v>49</v>
      </c>
      <c r="Z292" s="1" t="s">
        <v>2894</v>
      </c>
      <c r="AC292" s="1">
        <v>88</v>
      </c>
      <c r="AD292" s="1" t="s">
        <v>565</v>
      </c>
      <c r="AE292" s="1" t="s">
        <v>3530</v>
      </c>
    </row>
    <row r="293" spans="1:72" ht="13.5" customHeight="1">
      <c r="A293" s="5" t="str">
        <f t="shared" si="14"/>
        <v>1867_하동면_0092a</v>
      </c>
      <c r="B293" s="1">
        <v>1867</v>
      </c>
      <c r="C293" s="1" t="s">
        <v>4943</v>
      </c>
      <c r="D293" s="1" t="s">
        <v>4945</v>
      </c>
      <c r="E293" s="1">
        <v>292</v>
      </c>
      <c r="F293" s="1">
        <v>2</v>
      </c>
      <c r="G293" s="1" t="s">
        <v>531</v>
      </c>
      <c r="H293" s="1" t="s">
        <v>2754</v>
      </c>
      <c r="I293" s="1">
        <v>6</v>
      </c>
      <c r="L293" s="1">
        <v>5</v>
      </c>
      <c r="M293" s="1" t="s">
        <v>5058</v>
      </c>
      <c r="N293" s="1" t="s">
        <v>5059</v>
      </c>
      <c r="S293" s="1" t="s">
        <v>47</v>
      </c>
      <c r="T293" s="1" t="s">
        <v>2795</v>
      </c>
      <c r="W293" s="1" t="s">
        <v>93</v>
      </c>
      <c r="X293" s="1" t="s">
        <v>2850</v>
      </c>
      <c r="Y293" s="1" t="s">
        <v>49</v>
      </c>
      <c r="Z293" s="1" t="s">
        <v>2894</v>
      </c>
      <c r="AC293" s="1">
        <v>34</v>
      </c>
      <c r="AD293" s="1" t="s">
        <v>232</v>
      </c>
      <c r="AE293" s="1" t="s">
        <v>3509</v>
      </c>
      <c r="AJ293" s="1" t="s">
        <v>51</v>
      </c>
      <c r="AK293" s="1" t="s">
        <v>3566</v>
      </c>
      <c r="AL293" s="1" t="s">
        <v>133</v>
      </c>
      <c r="AM293" s="1" t="s">
        <v>3583</v>
      </c>
      <c r="AT293" s="1" t="s">
        <v>42</v>
      </c>
      <c r="AU293" s="1" t="s">
        <v>3629</v>
      </c>
      <c r="AV293" s="1" t="s">
        <v>5574</v>
      </c>
      <c r="AW293" s="1" t="s">
        <v>5840</v>
      </c>
      <c r="BG293" s="1" t="s">
        <v>42</v>
      </c>
      <c r="BH293" s="1" t="s">
        <v>3629</v>
      </c>
      <c r="BI293" s="1" t="s">
        <v>864</v>
      </c>
      <c r="BJ293" s="1" t="s">
        <v>3897</v>
      </c>
      <c r="BK293" s="1" t="s">
        <v>42</v>
      </c>
      <c r="BL293" s="1" t="s">
        <v>3629</v>
      </c>
      <c r="BM293" s="1" t="s">
        <v>865</v>
      </c>
      <c r="BN293" s="1" t="s">
        <v>3413</v>
      </c>
      <c r="BO293" s="1" t="s">
        <v>42</v>
      </c>
      <c r="BP293" s="1" t="s">
        <v>3629</v>
      </c>
      <c r="BQ293" s="1" t="s">
        <v>866</v>
      </c>
      <c r="BR293" s="1" t="s">
        <v>5841</v>
      </c>
      <c r="BS293" s="1" t="s">
        <v>217</v>
      </c>
      <c r="BT293" s="1" t="s">
        <v>4926</v>
      </c>
    </row>
    <row r="294" spans="1:33" ht="13.5" customHeight="1">
      <c r="A294" s="5" t="str">
        <f t="shared" si="14"/>
        <v>1867_하동면_0092a</v>
      </c>
      <c r="B294" s="1">
        <v>1867</v>
      </c>
      <c r="C294" s="1" t="s">
        <v>4943</v>
      </c>
      <c r="D294" s="1" t="s">
        <v>4945</v>
      </c>
      <c r="E294" s="1">
        <v>293</v>
      </c>
      <c r="F294" s="1">
        <v>2</v>
      </c>
      <c r="G294" s="1" t="s">
        <v>531</v>
      </c>
      <c r="H294" s="1" t="s">
        <v>2754</v>
      </c>
      <c r="I294" s="1">
        <v>6</v>
      </c>
      <c r="L294" s="1">
        <v>5</v>
      </c>
      <c r="M294" s="1" t="s">
        <v>5058</v>
      </c>
      <c r="N294" s="1" t="s">
        <v>5059</v>
      </c>
      <c r="T294" s="1" t="s">
        <v>5842</v>
      </c>
      <c r="U294" s="1" t="s">
        <v>70</v>
      </c>
      <c r="V294" s="1" t="s">
        <v>2823</v>
      </c>
      <c r="Y294" s="1" t="s">
        <v>867</v>
      </c>
      <c r="Z294" s="1" t="s">
        <v>3338</v>
      </c>
      <c r="AF294" s="1" t="s">
        <v>147</v>
      </c>
      <c r="AG294" s="1" t="s">
        <v>3558</v>
      </c>
    </row>
    <row r="295" spans="1:72" ht="13.5" customHeight="1">
      <c r="A295" s="5" t="str">
        <f t="shared" si="14"/>
        <v>1867_하동면_0092a</v>
      </c>
      <c r="B295" s="1">
        <v>1867</v>
      </c>
      <c r="C295" s="1" t="s">
        <v>4943</v>
      </c>
      <c r="D295" s="1" t="s">
        <v>4945</v>
      </c>
      <c r="E295" s="1">
        <v>294</v>
      </c>
      <c r="F295" s="1">
        <v>2</v>
      </c>
      <c r="G295" s="1" t="s">
        <v>531</v>
      </c>
      <c r="H295" s="1" t="s">
        <v>2754</v>
      </c>
      <c r="I295" s="1">
        <v>7</v>
      </c>
      <c r="J295" s="1" t="s">
        <v>868</v>
      </c>
      <c r="K295" s="1" t="s">
        <v>2777</v>
      </c>
      <c r="L295" s="1">
        <v>1</v>
      </c>
      <c r="M295" s="1" t="s">
        <v>868</v>
      </c>
      <c r="N295" s="1" t="s">
        <v>2777</v>
      </c>
      <c r="T295" s="1" t="s">
        <v>5708</v>
      </c>
      <c r="U295" s="1" t="s">
        <v>37</v>
      </c>
      <c r="V295" s="1" t="s">
        <v>2820</v>
      </c>
      <c r="W295" s="1" t="s">
        <v>192</v>
      </c>
      <c r="X295" s="1" t="s">
        <v>2861</v>
      </c>
      <c r="Y295" s="1" t="s">
        <v>869</v>
      </c>
      <c r="Z295" s="1" t="s">
        <v>3337</v>
      </c>
      <c r="AC295" s="1">
        <v>67</v>
      </c>
      <c r="AD295" s="1" t="s">
        <v>258</v>
      </c>
      <c r="AE295" s="1" t="s">
        <v>3533</v>
      </c>
      <c r="AJ295" s="1" t="s">
        <v>17</v>
      </c>
      <c r="AK295" s="1" t="s">
        <v>3565</v>
      </c>
      <c r="AL295" s="1" t="s">
        <v>194</v>
      </c>
      <c r="AM295" s="1" t="s">
        <v>3591</v>
      </c>
      <c r="AT295" s="1" t="s">
        <v>42</v>
      </c>
      <c r="AU295" s="1" t="s">
        <v>3629</v>
      </c>
      <c r="AV295" s="1" t="s">
        <v>870</v>
      </c>
      <c r="AW295" s="1" t="s">
        <v>3938</v>
      </c>
      <c r="BG295" s="1" t="s">
        <v>42</v>
      </c>
      <c r="BH295" s="1" t="s">
        <v>3629</v>
      </c>
      <c r="BI295" s="1" t="s">
        <v>871</v>
      </c>
      <c r="BJ295" s="1" t="s">
        <v>4298</v>
      </c>
      <c r="BK295" s="1" t="s">
        <v>42</v>
      </c>
      <c r="BL295" s="1" t="s">
        <v>3629</v>
      </c>
      <c r="BM295" s="1" t="s">
        <v>872</v>
      </c>
      <c r="BN295" s="1" t="s">
        <v>4443</v>
      </c>
      <c r="BO295" s="1" t="s">
        <v>42</v>
      </c>
      <c r="BP295" s="1" t="s">
        <v>3629</v>
      </c>
      <c r="BQ295" s="1" t="s">
        <v>873</v>
      </c>
      <c r="BR295" s="1" t="s">
        <v>4843</v>
      </c>
      <c r="BS295" s="1" t="s">
        <v>394</v>
      </c>
      <c r="BT295" s="1" t="s">
        <v>3582</v>
      </c>
    </row>
    <row r="296" spans="1:72" ht="13.5" customHeight="1">
      <c r="A296" s="5" t="str">
        <f t="shared" si="14"/>
        <v>1867_하동면_0092a</v>
      </c>
      <c r="B296" s="1">
        <v>1867</v>
      </c>
      <c r="C296" s="1" t="s">
        <v>4943</v>
      </c>
      <c r="D296" s="1" t="s">
        <v>4945</v>
      </c>
      <c r="E296" s="1">
        <v>295</v>
      </c>
      <c r="F296" s="1">
        <v>2</v>
      </c>
      <c r="G296" s="1" t="s">
        <v>531</v>
      </c>
      <c r="H296" s="1" t="s">
        <v>2754</v>
      </c>
      <c r="I296" s="1">
        <v>7</v>
      </c>
      <c r="L296" s="1">
        <v>1</v>
      </c>
      <c r="M296" s="1" t="s">
        <v>868</v>
      </c>
      <c r="N296" s="1" t="s">
        <v>2777</v>
      </c>
      <c r="S296" s="1" t="s">
        <v>47</v>
      </c>
      <c r="T296" s="1" t="s">
        <v>2795</v>
      </c>
      <c r="W296" s="1" t="s">
        <v>123</v>
      </c>
      <c r="X296" s="1" t="s">
        <v>5843</v>
      </c>
      <c r="Y296" s="1" t="s">
        <v>49</v>
      </c>
      <c r="Z296" s="1" t="s">
        <v>2894</v>
      </c>
      <c r="AC296" s="1">
        <v>60</v>
      </c>
      <c r="AD296" s="1" t="s">
        <v>206</v>
      </c>
      <c r="AE296" s="1" t="s">
        <v>3544</v>
      </c>
      <c r="AJ296" s="1" t="s">
        <v>51</v>
      </c>
      <c r="AK296" s="1" t="s">
        <v>3566</v>
      </c>
      <c r="AL296" s="1" t="s">
        <v>614</v>
      </c>
      <c r="AM296" s="1" t="s">
        <v>3615</v>
      </c>
      <c r="AT296" s="1" t="s">
        <v>42</v>
      </c>
      <c r="AU296" s="1" t="s">
        <v>3629</v>
      </c>
      <c r="AV296" s="1" t="s">
        <v>615</v>
      </c>
      <c r="AW296" s="1" t="s">
        <v>3937</v>
      </c>
      <c r="BG296" s="1" t="s">
        <v>42</v>
      </c>
      <c r="BH296" s="1" t="s">
        <v>3629</v>
      </c>
      <c r="BI296" s="1" t="s">
        <v>616</v>
      </c>
      <c r="BJ296" s="1" t="s">
        <v>4297</v>
      </c>
      <c r="BK296" s="1" t="s">
        <v>617</v>
      </c>
      <c r="BL296" s="1" t="s">
        <v>5844</v>
      </c>
      <c r="BM296" s="1" t="s">
        <v>618</v>
      </c>
      <c r="BN296" s="1" t="s">
        <v>4588</v>
      </c>
      <c r="BO296" s="1" t="s">
        <v>42</v>
      </c>
      <c r="BP296" s="1" t="s">
        <v>3629</v>
      </c>
      <c r="BQ296" s="1" t="s">
        <v>619</v>
      </c>
      <c r="BR296" s="1" t="s">
        <v>5498</v>
      </c>
      <c r="BS296" s="1" t="s">
        <v>194</v>
      </c>
      <c r="BT296" s="1" t="s">
        <v>3591</v>
      </c>
    </row>
    <row r="297" spans="1:31" ht="13.5" customHeight="1">
      <c r="A297" s="5" t="str">
        <f t="shared" si="14"/>
        <v>1867_하동면_0092a</v>
      </c>
      <c r="B297" s="1">
        <v>1867</v>
      </c>
      <c r="C297" s="1" t="s">
        <v>4943</v>
      </c>
      <c r="D297" s="1" t="s">
        <v>4945</v>
      </c>
      <c r="E297" s="1">
        <v>296</v>
      </c>
      <c r="F297" s="1">
        <v>2</v>
      </c>
      <c r="G297" s="1" t="s">
        <v>531</v>
      </c>
      <c r="H297" s="1" t="s">
        <v>2754</v>
      </c>
      <c r="I297" s="1">
        <v>7</v>
      </c>
      <c r="L297" s="1">
        <v>1</v>
      </c>
      <c r="M297" s="1" t="s">
        <v>868</v>
      </c>
      <c r="N297" s="1" t="s">
        <v>2777</v>
      </c>
      <c r="S297" s="1" t="s">
        <v>63</v>
      </c>
      <c r="T297" s="1" t="s">
        <v>2793</v>
      </c>
      <c r="U297" s="1" t="s">
        <v>37</v>
      </c>
      <c r="V297" s="1" t="s">
        <v>2820</v>
      </c>
      <c r="Y297" s="1" t="s">
        <v>874</v>
      </c>
      <c r="Z297" s="1" t="s">
        <v>4965</v>
      </c>
      <c r="AC297" s="1">
        <v>38</v>
      </c>
      <c r="AD297" s="1" t="s">
        <v>129</v>
      </c>
      <c r="AE297" s="1" t="s">
        <v>3514</v>
      </c>
    </row>
    <row r="298" spans="1:31" ht="13.5" customHeight="1">
      <c r="A298" s="5" t="str">
        <f t="shared" si="14"/>
        <v>1867_하동면_0092a</v>
      </c>
      <c r="B298" s="1">
        <v>1867</v>
      </c>
      <c r="C298" s="1" t="s">
        <v>4943</v>
      </c>
      <c r="D298" s="1" t="s">
        <v>4945</v>
      </c>
      <c r="E298" s="1">
        <v>297</v>
      </c>
      <c r="F298" s="1">
        <v>2</v>
      </c>
      <c r="G298" s="1" t="s">
        <v>531</v>
      </c>
      <c r="H298" s="1" t="s">
        <v>2754</v>
      </c>
      <c r="I298" s="1">
        <v>7</v>
      </c>
      <c r="L298" s="1">
        <v>1</v>
      </c>
      <c r="M298" s="1" t="s">
        <v>868</v>
      </c>
      <c r="N298" s="1" t="s">
        <v>2777</v>
      </c>
      <c r="S298" s="1" t="s">
        <v>227</v>
      </c>
      <c r="T298" s="1" t="s">
        <v>2794</v>
      </c>
      <c r="W298" s="1" t="s">
        <v>38</v>
      </c>
      <c r="X298" s="1" t="s">
        <v>2874</v>
      </c>
      <c r="Y298" s="1" t="s">
        <v>49</v>
      </c>
      <c r="Z298" s="1" t="s">
        <v>2894</v>
      </c>
      <c r="AC298" s="1">
        <v>26</v>
      </c>
      <c r="AD298" s="1" t="s">
        <v>331</v>
      </c>
      <c r="AE298" s="1" t="s">
        <v>3505</v>
      </c>
    </row>
    <row r="299" spans="1:72" ht="13.5" customHeight="1">
      <c r="A299" s="5" t="str">
        <f t="shared" si="14"/>
        <v>1867_하동면_0092a</v>
      </c>
      <c r="B299" s="1">
        <v>1867</v>
      </c>
      <c r="C299" s="1" t="s">
        <v>4943</v>
      </c>
      <c r="D299" s="1" t="s">
        <v>4945</v>
      </c>
      <c r="E299" s="1">
        <v>298</v>
      </c>
      <c r="F299" s="1">
        <v>2</v>
      </c>
      <c r="G299" s="1" t="s">
        <v>531</v>
      </c>
      <c r="H299" s="1" t="s">
        <v>2754</v>
      </c>
      <c r="I299" s="1">
        <v>7</v>
      </c>
      <c r="L299" s="1">
        <v>2</v>
      </c>
      <c r="M299" s="1" t="s">
        <v>5060</v>
      </c>
      <c r="N299" s="1" t="s">
        <v>5061</v>
      </c>
      <c r="T299" s="1" t="s">
        <v>5845</v>
      </c>
      <c r="U299" s="1" t="s">
        <v>37</v>
      </c>
      <c r="V299" s="1" t="s">
        <v>2820</v>
      </c>
      <c r="W299" s="1" t="s">
        <v>119</v>
      </c>
      <c r="X299" s="1" t="s">
        <v>2854</v>
      </c>
      <c r="Y299" s="1" t="s">
        <v>875</v>
      </c>
      <c r="Z299" s="1" t="s">
        <v>3336</v>
      </c>
      <c r="AC299" s="1">
        <v>89</v>
      </c>
      <c r="AD299" s="1" t="s">
        <v>162</v>
      </c>
      <c r="AE299" s="1" t="s">
        <v>3538</v>
      </c>
      <c r="AJ299" s="1" t="s">
        <v>17</v>
      </c>
      <c r="AK299" s="1" t="s">
        <v>3565</v>
      </c>
      <c r="AL299" s="1" t="s">
        <v>257</v>
      </c>
      <c r="AM299" s="1" t="s">
        <v>3578</v>
      </c>
      <c r="AT299" s="1" t="s">
        <v>42</v>
      </c>
      <c r="AU299" s="1" t="s">
        <v>3629</v>
      </c>
      <c r="AV299" s="1" t="s">
        <v>876</v>
      </c>
      <c r="AW299" s="1" t="s">
        <v>3936</v>
      </c>
      <c r="BG299" s="1" t="s">
        <v>42</v>
      </c>
      <c r="BH299" s="1" t="s">
        <v>3629</v>
      </c>
      <c r="BI299" s="1" t="s">
        <v>877</v>
      </c>
      <c r="BJ299" s="1" t="s">
        <v>4296</v>
      </c>
      <c r="BK299" s="1" t="s">
        <v>42</v>
      </c>
      <c r="BL299" s="1" t="s">
        <v>3629</v>
      </c>
      <c r="BM299" s="1" t="s">
        <v>878</v>
      </c>
      <c r="BN299" s="1" t="s">
        <v>4587</v>
      </c>
      <c r="BO299" s="1" t="s">
        <v>42</v>
      </c>
      <c r="BP299" s="1" t="s">
        <v>3629</v>
      </c>
      <c r="BQ299" s="1" t="s">
        <v>879</v>
      </c>
      <c r="BR299" s="1" t="s">
        <v>4842</v>
      </c>
      <c r="BS299" s="1" t="s">
        <v>880</v>
      </c>
      <c r="BT299" s="1" t="s">
        <v>4908</v>
      </c>
    </row>
    <row r="300" spans="1:72" ht="13.5" customHeight="1">
      <c r="A300" s="5" t="str">
        <f t="shared" si="14"/>
        <v>1867_하동면_0092a</v>
      </c>
      <c r="B300" s="1">
        <v>1867</v>
      </c>
      <c r="C300" s="1" t="s">
        <v>4943</v>
      </c>
      <c r="D300" s="1" t="s">
        <v>4945</v>
      </c>
      <c r="E300" s="1">
        <v>299</v>
      </c>
      <c r="F300" s="1">
        <v>2</v>
      </c>
      <c r="G300" s="1" t="s">
        <v>531</v>
      </c>
      <c r="H300" s="1" t="s">
        <v>2754</v>
      </c>
      <c r="I300" s="1">
        <v>7</v>
      </c>
      <c r="L300" s="1">
        <v>3</v>
      </c>
      <c r="M300" s="1" t="s">
        <v>5062</v>
      </c>
      <c r="N300" s="1" t="s">
        <v>5063</v>
      </c>
      <c r="T300" s="1" t="s">
        <v>5749</v>
      </c>
      <c r="U300" s="1" t="s">
        <v>37</v>
      </c>
      <c r="V300" s="1" t="s">
        <v>2820</v>
      </c>
      <c r="W300" s="1" t="s">
        <v>119</v>
      </c>
      <c r="X300" s="1" t="s">
        <v>2854</v>
      </c>
      <c r="Y300" s="1" t="s">
        <v>881</v>
      </c>
      <c r="Z300" s="1" t="s">
        <v>3335</v>
      </c>
      <c r="AC300" s="1">
        <v>54</v>
      </c>
      <c r="AD300" s="1" t="s">
        <v>190</v>
      </c>
      <c r="AE300" s="1" t="s">
        <v>3537</v>
      </c>
      <c r="AJ300" s="1" t="s">
        <v>17</v>
      </c>
      <c r="AK300" s="1" t="s">
        <v>3565</v>
      </c>
      <c r="AL300" s="1" t="s">
        <v>257</v>
      </c>
      <c r="AM300" s="1" t="s">
        <v>3578</v>
      </c>
      <c r="AT300" s="1" t="s">
        <v>37</v>
      </c>
      <c r="AU300" s="1" t="s">
        <v>2820</v>
      </c>
      <c r="AV300" s="1" t="s">
        <v>875</v>
      </c>
      <c r="AW300" s="1" t="s">
        <v>3336</v>
      </c>
      <c r="BG300" s="1" t="s">
        <v>42</v>
      </c>
      <c r="BH300" s="1" t="s">
        <v>3629</v>
      </c>
      <c r="BI300" s="1" t="s">
        <v>876</v>
      </c>
      <c r="BJ300" s="1" t="s">
        <v>3936</v>
      </c>
      <c r="BK300" s="1" t="s">
        <v>42</v>
      </c>
      <c r="BL300" s="1" t="s">
        <v>3629</v>
      </c>
      <c r="BM300" s="1" t="s">
        <v>877</v>
      </c>
      <c r="BN300" s="1" t="s">
        <v>4296</v>
      </c>
      <c r="BO300" s="1" t="s">
        <v>209</v>
      </c>
      <c r="BP300" s="1" t="s">
        <v>4370</v>
      </c>
      <c r="BQ300" s="1" t="s">
        <v>882</v>
      </c>
      <c r="BR300" s="1" t="s">
        <v>5437</v>
      </c>
      <c r="BS300" s="1" t="s">
        <v>169</v>
      </c>
      <c r="BT300" s="1" t="s">
        <v>5846</v>
      </c>
    </row>
    <row r="301" spans="1:72" ht="13.5" customHeight="1">
      <c r="A301" s="5" t="str">
        <f t="shared" si="14"/>
        <v>1867_하동면_0092a</v>
      </c>
      <c r="B301" s="1">
        <v>1867</v>
      </c>
      <c r="C301" s="1" t="s">
        <v>4943</v>
      </c>
      <c r="D301" s="1" t="s">
        <v>4945</v>
      </c>
      <c r="E301" s="1">
        <v>300</v>
      </c>
      <c r="F301" s="1">
        <v>2</v>
      </c>
      <c r="G301" s="1" t="s">
        <v>531</v>
      </c>
      <c r="H301" s="1" t="s">
        <v>2754</v>
      </c>
      <c r="I301" s="1">
        <v>7</v>
      </c>
      <c r="L301" s="1">
        <v>3</v>
      </c>
      <c r="M301" s="1" t="s">
        <v>5062</v>
      </c>
      <c r="N301" s="1" t="s">
        <v>5063</v>
      </c>
      <c r="S301" s="1" t="s">
        <v>47</v>
      </c>
      <c r="T301" s="1" t="s">
        <v>2795</v>
      </c>
      <c r="W301" s="1" t="s">
        <v>421</v>
      </c>
      <c r="X301" s="1" t="s">
        <v>2848</v>
      </c>
      <c r="Y301" s="1" t="s">
        <v>49</v>
      </c>
      <c r="Z301" s="1" t="s">
        <v>2894</v>
      </c>
      <c r="AC301" s="1">
        <v>53</v>
      </c>
      <c r="AD301" s="1" t="s">
        <v>745</v>
      </c>
      <c r="AE301" s="1" t="s">
        <v>3528</v>
      </c>
      <c r="AJ301" s="1" t="s">
        <v>51</v>
      </c>
      <c r="AK301" s="1" t="s">
        <v>3566</v>
      </c>
      <c r="AL301" s="1" t="s">
        <v>526</v>
      </c>
      <c r="AM301" s="1" t="s">
        <v>5847</v>
      </c>
      <c r="AT301" s="1" t="s">
        <v>42</v>
      </c>
      <c r="AU301" s="1" t="s">
        <v>3629</v>
      </c>
      <c r="AV301" s="1" t="s">
        <v>883</v>
      </c>
      <c r="AW301" s="1" t="s">
        <v>3661</v>
      </c>
      <c r="BG301" s="1" t="s">
        <v>42</v>
      </c>
      <c r="BH301" s="1" t="s">
        <v>3629</v>
      </c>
      <c r="BI301" s="1" t="s">
        <v>884</v>
      </c>
      <c r="BJ301" s="1" t="s">
        <v>3658</v>
      </c>
      <c r="BK301" s="1" t="s">
        <v>42</v>
      </c>
      <c r="BL301" s="1" t="s">
        <v>3629</v>
      </c>
      <c r="BM301" s="1" t="s">
        <v>885</v>
      </c>
      <c r="BN301" s="1" t="s">
        <v>4074</v>
      </c>
      <c r="BO301" s="1" t="s">
        <v>42</v>
      </c>
      <c r="BP301" s="1" t="s">
        <v>3629</v>
      </c>
      <c r="BQ301" s="1" t="s">
        <v>886</v>
      </c>
      <c r="BR301" s="1" t="s">
        <v>5464</v>
      </c>
      <c r="BS301" s="1" t="s">
        <v>169</v>
      </c>
      <c r="BT301" s="1" t="s">
        <v>5848</v>
      </c>
    </row>
    <row r="302" spans="1:72" ht="13.5" customHeight="1">
      <c r="A302" s="5" t="str">
        <f aca="true" t="shared" si="15" ref="A302:A315">HYPERLINK("http://kyu.snu.ac.kr/sdhj/index.jsp?type=hj/GK14781_00IH_0001_0092b.jpg","1867_하동면_0092b")</f>
        <v>1867_하동면_0092b</v>
      </c>
      <c r="B302" s="1">
        <v>1867</v>
      </c>
      <c r="C302" s="1" t="s">
        <v>4943</v>
      </c>
      <c r="D302" s="1" t="s">
        <v>4945</v>
      </c>
      <c r="E302" s="1">
        <v>301</v>
      </c>
      <c r="F302" s="1">
        <v>2</v>
      </c>
      <c r="G302" s="1" t="s">
        <v>531</v>
      </c>
      <c r="H302" s="1" t="s">
        <v>2754</v>
      </c>
      <c r="I302" s="1">
        <v>7</v>
      </c>
      <c r="L302" s="1">
        <v>4</v>
      </c>
      <c r="M302" s="1" t="s">
        <v>5064</v>
      </c>
      <c r="N302" s="1" t="s">
        <v>5065</v>
      </c>
      <c r="T302" s="1" t="s">
        <v>5761</v>
      </c>
      <c r="U302" s="1" t="s">
        <v>37</v>
      </c>
      <c r="V302" s="1" t="s">
        <v>2820</v>
      </c>
      <c r="W302" s="1" t="s">
        <v>123</v>
      </c>
      <c r="X302" s="1" t="s">
        <v>5849</v>
      </c>
      <c r="Y302" s="1" t="s">
        <v>264</v>
      </c>
      <c r="Z302" s="1" t="s">
        <v>2949</v>
      </c>
      <c r="AC302" s="1">
        <v>56</v>
      </c>
      <c r="AD302" s="1" t="s">
        <v>363</v>
      </c>
      <c r="AE302" s="1" t="s">
        <v>3525</v>
      </c>
      <c r="AJ302" s="1" t="s">
        <v>17</v>
      </c>
      <c r="AK302" s="1" t="s">
        <v>3565</v>
      </c>
      <c r="AL302" s="1" t="s">
        <v>169</v>
      </c>
      <c r="AM302" s="1" t="s">
        <v>5701</v>
      </c>
      <c r="AT302" s="1" t="s">
        <v>191</v>
      </c>
      <c r="AU302" s="1" t="s">
        <v>2839</v>
      </c>
      <c r="AV302" s="1" t="s">
        <v>887</v>
      </c>
      <c r="AW302" s="1" t="s">
        <v>5850</v>
      </c>
      <c r="BG302" s="1" t="s">
        <v>191</v>
      </c>
      <c r="BH302" s="1" t="s">
        <v>2839</v>
      </c>
      <c r="BI302" s="1" t="s">
        <v>888</v>
      </c>
      <c r="BJ302" s="1" t="s">
        <v>4228</v>
      </c>
      <c r="BK302" s="1" t="s">
        <v>191</v>
      </c>
      <c r="BL302" s="1" t="s">
        <v>2839</v>
      </c>
      <c r="BM302" s="1" t="s">
        <v>889</v>
      </c>
      <c r="BN302" s="1" t="s">
        <v>4586</v>
      </c>
      <c r="BO302" s="1" t="s">
        <v>191</v>
      </c>
      <c r="BP302" s="1" t="s">
        <v>2839</v>
      </c>
      <c r="BQ302" s="1" t="s">
        <v>890</v>
      </c>
      <c r="BR302" s="1" t="s">
        <v>5399</v>
      </c>
      <c r="BS302" s="1" t="s">
        <v>169</v>
      </c>
      <c r="BT302" s="1" t="s">
        <v>5851</v>
      </c>
    </row>
    <row r="303" spans="1:72" ht="13.5" customHeight="1">
      <c r="A303" s="5" t="str">
        <f t="shared" si="15"/>
        <v>1867_하동면_0092b</v>
      </c>
      <c r="B303" s="1">
        <v>1867</v>
      </c>
      <c r="C303" s="1" t="s">
        <v>4943</v>
      </c>
      <c r="D303" s="1" t="s">
        <v>4945</v>
      </c>
      <c r="E303" s="1">
        <v>302</v>
      </c>
      <c r="F303" s="1">
        <v>2</v>
      </c>
      <c r="G303" s="1" t="s">
        <v>531</v>
      </c>
      <c r="H303" s="1" t="s">
        <v>2754</v>
      </c>
      <c r="I303" s="1">
        <v>7</v>
      </c>
      <c r="L303" s="1">
        <v>5</v>
      </c>
      <c r="M303" s="1" t="s">
        <v>5066</v>
      </c>
      <c r="N303" s="1" t="s">
        <v>5067</v>
      </c>
      <c r="O303" s="1" t="s">
        <v>6</v>
      </c>
      <c r="P303" s="1" t="s">
        <v>2786</v>
      </c>
      <c r="T303" s="1" t="s">
        <v>5713</v>
      </c>
      <c r="U303" s="1" t="s">
        <v>37</v>
      </c>
      <c r="V303" s="1" t="s">
        <v>2820</v>
      </c>
      <c r="W303" s="1" t="s">
        <v>540</v>
      </c>
      <c r="X303" s="1" t="s">
        <v>2862</v>
      </c>
      <c r="Y303" s="1" t="s">
        <v>891</v>
      </c>
      <c r="Z303" s="1" t="s">
        <v>3334</v>
      </c>
      <c r="AC303" s="1">
        <v>52</v>
      </c>
      <c r="AD303" s="1" t="s">
        <v>371</v>
      </c>
      <c r="AE303" s="1" t="s">
        <v>3516</v>
      </c>
      <c r="AJ303" s="1" t="s">
        <v>17</v>
      </c>
      <c r="AK303" s="1" t="s">
        <v>3565</v>
      </c>
      <c r="AL303" s="1" t="s">
        <v>541</v>
      </c>
      <c r="AM303" s="1" t="s">
        <v>3593</v>
      </c>
      <c r="AT303" s="1" t="s">
        <v>42</v>
      </c>
      <c r="AU303" s="1" t="s">
        <v>3629</v>
      </c>
      <c r="AV303" s="1" t="s">
        <v>892</v>
      </c>
      <c r="AW303" s="1" t="s">
        <v>3935</v>
      </c>
      <c r="AX303" s="1" t="s">
        <v>42</v>
      </c>
      <c r="AY303" s="1" t="s">
        <v>3629</v>
      </c>
      <c r="AZ303" s="1" t="s">
        <v>543</v>
      </c>
      <c r="BA303" s="1" t="s">
        <v>3963</v>
      </c>
      <c r="BG303" s="1" t="s">
        <v>42</v>
      </c>
      <c r="BH303" s="1" t="s">
        <v>3629</v>
      </c>
      <c r="BI303" s="1" t="s">
        <v>893</v>
      </c>
      <c r="BJ303" s="1" t="s">
        <v>4295</v>
      </c>
      <c r="BK303" s="1" t="s">
        <v>42</v>
      </c>
      <c r="BL303" s="1" t="s">
        <v>3629</v>
      </c>
      <c r="BM303" s="1" t="s">
        <v>894</v>
      </c>
      <c r="BN303" s="1" t="s">
        <v>4585</v>
      </c>
      <c r="BO303" s="1" t="s">
        <v>42</v>
      </c>
      <c r="BP303" s="1" t="s">
        <v>3629</v>
      </c>
      <c r="BQ303" s="1" t="s">
        <v>895</v>
      </c>
      <c r="BR303" s="1" t="s">
        <v>5444</v>
      </c>
      <c r="BS303" s="1" t="s">
        <v>564</v>
      </c>
      <c r="BT303" s="1" t="s">
        <v>3574</v>
      </c>
    </row>
    <row r="304" spans="1:31" ht="13.5" customHeight="1">
      <c r="A304" s="5" t="str">
        <f t="shared" si="15"/>
        <v>1867_하동면_0092b</v>
      </c>
      <c r="B304" s="1">
        <v>1867</v>
      </c>
      <c r="C304" s="1" t="s">
        <v>4943</v>
      </c>
      <c r="D304" s="1" t="s">
        <v>4945</v>
      </c>
      <c r="E304" s="1">
        <v>303</v>
      </c>
      <c r="F304" s="1">
        <v>2</v>
      </c>
      <c r="G304" s="1" t="s">
        <v>531</v>
      </c>
      <c r="H304" s="1" t="s">
        <v>2754</v>
      </c>
      <c r="I304" s="1">
        <v>7</v>
      </c>
      <c r="L304" s="1">
        <v>5</v>
      </c>
      <c r="M304" s="1" t="s">
        <v>5066</v>
      </c>
      <c r="N304" s="1" t="s">
        <v>5067</v>
      </c>
      <c r="S304" s="1" t="s">
        <v>63</v>
      </c>
      <c r="T304" s="1" t="s">
        <v>2793</v>
      </c>
      <c r="U304" s="1" t="s">
        <v>37</v>
      </c>
      <c r="V304" s="1" t="s">
        <v>2820</v>
      </c>
      <c r="Y304" s="1" t="s">
        <v>570</v>
      </c>
      <c r="Z304" s="1" t="s">
        <v>3333</v>
      </c>
      <c r="AC304" s="1">
        <v>19</v>
      </c>
      <c r="AD304" s="1" t="s">
        <v>66</v>
      </c>
      <c r="AE304" s="1" t="s">
        <v>3550</v>
      </c>
    </row>
    <row r="305" spans="1:33" ht="13.5" customHeight="1">
      <c r="A305" s="5" t="str">
        <f t="shared" si="15"/>
        <v>1867_하동면_0092b</v>
      </c>
      <c r="B305" s="1">
        <v>1867</v>
      </c>
      <c r="C305" s="1" t="s">
        <v>4943</v>
      </c>
      <c r="D305" s="1" t="s">
        <v>4945</v>
      </c>
      <c r="E305" s="1">
        <v>304</v>
      </c>
      <c r="F305" s="1">
        <v>2</v>
      </c>
      <c r="G305" s="1" t="s">
        <v>531</v>
      </c>
      <c r="H305" s="1" t="s">
        <v>2754</v>
      </c>
      <c r="I305" s="1">
        <v>7</v>
      </c>
      <c r="L305" s="1">
        <v>5</v>
      </c>
      <c r="M305" s="1" t="s">
        <v>5066</v>
      </c>
      <c r="N305" s="1" t="s">
        <v>5067</v>
      </c>
      <c r="T305" s="1" t="s">
        <v>5817</v>
      </c>
      <c r="U305" s="1" t="s">
        <v>70</v>
      </c>
      <c r="V305" s="1" t="s">
        <v>2823</v>
      </c>
      <c r="Y305" s="1" t="s">
        <v>896</v>
      </c>
      <c r="Z305" s="1" t="s">
        <v>3332</v>
      </c>
      <c r="AF305" s="1" t="s">
        <v>147</v>
      </c>
      <c r="AG305" s="1" t="s">
        <v>3558</v>
      </c>
    </row>
    <row r="306" spans="1:72" ht="13.5" customHeight="1">
      <c r="A306" s="5" t="str">
        <f t="shared" si="15"/>
        <v>1867_하동면_0092b</v>
      </c>
      <c r="B306" s="1">
        <v>1867</v>
      </c>
      <c r="C306" s="1" t="s">
        <v>4943</v>
      </c>
      <c r="D306" s="1" t="s">
        <v>4945</v>
      </c>
      <c r="E306" s="1">
        <v>305</v>
      </c>
      <c r="F306" s="1">
        <v>2</v>
      </c>
      <c r="G306" s="1" t="s">
        <v>531</v>
      </c>
      <c r="H306" s="1" t="s">
        <v>2754</v>
      </c>
      <c r="I306" s="1">
        <v>8</v>
      </c>
      <c r="J306" s="1" t="s">
        <v>897</v>
      </c>
      <c r="K306" s="1" t="s">
        <v>2776</v>
      </c>
      <c r="L306" s="1">
        <v>1</v>
      </c>
      <c r="M306" s="1" t="s">
        <v>897</v>
      </c>
      <c r="N306" s="1" t="s">
        <v>2776</v>
      </c>
      <c r="T306" s="1" t="s">
        <v>5852</v>
      </c>
      <c r="U306" s="1" t="s">
        <v>465</v>
      </c>
      <c r="V306" s="1" t="s">
        <v>2827</v>
      </c>
      <c r="W306" s="1" t="s">
        <v>511</v>
      </c>
      <c r="X306" s="1" t="s">
        <v>2860</v>
      </c>
      <c r="Y306" s="1" t="s">
        <v>898</v>
      </c>
      <c r="Z306" s="1" t="s">
        <v>3331</v>
      </c>
      <c r="AC306" s="1">
        <v>58</v>
      </c>
      <c r="AD306" s="1" t="s">
        <v>899</v>
      </c>
      <c r="AE306" s="1" t="s">
        <v>3527</v>
      </c>
      <c r="AJ306" s="1" t="s">
        <v>17</v>
      </c>
      <c r="AK306" s="1" t="s">
        <v>3565</v>
      </c>
      <c r="AL306" s="1" t="s">
        <v>512</v>
      </c>
      <c r="AM306" s="1" t="s">
        <v>3581</v>
      </c>
      <c r="AT306" s="1" t="s">
        <v>272</v>
      </c>
      <c r="AU306" s="1" t="s">
        <v>3631</v>
      </c>
      <c r="AV306" s="1" t="s">
        <v>900</v>
      </c>
      <c r="AW306" s="1" t="s">
        <v>3934</v>
      </c>
      <c r="BG306" s="1" t="s">
        <v>272</v>
      </c>
      <c r="BH306" s="1" t="s">
        <v>3631</v>
      </c>
      <c r="BI306" s="1" t="s">
        <v>901</v>
      </c>
      <c r="BJ306" s="1" t="s">
        <v>3932</v>
      </c>
      <c r="BK306" s="1" t="s">
        <v>272</v>
      </c>
      <c r="BL306" s="1" t="s">
        <v>3631</v>
      </c>
      <c r="BM306" s="1" t="s">
        <v>902</v>
      </c>
      <c r="BN306" s="1" t="s">
        <v>3295</v>
      </c>
      <c r="BO306" s="1" t="s">
        <v>272</v>
      </c>
      <c r="BP306" s="1" t="s">
        <v>3631</v>
      </c>
      <c r="BQ306" s="1" t="s">
        <v>903</v>
      </c>
      <c r="BR306" s="1" t="s">
        <v>4841</v>
      </c>
      <c r="BS306" s="1" t="s">
        <v>194</v>
      </c>
      <c r="BT306" s="1" t="s">
        <v>3591</v>
      </c>
    </row>
    <row r="307" spans="1:31" ht="13.5" customHeight="1">
      <c r="A307" s="5" t="str">
        <f t="shared" si="15"/>
        <v>1867_하동면_0092b</v>
      </c>
      <c r="B307" s="1">
        <v>1867</v>
      </c>
      <c r="C307" s="1" t="s">
        <v>4943</v>
      </c>
      <c r="D307" s="1" t="s">
        <v>4945</v>
      </c>
      <c r="E307" s="1">
        <v>306</v>
      </c>
      <c r="F307" s="1">
        <v>2</v>
      </c>
      <c r="G307" s="1" t="s">
        <v>531</v>
      </c>
      <c r="H307" s="1" t="s">
        <v>2754</v>
      </c>
      <c r="I307" s="1">
        <v>8</v>
      </c>
      <c r="L307" s="1">
        <v>1</v>
      </c>
      <c r="M307" s="1" t="s">
        <v>897</v>
      </c>
      <c r="N307" s="1" t="s">
        <v>2776</v>
      </c>
      <c r="S307" s="1" t="s">
        <v>89</v>
      </c>
      <c r="T307" s="1" t="s">
        <v>2804</v>
      </c>
      <c r="W307" s="1" t="s">
        <v>192</v>
      </c>
      <c r="X307" s="1" t="s">
        <v>2861</v>
      </c>
      <c r="Y307" s="1" t="s">
        <v>264</v>
      </c>
      <c r="Z307" s="1" t="s">
        <v>2949</v>
      </c>
      <c r="AC307" s="1">
        <v>95</v>
      </c>
      <c r="AD307" s="1" t="s">
        <v>129</v>
      </c>
      <c r="AE307" s="1" t="s">
        <v>3514</v>
      </c>
    </row>
    <row r="308" spans="1:72" ht="13.5" customHeight="1">
      <c r="A308" s="5" t="str">
        <f t="shared" si="15"/>
        <v>1867_하동면_0092b</v>
      </c>
      <c r="B308" s="1">
        <v>1867</v>
      </c>
      <c r="C308" s="1" t="s">
        <v>4943</v>
      </c>
      <c r="D308" s="1" t="s">
        <v>4945</v>
      </c>
      <c r="E308" s="1">
        <v>307</v>
      </c>
      <c r="F308" s="1">
        <v>2</v>
      </c>
      <c r="G308" s="1" t="s">
        <v>531</v>
      </c>
      <c r="H308" s="1" t="s">
        <v>2754</v>
      </c>
      <c r="I308" s="1">
        <v>8</v>
      </c>
      <c r="L308" s="1">
        <v>1</v>
      </c>
      <c r="M308" s="1" t="s">
        <v>897</v>
      </c>
      <c r="N308" s="1" t="s">
        <v>2776</v>
      </c>
      <c r="S308" s="1" t="s">
        <v>47</v>
      </c>
      <c r="T308" s="1" t="s">
        <v>2795</v>
      </c>
      <c r="W308" s="1" t="s">
        <v>123</v>
      </c>
      <c r="X308" s="1" t="s">
        <v>5853</v>
      </c>
      <c r="Y308" s="1" t="s">
        <v>264</v>
      </c>
      <c r="Z308" s="1" t="s">
        <v>2949</v>
      </c>
      <c r="AC308" s="1">
        <v>50</v>
      </c>
      <c r="AD308" s="1" t="s">
        <v>333</v>
      </c>
      <c r="AE308" s="1" t="s">
        <v>3542</v>
      </c>
      <c r="AJ308" s="1" t="s">
        <v>17</v>
      </c>
      <c r="AK308" s="1" t="s">
        <v>3565</v>
      </c>
      <c r="AL308" s="1" t="s">
        <v>169</v>
      </c>
      <c r="AM308" s="1" t="s">
        <v>5854</v>
      </c>
      <c r="AT308" s="1" t="s">
        <v>272</v>
      </c>
      <c r="AU308" s="1" t="s">
        <v>3631</v>
      </c>
      <c r="AV308" s="1" t="s">
        <v>904</v>
      </c>
      <c r="AW308" s="1" t="s">
        <v>3933</v>
      </c>
      <c r="BG308" s="1" t="s">
        <v>272</v>
      </c>
      <c r="BH308" s="1" t="s">
        <v>3631</v>
      </c>
      <c r="BI308" s="1" t="s">
        <v>905</v>
      </c>
      <c r="BJ308" s="1" t="s">
        <v>4294</v>
      </c>
      <c r="BK308" s="1" t="s">
        <v>272</v>
      </c>
      <c r="BL308" s="1" t="s">
        <v>3631</v>
      </c>
      <c r="BM308" s="1" t="s">
        <v>906</v>
      </c>
      <c r="BN308" s="1" t="s">
        <v>3737</v>
      </c>
      <c r="BO308" s="1" t="s">
        <v>191</v>
      </c>
      <c r="BP308" s="1" t="s">
        <v>2839</v>
      </c>
      <c r="BQ308" s="1" t="s">
        <v>907</v>
      </c>
      <c r="BR308" s="1" t="s">
        <v>5431</v>
      </c>
      <c r="BS308" s="1" t="s">
        <v>169</v>
      </c>
      <c r="BT308" s="1" t="s">
        <v>5855</v>
      </c>
    </row>
    <row r="309" spans="1:72" ht="13.5" customHeight="1">
      <c r="A309" s="5" t="str">
        <f t="shared" si="15"/>
        <v>1867_하동면_0092b</v>
      </c>
      <c r="B309" s="1">
        <v>1867</v>
      </c>
      <c r="C309" s="1" t="s">
        <v>4943</v>
      </c>
      <c r="D309" s="1" t="s">
        <v>4945</v>
      </c>
      <c r="E309" s="1">
        <v>308</v>
      </c>
      <c r="F309" s="1">
        <v>2</v>
      </c>
      <c r="G309" s="1" t="s">
        <v>531</v>
      </c>
      <c r="H309" s="1" t="s">
        <v>2754</v>
      </c>
      <c r="I309" s="1">
        <v>8</v>
      </c>
      <c r="L309" s="1">
        <v>2</v>
      </c>
      <c r="M309" s="1" t="s">
        <v>5068</v>
      </c>
      <c r="N309" s="1" t="s">
        <v>5069</v>
      </c>
      <c r="T309" s="1" t="s">
        <v>5761</v>
      </c>
      <c r="U309" s="1" t="s">
        <v>441</v>
      </c>
      <c r="V309" s="1" t="s">
        <v>2828</v>
      </c>
      <c r="W309" s="1" t="s">
        <v>511</v>
      </c>
      <c r="X309" s="1" t="s">
        <v>2860</v>
      </c>
      <c r="Y309" s="1" t="s">
        <v>264</v>
      </c>
      <c r="Z309" s="1" t="s">
        <v>2949</v>
      </c>
      <c r="AC309" s="1">
        <v>61</v>
      </c>
      <c r="AD309" s="1" t="s">
        <v>40</v>
      </c>
      <c r="AE309" s="1" t="s">
        <v>3518</v>
      </c>
      <c r="AJ309" s="1" t="s">
        <v>17</v>
      </c>
      <c r="AK309" s="1" t="s">
        <v>3565</v>
      </c>
      <c r="AL309" s="1" t="s">
        <v>539</v>
      </c>
      <c r="AM309" s="1" t="s">
        <v>3600</v>
      </c>
      <c r="AT309" s="1" t="s">
        <v>272</v>
      </c>
      <c r="AU309" s="1" t="s">
        <v>3631</v>
      </c>
      <c r="AV309" s="1" t="s">
        <v>901</v>
      </c>
      <c r="AW309" s="1" t="s">
        <v>3932</v>
      </c>
      <c r="BG309" s="1" t="s">
        <v>272</v>
      </c>
      <c r="BH309" s="1" t="s">
        <v>3631</v>
      </c>
      <c r="BI309" s="1" t="s">
        <v>902</v>
      </c>
      <c r="BJ309" s="1" t="s">
        <v>3295</v>
      </c>
      <c r="BK309" s="1" t="s">
        <v>272</v>
      </c>
      <c r="BL309" s="1" t="s">
        <v>3631</v>
      </c>
      <c r="BM309" s="1" t="s">
        <v>908</v>
      </c>
      <c r="BN309" s="1" t="s">
        <v>3206</v>
      </c>
      <c r="BO309" s="1" t="s">
        <v>272</v>
      </c>
      <c r="BP309" s="1" t="s">
        <v>3631</v>
      </c>
      <c r="BQ309" s="1" t="s">
        <v>909</v>
      </c>
      <c r="BR309" s="1" t="s">
        <v>5449</v>
      </c>
      <c r="BS309" s="1" t="s">
        <v>169</v>
      </c>
      <c r="BT309" s="1" t="s">
        <v>5856</v>
      </c>
    </row>
    <row r="310" spans="1:31" ht="13.5" customHeight="1">
      <c r="A310" s="5" t="str">
        <f t="shared" si="15"/>
        <v>1867_하동면_0092b</v>
      </c>
      <c r="B310" s="1">
        <v>1867</v>
      </c>
      <c r="C310" s="1" t="s">
        <v>4943</v>
      </c>
      <c r="D310" s="1" t="s">
        <v>4945</v>
      </c>
      <c r="E310" s="1">
        <v>309</v>
      </c>
      <c r="F310" s="1">
        <v>2</v>
      </c>
      <c r="G310" s="1" t="s">
        <v>531</v>
      </c>
      <c r="H310" s="1" t="s">
        <v>2754</v>
      </c>
      <c r="I310" s="1">
        <v>8</v>
      </c>
      <c r="L310" s="1">
        <v>2</v>
      </c>
      <c r="M310" s="1" t="s">
        <v>5068</v>
      </c>
      <c r="N310" s="1" t="s">
        <v>5069</v>
      </c>
      <c r="S310" s="1" t="s">
        <v>910</v>
      </c>
      <c r="T310" s="1" t="s">
        <v>2808</v>
      </c>
      <c r="AC310" s="1">
        <v>18</v>
      </c>
      <c r="AD310" s="1" t="s">
        <v>234</v>
      </c>
      <c r="AE310" s="1" t="s">
        <v>3555</v>
      </c>
    </row>
    <row r="311" spans="1:72" ht="13.5" customHeight="1">
      <c r="A311" s="5" t="str">
        <f t="shared" si="15"/>
        <v>1867_하동면_0092b</v>
      </c>
      <c r="B311" s="1">
        <v>1867</v>
      </c>
      <c r="C311" s="1" t="s">
        <v>4943</v>
      </c>
      <c r="D311" s="1" t="s">
        <v>4945</v>
      </c>
      <c r="E311" s="1">
        <v>310</v>
      </c>
      <c r="F311" s="1">
        <v>3</v>
      </c>
      <c r="G311" s="1" t="s">
        <v>911</v>
      </c>
      <c r="H311" s="1" t="s">
        <v>2753</v>
      </c>
      <c r="I311" s="1">
        <v>1</v>
      </c>
      <c r="J311" s="1" t="s">
        <v>912</v>
      </c>
      <c r="K311" s="1" t="s">
        <v>2775</v>
      </c>
      <c r="L311" s="1">
        <v>1</v>
      </c>
      <c r="M311" s="1" t="s">
        <v>912</v>
      </c>
      <c r="N311" s="1" t="s">
        <v>2775</v>
      </c>
      <c r="T311" s="1" t="s">
        <v>5720</v>
      </c>
      <c r="U311" s="1" t="s">
        <v>37</v>
      </c>
      <c r="V311" s="1" t="s">
        <v>2820</v>
      </c>
      <c r="W311" s="1" t="s">
        <v>38</v>
      </c>
      <c r="X311" s="1" t="s">
        <v>2874</v>
      </c>
      <c r="Y311" s="1" t="s">
        <v>913</v>
      </c>
      <c r="Z311" s="1" t="s">
        <v>3330</v>
      </c>
      <c r="AC311" s="1">
        <v>32</v>
      </c>
      <c r="AD311" s="1" t="s">
        <v>132</v>
      </c>
      <c r="AE311" s="1" t="s">
        <v>3553</v>
      </c>
      <c r="AJ311" s="1" t="s">
        <v>17</v>
      </c>
      <c r="AK311" s="1" t="s">
        <v>3565</v>
      </c>
      <c r="AL311" s="1" t="s">
        <v>41</v>
      </c>
      <c r="AM311" s="1" t="s">
        <v>3589</v>
      </c>
      <c r="AT311" s="1" t="s">
        <v>42</v>
      </c>
      <c r="AU311" s="1" t="s">
        <v>3629</v>
      </c>
      <c r="AV311" s="1" t="s">
        <v>914</v>
      </c>
      <c r="AW311" s="1" t="s">
        <v>2804</v>
      </c>
      <c r="BG311" s="1" t="s">
        <v>42</v>
      </c>
      <c r="BH311" s="1" t="s">
        <v>3629</v>
      </c>
      <c r="BI311" s="1" t="s">
        <v>915</v>
      </c>
      <c r="BJ311" s="1" t="s">
        <v>4293</v>
      </c>
      <c r="BK311" s="1" t="s">
        <v>42</v>
      </c>
      <c r="BL311" s="1" t="s">
        <v>3629</v>
      </c>
      <c r="BM311" s="1" t="s">
        <v>916</v>
      </c>
      <c r="BN311" s="1" t="s">
        <v>4087</v>
      </c>
      <c r="BO311" s="1" t="s">
        <v>42</v>
      </c>
      <c r="BP311" s="1" t="s">
        <v>3629</v>
      </c>
      <c r="BQ311" s="1" t="s">
        <v>5575</v>
      </c>
      <c r="BR311" s="1" t="s">
        <v>4840</v>
      </c>
      <c r="BS311" s="1" t="s">
        <v>399</v>
      </c>
      <c r="BT311" s="1" t="s">
        <v>3595</v>
      </c>
    </row>
    <row r="312" spans="1:72" ht="13.5" customHeight="1">
      <c r="A312" s="5" t="str">
        <f t="shared" si="15"/>
        <v>1867_하동면_0092b</v>
      </c>
      <c r="B312" s="1">
        <v>1867</v>
      </c>
      <c r="C312" s="1" t="s">
        <v>4943</v>
      </c>
      <c r="D312" s="1" t="s">
        <v>4945</v>
      </c>
      <c r="E312" s="1">
        <v>311</v>
      </c>
      <c r="F312" s="1">
        <v>3</v>
      </c>
      <c r="G312" s="1" t="s">
        <v>911</v>
      </c>
      <c r="H312" s="1" t="s">
        <v>2753</v>
      </c>
      <c r="I312" s="1">
        <v>1</v>
      </c>
      <c r="L312" s="1">
        <v>1</v>
      </c>
      <c r="M312" s="1" t="s">
        <v>912</v>
      </c>
      <c r="N312" s="1" t="s">
        <v>2775</v>
      </c>
      <c r="S312" s="1" t="s">
        <v>47</v>
      </c>
      <c r="T312" s="1" t="s">
        <v>2795</v>
      </c>
      <c r="W312" s="1" t="s">
        <v>93</v>
      </c>
      <c r="X312" s="1" t="s">
        <v>2850</v>
      </c>
      <c r="Y312" s="1" t="s">
        <v>49</v>
      </c>
      <c r="Z312" s="1" t="s">
        <v>2894</v>
      </c>
      <c r="AC312" s="1">
        <v>25</v>
      </c>
      <c r="AD312" s="1" t="s">
        <v>492</v>
      </c>
      <c r="AE312" s="1" t="s">
        <v>3529</v>
      </c>
      <c r="AT312" s="1" t="s">
        <v>42</v>
      </c>
      <c r="AU312" s="1" t="s">
        <v>3629</v>
      </c>
      <c r="AV312" s="1" t="s">
        <v>917</v>
      </c>
      <c r="AW312" s="1" t="s">
        <v>3931</v>
      </c>
      <c r="BG312" s="1" t="s">
        <v>42</v>
      </c>
      <c r="BH312" s="1" t="s">
        <v>3629</v>
      </c>
      <c r="BI312" s="1" t="s">
        <v>918</v>
      </c>
      <c r="BJ312" s="1" t="s">
        <v>3328</v>
      </c>
      <c r="BK312" s="1" t="s">
        <v>42</v>
      </c>
      <c r="BL312" s="1" t="s">
        <v>3629</v>
      </c>
      <c r="BM312" s="1" t="s">
        <v>919</v>
      </c>
      <c r="BN312" s="1" t="s">
        <v>3929</v>
      </c>
      <c r="BO312" s="1" t="s">
        <v>42</v>
      </c>
      <c r="BP312" s="1" t="s">
        <v>3629</v>
      </c>
      <c r="BQ312" s="1" t="s">
        <v>920</v>
      </c>
      <c r="BR312" s="1" t="s">
        <v>5857</v>
      </c>
      <c r="BS312" s="1" t="s">
        <v>212</v>
      </c>
      <c r="BT312" s="1" t="s">
        <v>3601</v>
      </c>
    </row>
    <row r="313" spans="1:39" ht="13.5" customHeight="1">
      <c r="A313" s="5" t="str">
        <f t="shared" si="15"/>
        <v>1867_하동면_0092b</v>
      </c>
      <c r="B313" s="1">
        <v>1867</v>
      </c>
      <c r="C313" s="1" t="s">
        <v>4943</v>
      </c>
      <c r="D313" s="1" t="s">
        <v>4945</v>
      </c>
      <c r="E313" s="1">
        <v>312</v>
      </c>
      <c r="F313" s="1">
        <v>3</v>
      </c>
      <c r="G313" s="1" t="s">
        <v>911</v>
      </c>
      <c r="H313" s="1" t="s">
        <v>2753</v>
      </c>
      <c r="I313" s="1">
        <v>1</v>
      </c>
      <c r="L313" s="1">
        <v>1</v>
      </c>
      <c r="M313" s="1" t="s">
        <v>912</v>
      </c>
      <c r="N313" s="1" t="s">
        <v>2775</v>
      </c>
      <c r="S313" s="1" t="s">
        <v>574</v>
      </c>
      <c r="T313" s="1" t="s">
        <v>2800</v>
      </c>
      <c r="W313" s="1" t="s">
        <v>90</v>
      </c>
      <c r="X313" s="1" t="s">
        <v>2853</v>
      </c>
      <c r="Y313" s="1" t="s">
        <v>49</v>
      </c>
      <c r="Z313" s="1" t="s">
        <v>2894</v>
      </c>
      <c r="AC313" s="1">
        <v>61</v>
      </c>
      <c r="AD313" s="1" t="s">
        <v>40</v>
      </c>
      <c r="AE313" s="1" t="s">
        <v>3518</v>
      </c>
      <c r="AJ313" s="1" t="s">
        <v>51</v>
      </c>
      <c r="AK313" s="1" t="s">
        <v>3566</v>
      </c>
      <c r="AL313" s="1" t="s">
        <v>921</v>
      </c>
      <c r="AM313" s="1" t="s">
        <v>3587</v>
      </c>
    </row>
    <row r="314" spans="1:31" ht="13.5" customHeight="1">
      <c r="A314" s="5" t="str">
        <f t="shared" si="15"/>
        <v>1867_하동면_0092b</v>
      </c>
      <c r="B314" s="1">
        <v>1867</v>
      </c>
      <c r="C314" s="1" t="s">
        <v>4943</v>
      </c>
      <c r="D314" s="1" t="s">
        <v>4945</v>
      </c>
      <c r="E314" s="1">
        <v>313</v>
      </c>
      <c r="F314" s="1">
        <v>3</v>
      </c>
      <c r="G314" s="1" t="s">
        <v>911</v>
      </c>
      <c r="H314" s="1" t="s">
        <v>2753</v>
      </c>
      <c r="I314" s="1">
        <v>1</v>
      </c>
      <c r="L314" s="1">
        <v>1</v>
      </c>
      <c r="M314" s="1" t="s">
        <v>912</v>
      </c>
      <c r="N314" s="1" t="s">
        <v>2775</v>
      </c>
      <c r="S314" s="1" t="s">
        <v>57</v>
      </c>
      <c r="T314" s="1" t="s">
        <v>2802</v>
      </c>
      <c r="U314" s="1" t="s">
        <v>37</v>
      </c>
      <c r="V314" s="1" t="s">
        <v>2820</v>
      </c>
      <c r="Y314" s="1" t="s">
        <v>377</v>
      </c>
      <c r="Z314" s="1" t="s">
        <v>5858</v>
      </c>
      <c r="AC314" s="1">
        <v>25</v>
      </c>
      <c r="AD314" s="1" t="s">
        <v>492</v>
      </c>
      <c r="AE314" s="1" t="s">
        <v>3529</v>
      </c>
    </row>
    <row r="315" spans="1:31" ht="13.5" customHeight="1">
      <c r="A315" s="5" t="str">
        <f t="shared" si="15"/>
        <v>1867_하동면_0092b</v>
      </c>
      <c r="B315" s="1">
        <v>1867</v>
      </c>
      <c r="C315" s="1" t="s">
        <v>4943</v>
      </c>
      <c r="D315" s="1" t="s">
        <v>4945</v>
      </c>
      <c r="E315" s="1">
        <v>314</v>
      </c>
      <c r="F315" s="1">
        <v>3</v>
      </c>
      <c r="G315" s="1" t="s">
        <v>911</v>
      </c>
      <c r="H315" s="1" t="s">
        <v>2753</v>
      </c>
      <c r="I315" s="1">
        <v>1</v>
      </c>
      <c r="L315" s="1">
        <v>1</v>
      </c>
      <c r="M315" s="1" t="s">
        <v>912</v>
      </c>
      <c r="N315" s="1" t="s">
        <v>2775</v>
      </c>
      <c r="S315" s="1" t="s">
        <v>60</v>
      </c>
      <c r="T315" s="1" t="s">
        <v>2801</v>
      </c>
      <c r="W315" s="1" t="s">
        <v>93</v>
      </c>
      <c r="X315" s="1" t="s">
        <v>2850</v>
      </c>
      <c r="Y315" s="1" t="s">
        <v>49</v>
      </c>
      <c r="Z315" s="1" t="s">
        <v>2894</v>
      </c>
      <c r="AC315" s="1">
        <v>24</v>
      </c>
      <c r="AD315" s="1" t="s">
        <v>91</v>
      </c>
      <c r="AE315" s="1" t="s">
        <v>3507</v>
      </c>
    </row>
    <row r="316" spans="1:72" ht="13.5" customHeight="1">
      <c r="A316" s="5" t="str">
        <f aca="true" t="shared" si="16" ref="A316:A329">HYPERLINK("http://kyu.snu.ac.kr/sdhj/index.jsp?type=hj/GK14781_00IH_0001_0093a.jpg","1867_하동면_0093a")</f>
        <v>1867_하동면_0093a</v>
      </c>
      <c r="B316" s="1">
        <v>1867</v>
      </c>
      <c r="C316" s="1" t="s">
        <v>4943</v>
      </c>
      <c r="D316" s="1" t="s">
        <v>4945</v>
      </c>
      <c r="E316" s="1">
        <v>315</v>
      </c>
      <c r="F316" s="1">
        <v>3</v>
      </c>
      <c r="G316" s="1" t="s">
        <v>911</v>
      </c>
      <c r="H316" s="1" t="s">
        <v>2753</v>
      </c>
      <c r="I316" s="1">
        <v>1</v>
      </c>
      <c r="L316" s="1">
        <v>2</v>
      </c>
      <c r="M316" s="1" t="s">
        <v>5070</v>
      </c>
      <c r="N316" s="1" t="s">
        <v>5071</v>
      </c>
      <c r="T316" s="1" t="s">
        <v>5859</v>
      </c>
      <c r="U316" s="1" t="s">
        <v>37</v>
      </c>
      <c r="V316" s="1" t="s">
        <v>2820</v>
      </c>
      <c r="W316" s="1" t="s">
        <v>93</v>
      </c>
      <c r="X316" s="1" t="s">
        <v>2850</v>
      </c>
      <c r="Y316" s="1" t="s">
        <v>922</v>
      </c>
      <c r="Z316" s="1" t="s">
        <v>3329</v>
      </c>
      <c r="AC316" s="1">
        <v>66</v>
      </c>
      <c r="AD316" s="1" t="s">
        <v>358</v>
      </c>
      <c r="AE316" s="1" t="s">
        <v>3512</v>
      </c>
      <c r="AJ316" s="1" t="s">
        <v>17</v>
      </c>
      <c r="AK316" s="1" t="s">
        <v>3565</v>
      </c>
      <c r="AL316" s="1" t="s">
        <v>133</v>
      </c>
      <c r="AM316" s="1" t="s">
        <v>3583</v>
      </c>
      <c r="AT316" s="1" t="s">
        <v>42</v>
      </c>
      <c r="AU316" s="1" t="s">
        <v>3629</v>
      </c>
      <c r="AV316" s="1" t="s">
        <v>923</v>
      </c>
      <c r="AW316" s="1" t="s">
        <v>3907</v>
      </c>
      <c r="BG316" s="1" t="s">
        <v>42</v>
      </c>
      <c r="BH316" s="1" t="s">
        <v>3629</v>
      </c>
      <c r="BI316" s="1" t="s">
        <v>924</v>
      </c>
      <c r="BJ316" s="1" t="s">
        <v>3927</v>
      </c>
      <c r="BK316" s="1" t="s">
        <v>42</v>
      </c>
      <c r="BL316" s="1" t="s">
        <v>3629</v>
      </c>
      <c r="BM316" s="1" t="s">
        <v>925</v>
      </c>
      <c r="BN316" s="1" t="s">
        <v>3679</v>
      </c>
      <c r="BO316" s="1" t="s">
        <v>42</v>
      </c>
      <c r="BP316" s="1" t="s">
        <v>3629</v>
      </c>
      <c r="BQ316" s="1" t="s">
        <v>926</v>
      </c>
      <c r="BR316" s="1" t="s">
        <v>4839</v>
      </c>
      <c r="BS316" s="1" t="s">
        <v>151</v>
      </c>
      <c r="BT316" s="1" t="s">
        <v>3563</v>
      </c>
    </row>
    <row r="317" spans="1:72" ht="13.5" customHeight="1">
      <c r="A317" s="5" t="str">
        <f t="shared" si="16"/>
        <v>1867_하동면_0093a</v>
      </c>
      <c r="B317" s="1">
        <v>1867</v>
      </c>
      <c r="C317" s="1" t="s">
        <v>4943</v>
      </c>
      <c r="D317" s="1" t="s">
        <v>4945</v>
      </c>
      <c r="E317" s="1">
        <v>316</v>
      </c>
      <c r="F317" s="1">
        <v>3</v>
      </c>
      <c r="G317" s="1" t="s">
        <v>911</v>
      </c>
      <c r="H317" s="1" t="s">
        <v>2753</v>
      </c>
      <c r="I317" s="1">
        <v>1</v>
      </c>
      <c r="L317" s="1">
        <v>2</v>
      </c>
      <c r="M317" s="1" t="s">
        <v>5070</v>
      </c>
      <c r="N317" s="1" t="s">
        <v>5071</v>
      </c>
      <c r="S317" s="1" t="s">
        <v>47</v>
      </c>
      <c r="T317" s="1" t="s">
        <v>2795</v>
      </c>
      <c r="W317" s="1" t="s">
        <v>927</v>
      </c>
      <c r="X317" s="1" t="s">
        <v>2852</v>
      </c>
      <c r="Y317" s="1" t="s">
        <v>49</v>
      </c>
      <c r="Z317" s="1" t="s">
        <v>2894</v>
      </c>
      <c r="AC317" s="1">
        <v>54</v>
      </c>
      <c r="AD317" s="1" t="s">
        <v>190</v>
      </c>
      <c r="AE317" s="1" t="s">
        <v>3537</v>
      </c>
      <c r="AJ317" s="1" t="s">
        <v>51</v>
      </c>
      <c r="AK317" s="1" t="s">
        <v>3566</v>
      </c>
      <c r="AL317" s="1" t="s">
        <v>88</v>
      </c>
      <c r="AM317" s="1" t="s">
        <v>3572</v>
      </c>
      <c r="AT317" s="1" t="s">
        <v>42</v>
      </c>
      <c r="AU317" s="1" t="s">
        <v>3629</v>
      </c>
      <c r="AV317" s="1" t="s">
        <v>928</v>
      </c>
      <c r="AW317" s="1" t="s">
        <v>3930</v>
      </c>
      <c r="BG317" s="1" t="s">
        <v>42</v>
      </c>
      <c r="BH317" s="1" t="s">
        <v>3629</v>
      </c>
      <c r="BI317" s="1" t="s">
        <v>929</v>
      </c>
      <c r="BJ317" s="1" t="s">
        <v>4292</v>
      </c>
      <c r="BK317" s="1" t="s">
        <v>42</v>
      </c>
      <c r="BL317" s="1" t="s">
        <v>3629</v>
      </c>
      <c r="BM317" s="1" t="s">
        <v>930</v>
      </c>
      <c r="BN317" s="1" t="s">
        <v>4584</v>
      </c>
      <c r="BO317" s="1" t="s">
        <v>42</v>
      </c>
      <c r="BP317" s="1" t="s">
        <v>3629</v>
      </c>
      <c r="BQ317" s="1" t="s">
        <v>931</v>
      </c>
      <c r="BR317" s="1" t="s">
        <v>5490</v>
      </c>
      <c r="BS317" s="1" t="s">
        <v>194</v>
      </c>
      <c r="BT317" s="1" t="s">
        <v>3591</v>
      </c>
    </row>
    <row r="318" spans="1:72" ht="13.5" customHeight="1">
      <c r="A318" s="5" t="str">
        <f t="shared" si="16"/>
        <v>1867_하동면_0093a</v>
      </c>
      <c r="B318" s="1">
        <v>1867</v>
      </c>
      <c r="C318" s="1" t="s">
        <v>4943</v>
      </c>
      <c r="D318" s="1" t="s">
        <v>4945</v>
      </c>
      <c r="E318" s="1">
        <v>317</v>
      </c>
      <c r="F318" s="1">
        <v>3</v>
      </c>
      <c r="G318" s="1" t="s">
        <v>911</v>
      </c>
      <c r="H318" s="1" t="s">
        <v>2753</v>
      </c>
      <c r="I318" s="1">
        <v>1</v>
      </c>
      <c r="L318" s="1">
        <v>3</v>
      </c>
      <c r="M318" s="1" t="s">
        <v>5072</v>
      </c>
      <c r="N318" s="1" t="s">
        <v>5073</v>
      </c>
      <c r="T318" s="1" t="s">
        <v>5860</v>
      </c>
      <c r="U318" s="1" t="s">
        <v>37</v>
      </c>
      <c r="V318" s="1" t="s">
        <v>2820</v>
      </c>
      <c r="W318" s="1" t="s">
        <v>93</v>
      </c>
      <c r="X318" s="1" t="s">
        <v>2850</v>
      </c>
      <c r="Y318" s="1" t="s">
        <v>918</v>
      </c>
      <c r="Z318" s="1" t="s">
        <v>3328</v>
      </c>
      <c r="AC318" s="1">
        <v>89</v>
      </c>
      <c r="AJ318" s="1" t="s">
        <v>17</v>
      </c>
      <c r="AK318" s="1" t="s">
        <v>3565</v>
      </c>
      <c r="AL318" s="1" t="s">
        <v>133</v>
      </c>
      <c r="AM318" s="1" t="s">
        <v>3583</v>
      </c>
      <c r="AT318" s="1" t="s">
        <v>42</v>
      </c>
      <c r="AU318" s="1" t="s">
        <v>3629</v>
      </c>
      <c r="AV318" s="1" t="s">
        <v>919</v>
      </c>
      <c r="AW318" s="1" t="s">
        <v>3929</v>
      </c>
      <c r="BG318" s="1" t="s">
        <v>42</v>
      </c>
      <c r="BH318" s="1" t="s">
        <v>3629</v>
      </c>
      <c r="BI318" s="1" t="s">
        <v>932</v>
      </c>
      <c r="BJ318" s="1" t="s">
        <v>4270</v>
      </c>
      <c r="BK318" s="1" t="s">
        <v>42</v>
      </c>
      <c r="BL318" s="1" t="s">
        <v>3629</v>
      </c>
      <c r="BM318" s="1" t="s">
        <v>933</v>
      </c>
      <c r="BN318" s="1" t="s">
        <v>3912</v>
      </c>
      <c r="BO318" s="1" t="s">
        <v>42</v>
      </c>
      <c r="BP318" s="1" t="s">
        <v>3629</v>
      </c>
      <c r="BQ318" s="1" t="s">
        <v>934</v>
      </c>
      <c r="BR318" s="1" t="s">
        <v>4838</v>
      </c>
      <c r="BS318" s="1" t="s">
        <v>269</v>
      </c>
      <c r="BT318" s="1" t="s">
        <v>3622</v>
      </c>
    </row>
    <row r="319" spans="1:31" ht="13.5" customHeight="1">
      <c r="A319" s="5" t="str">
        <f t="shared" si="16"/>
        <v>1867_하동면_0093a</v>
      </c>
      <c r="B319" s="1">
        <v>1867</v>
      </c>
      <c r="C319" s="1" t="s">
        <v>4943</v>
      </c>
      <c r="D319" s="1" t="s">
        <v>4945</v>
      </c>
      <c r="E319" s="1">
        <v>318</v>
      </c>
      <c r="F319" s="1">
        <v>3</v>
      </c>
      <c r="G319" s="1" t="s">
        <v>911</v>
      </c>
      <c r="H319" s="1" t="s">
        <v>2753</v>
      </c>
      <c r="I319" s="1">
        <v>1</v>
      </c>
      <c r="L319" s="1">
        <v>3</v>
      </c>
      <c r="M319" s="1" t="s">
        <v>5072</v>
      </c>
      <c r="N319" s="1" t="s">
        <v>5073</v>
      </c>
      <c r="S319" s="1" t="s">
        <v>227</v>
      </c>
      <c r="T319" s="1" t="s">
        <v>2794</v>
      </c>
      <c r="U319" s="1" t="s">
        <v>441</v>
      </c>
      <c r="V319" s="1" t="s">
        <v>2828</v>
      </c>
      <c r="W319" s="1" t="s">
        <v>61</v>
      </c>
      <c r="X319" s="1" t="s">
        <v>5861</v>
      </c>
      <c r="Y319" s="1" t="s">
        <v>49</v>
      </c>
      <c r="Z319" s="1" t="s">
        <v>2894</v>
      </c>
      <c r="AC319" s="1">
        <v>58</v>
      </c>
      <c r="AD319" s="1" t="s">
        <v>899</v>
      </c>
      <c r="AE319" s="1" t="s">
        <v>3527</v>
      </c>
    </row>
    <row r="320" spans="1:31" ht="13.5" customHeight="1">
      <c r="A320" s="5" t="str">
        <f t="shared" si="16"/>
        <v>1867_하동면_0093a</v>
      </c>
      <c r="B320" s="1">
        <v>1867</v>
      </c>
      <c r="C320" s="1" t="s">
        <v>4943</v>
      </c>
      <c r="D320" s="1" t="s">
        <v>4945</v>
      </c>
      <c r="E320" s="1">
        <v>319</v>
      </c>
      <c r="F320" s="1">
        <v>3</v>
      </c>
      <c r="G320" s="1" t="s">
        <v>911</v>
      </c>
      <c r="H320" s="1" t="s">
        <v>2753</v>
      </c>
      <c r="I320" s="1">
        <v>1</v>
      </c>
      <c r="L320" s="1">
        <v>3</v>
      </c>
      <c r="M320" s="1" t="s">
        <v>5072</v>
      </c>
      <c r="N320" s="1" t="s">
        <v>5073</v>
      </c>
      <c r="S320" s="1" t="s">
        <v>230</v>
      </c>
      <c r="T320" s="1" t="s">
        <v>2797</v>
      </c>
      <c r="U320" s="1" t="s">
        <v>64</v>
      </c>
      <c r="V320" s="1" t="s">
        <v>2835</v>
      </c>
      <c r="Y320" s="1" t="s">
        <v>935</v>
      </c>
      <c r="Z320" s="1" t="s">
        <v>3327</v>
      </c>
      <c r="AC320" s="1">
        <v>15</v>
      </c>
      <c r="AD320" s="1" t="s">
        <v>936</v>
      </c>
      <c r="AE320" s="1" t="s">
        <v>3543</v>
      </c>
    </row>
    <row r="321" spans="1:72" ht="13.5" customHeight="1">
      <c r="A321" s="5" t="str">
        <f t="shared" si="16"/>
        <v>1867_하동면_0093a</v>
      </c>
      <c r="B321" s="1">
        <v>1867</v>
      </c>
      <c r="C321" s="1" t="s">
        <v>4943</v>
      </c>
      <c r="D321" s="1" t="s">
        <v>4945</v>
      </c>
      <c r="E321" s="1">
        <v>320</v>
      </c>
      <c r="F321" s="1">
        <v>3</v>
      </c>
      <c r="G321" s="1" t="s">
        <v>911</v>
      </c>
      <c r="H321" s="1" t="s">
        <v>2753</v>
      </c>
      <c r="I321" s="1">
        <v>1</v>
      </c>
      <c r="L321" s="1">
        <v>4</v>
      </c>
      <c r="M321" s="1" t="s">
        <v>5074</v>
      </c>
      <c r="N321" s="1" t="s">
        <v>5075</v>
      </c>
      <c r="T321" s="1" t="s">
        <v>5708</v>
      </c>
      <c r="U321" s="1" t="s">
        <v>37</v>
      </c>
      <c r="V321" s="1" t="s">
        <v>2820</v>
      </c>
      <c r="W321" s="1" t="s">
        <v>123</v>
      </c>
      <c r="X321" s="1" t="s">
        <v>5843</v>
      </c>
      <c r="Y321" s="1" t="s">
        <v>49</v>
      </c>
      <c r="Z321" s="1" t="s">
        <v>2894</v>
      </c>
      <c r="AC321" s="1">
        <v>54</v>
      </c>
      <c r="AD321" s="1" t="s">
        <v>190</v>
      </c>
      <c r="AE321" s="1" t="s">
        <v>3537</v>
      </c>
      <c r="AJ321" s="1" t="s">
        <v>51</v>
      </c>
      <c r="AK321" s="1" t="s">
        <v>3566</v>
      </c>
      <c r="AL321" s="1" t="s">
        <v>169</v>
      </c>
      <c r="AM321" s="1" t="s">
        <v>5862</v>
      </c>
      <c r="AT321" s="1" t="s">
        <v>42</v>
      </c>
      <c r="AU321" s="1" t="s">
        <v>3629</v>
      </c>
      <c r="AV321" s="1" t="s">
        <v>937</v>
      </c>
      <c r="AW321" s="1" t="s">
        <v>3928</v>
      </c>
      <c r="BG321" s="1" t="s">
        <v>42</v>
      </c>
      <c r="BH321" s="1" t="s">
        <v>3629</v>
      </c>
      <c r="BI321" s="1" t="s">
        <v>938</v>
      </c>
      <c r="BJ321" s="1" t="s">
        <v>5863</v>
      </c>
      <c r="BK321" s="1" t="s">
        <v>42</v>
      </c>
      <c r="BL321" s="1" t="s">
        <v>3629</v>
      </c>
      <c r="BM321" s="1" t="s">
        <v>939</v>
      </c>
      <c r="BN321" s="1" t="s">
        <v>2860</v>
      </c>
      <c r="BO321" s="1" t="s">
        <v>42</v>
      </c>
      <c r="BP321" s="1" t="s">
        <v>3629</v>
      </c>
      <c r="BQ321" s="1" t="s">
        <v>940</v>
      </c>
      <c r="BR321" s="1" t="s">
        <v>4837</v>
      </c>
      <c r="BS321" s="1" t="s">
        <v>151</v>
      </c>
      <c r="BT321" s="1" t="s">
        <v>3563</v>
      </c>
    </row>
    <row r="322" spans="1:72" ht="13.5" customHeight="1">
      <c r="A322" s="5" t="str">
        <f t="shared" si="16"/>
        <v>1867_하동면_0093a</v>
      </c>
      <c r="B322" s="1">
        <v>1867</v>
      </c>
      <c r="C322" s="1" t="s">
        <v>4943</v>
      </c>
      <c r="D322" s="1" t="s">
        <v>4945</v>
      </c>
      <c r="E322" s="1">
        <v>321</v>
      </c>
      <c r="F322" s="1">
        <v>3</v>
      </c>
      <c r="G322" s="1" t="s">
        <v>911</v>
      </c>
      <c r="H322" s="1" t="s">
        <v>2753</v>
      </c>
      <c r="I322" s="1">
        <v>1</v>
      </c>
      <c r="L322" s="1">
        <v>5</v>
      </c>
      <c r="M322" s="1" t="s">
        <v>5076</v>
      </c>
      <c r="N322" s="1" t="s">
        <v>5077</v>
      </c>
      <c r="T322" s="1" t="s">
        <v>5864</v>
      </c>
      <c r="U322" s="1" t="s">
        <v>37</v>
      </c>
      <c r="V322" s="1" t="s">
        <v>2820</v>
      </c>
      <c r="W322" s="1" t="s">
        <v>93</v>
      </c>
      <c r="X322" s="1" t="s">
        <v>2850</v>
      </c>
      <c r="Y322" s="1" t="s">
        <v>941</v>
      </c>
      <c r="Z322" s="1" t="s">
        <v>3326</v>
      </c>
      <c r="AC322" s="1">
        <v>63</v>
      </c>
      <c r="AD322" s="1" t="s">
        <v>671</v>
      </c>
      <c r="AE322" s="1" t="s">
        <v>3519</v>
      </c>
      <c r="AJ322" s="1" t="s">
        <v>17</v>
      </c>
      <c r="AK322" s="1" t="s">
        <v>3565</v>
      </c>
      <c r="AL322" s="1" t="s">
        <v>133</v>
      </c>
      <c r="AM322" s="1" t="s">
        <v>3583</v>
      </c>
      <c r="AT322" s="1" t="s">
        <v>42</v>
      </c>
      <c r="AU322" s="1" t="s">
        <v>3629</v>
      </c>
      <c r="AV322" s="1" t="s">
        <v>924</v>
      </c>
      <c r="AW322" s="1" t="s">
        <v>3927</v>
      </c>
      <c r="BG322" s="1" t="s">
        <v>42</v>
      </c>
      <c r="BH322" s="1" t="s">
        <v>3629</v>
      </c>
      <c r="BI322" s="1" t="s">
        <v>925</v>
      </c>
      <c r="BJ322" s="1" t="s">
        <v>3679</v>
      </c>
      <c r="BK322" s="1" t="s">
        <v>42</v>
      </c>
      <c r="BL322" s="1" t="s">
        <v>3629</v>
      </c>
      <c r="BM322" s="1" t="s">
        <v>942</v>
      </c>
      <c r="BN322" s="1" t="s">
        <v>4583</v>
      </c>
      <c r="BO322" s="1" t="s">
        <v>42</v>
      </c>
      <c r="BP322" s="1" t="s">
        <v>3629</v>
      </c>
      <c r="BQ322" s="1" t="s">
        <v>943</v>
      </c>
      <c r="BR322" s="1" t="s">
        <v>5865</v>
      </c>
      <c r="BS322" s="1" t="s">
        <v>169</v>
      </c>
      <c r="BT322" s="1" t="s">
        <v>5866</v>
      </c>
    </row>
    <row r="323" spans="1:72" ht="13.5" customHeight="1">
      <c r="A323" s="5" t="str">
        <f t="shared" si="16"/>
        <v>1867_하동면_0093a</v>
      </c>
      <c r="B323" s="1">
        <v>1867</v>
      </c>
      <c r="C323" s="1" t="s">
        <v>4943</v>
      </c>
      <c r="D323" s="1" t="s">
        <v>4945</v>
      </c>
      <c r="E323" s="1">
        <v>322</v>
      </c>
      <c r="F323" s="1">
        <v>3</v>
      </c>
      <c r="G323" s="1" t="s">
        <v>911</v>
      </c>
      <c r="H323" s="1" t="s">
        <v>2753</v>
      </c>
      <c r="I323" s="1">
        <v>1</v>
      </c>
      <c r="L323" s="1">
        <v>5</v>
      </c>
      <c r="M323" s="1" t="s">
        <v>5076</v>
      </c>
      <c r="N323" s="1" t="s">
        <v>5077</v>
      </c>
      <c r="S323" s="1" t="s">
        <v>47</v>
      </c>
      <c r="T323" s="1" t="s">
        <v>2795</v>
      </c>
      <c r="W323" s="1" t="s">
        <v>123</v>
      </c>
      <c r="X323" s="1" t="s">
        <v>5867</v>
      </c>
      <c r="Y323" s="1" t="s">
        <v>49</v>
      </c>
      <c r="Z323" s="1" t="s">
        <v>2894</v>
      </c>
      <c r="AC323" s="1">
        <v>63</v>
      </c>
      <c r="AD323" s="1" t="s">
        <v>671</v>
      </c>
      <c r="AE323" s="1" t="s">
        <v>3519</v>
      </c>
      <c r="AJ323" s="1" t="s">
        <v>51</v>
      </c>
      <c r="AK323" s="1" t="s">
        <v>3566</v>
      </c>
      <c r="AL323" s="1" t="s">
        <v>203</v>
      </c>
      <c r="AM323" s="1" t="s">
        <v>3567</v>
      </c>
      <c r="AT323" s="1" t="s">
        <v>42</v>
      </c>
      <c r="AU323" s="1" t="s">
        <v>3629</v>
      </c>
      <c r="AV323" s="1" t="s">
        <v>944</v>
      </c>
      <c r="AW323" s="1" t="s">
        <v>3190</v>
      </c>
      <c r="BG323" s="1" t="s">
        <v>42</v>
      </c>
      <c r="BH323" s="1" t="s">
        <v>3629</v>
      </c>
      <c r="BI323" s="1" t="s">
        <v>945</v>
      </c>
      <c r="BJ323" s="1" t="s">
        <v>4291</v>
      </c>
      <c r="BK323" s="1" t="s">
        <v>42</v>
      </c>
      <c r="BL323" s="1" t="s">
        <v>3629</v>
      </c>
      <c r="BM323" s="1" t="s">
        <v>946</v>
      </c>
      <c r="BN323" s="1" t="s">
        <v>4582</v>
      </c>
      <c r="BO323" s="1" t="s">
        <v>42</v>
      </c>
      <c r="BP323" s="1" t="s">
        <v>3629</v>
      </c>
      <c r="BQ323" s="1" t="s">
        <v>947</v>
      </c>
      <c r="BR323" s="1" t="s">
        <v>4836</v>
      </c>
      <c r="BS323" s="1" t="s">
        <v>948</v>
      </c>
      <c r="BT323" s="1" t="s">
        <v>3609</v>
      </c>
    </row>
    <row r="324" spans="1:72" ht="13.5" customHeight="1">
      <c r="A324" s="5" t="str">
        <f t="shared" si="16"/>
        <v>1867_하동면_0093a</v>
      </c>
      <c r="B324" s="1">
        <v>1867</v>
      </c>
      <c r="C324" s="1" t="s">
        <v>4943</v>
      </c>
      <c r="D324" s="1" t="s">
        <v>4945</v>
      </c>
      <c r="E324" s="1">
        <v>323</v>
      </c>
      <c r="F324" s="1">
        <v>3</v>
      </c>
      <c r="G324" s="1" t="s">
        <v>911</v>
      </c>
      <c r="H324" s="1" t="s">
        <v>2753</v>
      </c>
      <c r="I324" s="1">
        <v>2</v>
      </c>
      <c r="J324" s="1" t="s">
        <v>949</v>
      </c>
      <c r="K324" s="1" t="s">
        <v>2774</v>
      </c>
      <c r="L324" s="1">
        <v>1</v>
      </c>
      <c r="M324" s="1" t="s">
        <v>949</v>
      </c>
      <c r="N324" s="1" t="s">
        <v>2774</v>
      </c>
      <c r="T324" s="1" t="s">
        <v>5702</v>
      </c>
      <c r="U324" s="1" t="s">
        <v>37</v>
      </c>
      <c r="V324" s="1" t="s">
        <v>2820</v>
      </c>
      <c r="W324" s="1" t="s">
        <v>93</v>
      </c>
      <c r="X324" s="1" t="s">
        <v>2850</v>
      </c>
      <c r="Y324" s="1" t="s">
        <v>950</v>
      </c>
      <c r="Z324" s="1" t="s">
        <v>3325</v>
      </c>
      <c r="AC324" s="1">
        <v>84</v>
      </c>
      <c r="AD324" s="1" t="s">
        <v>91</v>
      </c>
      <c r="AE324" s="1" t="s">
        <v>3507</v>
      </c>
      <c r="AJ324" s="1" t="s">
        <v>17</v>
      </c>
      <c r="AK324" s="1" t="s">
        <v>3565</v>
      </c>
      <c r="AL324" s="1" t="s">
        <v>133</v>
      </c>
      <c r="AM324" s="1" t="s">
        <v>3583</v>
      </c>
      <c r="AT324" s="1" t="s">
        <v>42</v>
      </c>
      <c r="AU324" s="1" t="s">
        <v>3629</v>
      </c>
      <c r="AV324" s="1" t="s">
        <v>951</v>
      </c>
      <c r="AW324" s="1" t="s">
        <v>3926</v>
      </c>
      <c r="BG324" s="1" t="s">
        <v>42</v>
      </c>
      <c r="BH324" s="1" t="s">
        <v>3629</v>
      </c>
      <c r="BI324" s="1" t="s">
        <v>932</v>
      </c>
      <c r="BJ324" s="1" t="s">
        <v>4270</v>
      </c>
      <c r="BK324" s="1" t="s">
        <v>42</v>
      </c>
      <c r="BL324" s="1" t="s">
        <v>3629</v>
      </c>
      <c r="BM324" s="1" t="s">
        <v>933</v>
      </c>
      <c r="BN324" s="1" t="s">
        <v>3912</v>
      </c>
      <c r="BO324" s="1" t="s">
        <v>42</v>
      </c>
      <c r="BP324" s="1" t="s">
        <v>3629</v>
      </c>
      <c r="BQ324" s="1" t="s">
        <v>952</v>
      </c>
      <c r="BR324" s="1" t="s">
        <v>4835</v>
      </c>
      <c r="BS324" s="1" t="s">
        <v>269</v>
      </c>
      <c r="BT324" s="1" t="s">
        <v>3622</v>
      </c>
    </row>
    <row r="325" spans="1:72" ht="13.5" customHeight="1">
      <c r="A325" s="5" t="str">
        <f t="shared" si="16"/>
        <v>1867_하동면_0093a</v>
      </c>
      <c r="B325" s="1">
        <v>1867</v>
      </c>
      <c r="C325" s="1" t="s">
        <v>4943</v>
      </c>
      <c r="D325" s="1" t="s">
        <v>4945</v>
      </c>
      <c r="E325" s="1">
        <v>324</v>
      </c>
      <c r="F325" s="1">
        <v>3</v>
      </c>
      <c r="G325" s="1" t="s">
        <v>911</v>
      </c>
      <c r="H325" s="1" t="s">
        <v>2753</v>
      </c>
      <c r="I325" s="1">
        <v>2</v>
      </c>
      <c r="L325" s="1">
        <v>1</v>
      </c>
      <c r="M325" s="1" t="s">
        <v>949</v>
      </c>
      <c r="N325" s="1" t="s">
        <v>2774</v>
      </c>
      <c r="S325" s="1" t="s">
        <v>47</v>
      </c>
      <c r="T325" s="1" t="s">
        <v>2795</v>
      </c>
      <c r="W325" s="1" t="s">
        <v>82</v>
      </c>
      <c r="X325" s="1" t="s">
        <v>2867</v>
      </c>
      <c r="Y325" s="1" t="s">
        <v>49</v>
      </c>
      <c r="Z325" s="1" t="s">
        <v>2894</v>
      </c>
      <c r="AC325" s="1">
        <v>84</v>
      </c>
      <c r="AD325" s="1" t="s">
        <v>91</v>
      </c>
      <c r="AE325" s="1" t="s">
        <v>3507</v>
      </c>
      <c r="AJ325" s="1" t="s">
        <v>17</v>
      </c>
      <c r="AK325" s="1" t="s">
        <v>3565</v>
      </c>
      <c r="AL325" s="1" t="s">
        <v>83</v>
      </c>
      <c r="AM325" s="1" t="s">
        <v>3592</v>
      </c>
      <c r="AT325" s="1" t="s">
        <v>42</v>
      </c>
      <c r="AU325" s="1" t="s">
        <v>3629</v>
      </c>
      <c r="AV325" s="1" t="s">
        <v>953</v>
      </c>
      <c r="AW325" s="1" t="s">
        <v>3925</v>
      </c>
      <c r="BG325" s="1" t="s">
        <v>42</v>
      </c>
      <c r="BH325" s="1" t="s">
        <v>3629</v>
      </c>
      <c r="BI325" s="1" t="s">
        <v>954</v>
      </c>
      <c r="BJ325" s="1" t="s">
        <v>4290</v>
      </c>
      <c r="BK325" s="1" t="s">
        <v>42</v>
      </c>
      <c r="BL325" s="1" t="s">
        <v>3629</v>
      </c>
      <c r="BM325" s="1" t="s">
        <v>955</v>
      </c>
      <c r="BN325" s="1" t="s">
        <v>4581</v>
      </c>
      <c r="BO325" s="1" t="s">
        <v>42</v>
      </c>
      <c r="BP325" s="1" t="s">
        <v>3629</v>
      </c>
      <c r="BQ325" s="1" t="s">
        <v>956</v>
      </c>
      <c r="BR325" s="1" t="s">
        <v>5480</v>
      </c>
      <c r="BS325" s="1" t="s">
        <v>160</v>
      </c>
      <c r="BT325" s="1" t="s">
        <v>3562</v>
      </c>
    </row>
    <row r="326" spans="1:31" ht="13.5" customHeight="1">
      <c r="A326" s="5" t="str">
        <f t="shared" si="16"/>
        <v>1867_하동면_0093a</v>
      </c>
      <c r="B326" s="1">
        <v>1867</v>
      </c>
      <c r="C326" s="1" t="s">
        <v>4943</v>
      </c>
      <c r="D326" s="1" t="s">
        <v>4945</v>
      </c>
      <c r="E326" s="1">
        <v>325</v>
      </c>
      <c r="F326" s="1">
        <v>3</v>
      </c>
      <c r="G326" s="1" t="s">
        <v>911</v>
      </c>
      <c r="H326" s="1" t="s">
        <v>2753</v>
      </c>
      <c r="I326" s="1">
        <v>2</v>
      </c>
      <c r="L326" s="1">
        <v>1</v>
      </c>
      <c r="M326" s="1" t="s">
        <v>949</v>
      </c>
      <c r="N326" s="1" t="s">
        <v>2774</v>
      </c>
      <c r="S326" s="1" t="s">
        <v>227</v>
      </c>
      <c r="T326" s="1" t="s">
        <v>2794</v>
      </c>
      <c r="U326" s="1" t="s">
        <v>441</v>
      </c>
      <c r="V326" s="1" t="s">
        <v>2828</v>
      </c>
      <c r="W326" s="1" t="s">
        <v>184</v>
      </c>
      <c r="X326" s="1" t="s">
        <v>2851</v>
      </c>
      <c r="Y326" s="1" t="s">
        <v>49</v>
      </c>
      <c r="Z326" s="1" t="s">
        <v>2894</v>
      </c>
      <c r="AC326" s="1">
        <v>59</v>
      </c>
      <c r="AD326" s="1" t="s">
        <v>206</v>
      </c>
      <c r="AE326" s="1" t="s">
        <v>3544</v>
      </c>
    </row>
    <row r="327" spans="1:31" ht="13.5" customHeight="1">
      <c r="A327" s="5" t="str">
        <f t="shared" si="16"/>
        <v>1867_하동면_0093a</v>
      </c>
      <c r="B327" s="1">
        <v>1867</v>
      </c>
      <c r="C327" s="1" t="s">
        <v>4943</v>
      </c>
      <c r="D327" s="1" t="s">
        <v>4945</v>
      </c>
      <c r="E327" s="1">
        <v>326</v>
      </c>
      <c r="F327" s="1">
        <v>3</v>
      </c>
      <c r="G327" s="1" t="s">
        <v>911</v>
      </c>
      <c r="H327" s="1" t="s">
        <v>2753</v>
      </c>
      <c r="I327" s="1">
        <v>2</v>
      </c>
      <c r="L327" s="1">
        <v>1</v>
      </c>
      <c r="M327" s="1" t="s">
        <v>949</v>
      </c>
      <c r="N327" s="1" t="s">
        <v>2774</v>
      </c>
      <c r="S327" s="1" t="s">
        <v>230</v>
      </c>
      <c r="T327" s="1" t="s">
        <v>2797</v>
      </c>
      <c r="U327" s="1" t="s">
        <v>64</v>
      </c>
      <c r="V327" s="1" t="s">
        <v>2835</v>
      </c>
      <c r="Y327" s="1" t="s">
        <v>957</v>
      </c>
      <c r="Z327" s="1" t="s">
        <v>3324</v>
      </c>
      <c r="AC327" s="1">
        <v>24</v>
      </c>
      <c r="AD327" s="1" t="s">
        <v>91</v>
      </c>
      <c r="AE327" s="1" t="s">
        <v>3507</v>
      </c>
    </row>
    <row r="328" spans="1:72" ht="13.5" customHeight="1">
      <c r="A328" s="5" t="str">
        <f t="shared" si="16"/>
        <v>1867_하동면_0093a</v>
      </c>
      <c r="B328" s="1">
        <v>1867</v>
      </c>
      <c r="C328" s="1" t="s">
        <v>4943</v>
      </c>
      <c r="D328" s="1" t="s">
        <v>4945</v>
      </c>
      <c r="E328" s="1">
        <v>327</v>
      </c>
      <c r="F328" s="1">
        <v>3</v>
      </c>
      <c r="G328" s="1" t="s">
        <v>911</v>
      </c>
      <c r="H328" s="1" t="s">
        <v>2753</v>
      </c>
      <c r="I328" s="1">
        <v>2</v>
      </c>
      <c r="L328" s="1">
        <v>2</v>
      </c>
      <c r="M328" s="1" t="s">
        <v>5078</v>
      </c>
      <c r="N328" s="1" t="s">
        <v>5079</v>
      </c>
      <c r="T328" s="1" t="s">
        <v>5756</v>
      </c>
      <c r="U328" s="1" t="s">
        <v>37</v>
      </c>
      <c r="V328" s="1" t="s">
        <v>2820</v>
      </c>
      <c r="W328" s="1" t="s">
        <v>93</v>
      </c>
      <c r="X328" s="1" t="s">
        <v>2850</v>
      </c>
      <c r="Y328" s="1" t="s">
        <v>958</v>
      </c>
      <c r="Z328" s="1" t="s">
        <v>3323</v>
      </c>
      <c r="AC328" s="1">
        <v>32</v>
      </c>
      <c r="AD328" s="1" t="s">
        <v>284</v>
      </c>
      <c r="AE328" s="1" t="s">
        <v>3539</v>
      </c>
      <c r="AJ328" s="1" t="s">
        <v>17</v>
      </c>
      <c r="AK328" s="1" t="s">
        <v>3565</v>
      </c>
      <c r="AL328" s="1" t="s">
        <v>133</v>
      </c>
      <c r="AM328" s="1" t="s">
        <v>3583</v>
      </c>
      <c r="AT328" s="1" t="s">
        <v>42</v>
      </c>
      <c r="AU328" s="1" t="s">
        <v>3629</v>
      </c>
      <c r="AV328" s="1" t="s">
        <v>959</v>
      </c>
      <c r="AW328" s="1" t="s">
        <v>3924</v>
      </c>
      <c r="BG328" s="1" t="s">
        <v>42</v>
      </c>
      <c r="BH328" s="1" t="s">
        <v>3629</v>
      </c>
      <c r="BI328" s="1" t="s">
        <v>960</v>
      </c>
      <c r="BJ328" s="1" t="s">
        <v>4289</v>
      </c>
      <c r="BK328" s="1" t="s">
        <v>42</v>
      </c>
      <c r="BL328" s="1" t="s">
        <v>3629</v>
      </c>
      <c r="BM328" s="1" t="s">
        <v>924</v>
      </c>
      <c r="BN328" s="1" t="s">
        <v>3927</v>
      </c>
      <c r="BO328" s="1" t="s">
        <v>42</v>
      </c>
      <c r="BP328" s="1" t="s">
        <v>3629</v>
      </c>
      <c r="BQ328" s="1" t="s">
        <v>961</v>
      </c>
      <c r="BR328" s="1" t="s">
        <v>5502</v>
      </c>
      <c r="BS328" s="1" t="s">
        <v>525</v>
      </c>
      <c r="BT328" s="1" t="s">
        <v>3602</v>
      </c>
    </row>
    <row r="329" spans="1:72" ht="13.5" customHeight="1">
      <c r="A329" s="5" t="str">
        <f t="shared" si="16"/>
        <v>1867_하동면_0093a</v>
      </c>
      <c r="B329" s="1">
        <v>1867</v>
      </c>
      <c r="C329" s="1" t="s">
        <v>4943</v>
      </c>
      <c r="D329" s="1" t="s">
        <v>4945</v>
      </c>
      <c r="E329" s="1">
        <v>328</v>
      </c>
      <c r="F329" s="1">
        <v>3</v>
      </c>
      <c r="G329" s="1" t="s">
        <v>911</v>
      </c>
      <c r="H329" s="1" t="s">
        <v>2753</v>
      </c>
      <c r="I329" s="1">
        <v>2</v>
      </c>
      <c r="L329" s="1">
        <v>2</v>
      </c>
      <c r="M329" s="1" t="s">
        <v>5078</v>
      </c>
      <c r="N329" s="1" t="s">
        <v>5079</v>
      </c>
      <c r="S329" s="1" t="s">
        <v>47</v>
      </c>
      <c r="T329" s="1" t="s">
        <v>2795</v>
      </c>
      <c r="W329" s="1" t="s">
        <v>184</v>
      </c>
      <c r="X329" s="1" t="s">
        <v>2851</v>
      </c>
      <c r="Y329" s="1" t="s">
        <v>49</v>
      </c>
      <c r="Z329" s="1" t="s">
        <v>2894</v>
      </c>
      <c r="AC329" s="1">
        <v>31</v>
      </c>
      <c r="AD329" s="1" t="s">
        <v>164</v>
      </c>
      <c r="AE329" s="1" t="s">
        <v>3503</v>
      </c>
      <c r="AJ329" s="1" t="s">
        <v>51</v>
      </c>
      <c r="AK329" s="1" t="s">
        <v>3566</v>
      </c>
      <c r="AL329" s="1" t="s">
        <v>115</v>
      </c>
      <c r="AM329" s="1" t="s">
        <v>3571</v>
      </c>
      <c r="AT329" s="1" t="s">
        <v>42</v>
      </c>
      <c r="AU329" s="1" t="s">
        <v>3629</v>
      </c>
      <c r="AV329" s="1" t="s">
        <v>962</v>
      </c>
      <c r="AW329" s="1" t="s">
        <v>3923</v>
      </c>
      <c r="BG329" s="1" t="s">
        <v>42</v>
      </c>
      <c r="BH329" s="1" t="s">
        <v>3629</v>
      </c>
      <c r="BI329" s="1" t="s">
        <v>963</v>
      </c>
      <c r="BJ329" s="1" t="s">
        <v>4288</v>
      </c>
      <c r="BK329" s="1" t="s">
        <v>42</v>
      </c>
      <c r="BL329" s="1" t="s">
        <v>3629</v>
      </c>
      <c r="BM329" s="1" t="s">
        <v>964</v>
      </c>
      <c r="BN329" s="1" t="s">
        <v>4580</v>
      </c>
      <c r="BO329" s="1" t="s">
        <v>42</v>
      </c>
      <c r="BP329" s="1" t="s">
        <v>3629</v>
      </c>
      <c r="BQ329" s="1" t="s">
        <v>965</v>
      </c>
      <c r="BR329" s="1" t="s">
        <v>5428</v>
      </c>
      <c r="BS329" s="1" t="s">
        <v>322</v>
      </c>
      <c r="BT329" s="1" t="s">
        <v>5868</v>
      </c>
    </row>
    <row r="330" spans="1:72" ht="13.5" customHeight="1">
      <c r="A330" s="5" t="str">
        <f aca="true" t="shared" si="17" ref="A330:A347">HYPERLINK("http://kyu.snu.ac.kr/sdhj/index.jsp?type=hj/GK14781_00IH_0001_0093b.jpg","1867_하동면_0093b")</f>
        <v>1867_하동면_0093b</v>
      </c>
      <c r="B330" s="1">
        <v>1867</v>
      </c>
      <c r="C330" s="1" t="s">
        <v>4943</v>
      </c>
      <c r="D330" s="1" t="s">
        <v>4945</v>
      </c>
      <c r="E330" s="1">
        <v>329</v>
      </c>
      <c r="F330" s="1">
        <v>3</v>
      </c>
      <c r="G330" s="1" t="s">
        <v>911</v>
      </c>
      <c r="H330" s="1" t="s">
        <v>2753</v>
      </c>
      <c r="I330" s="1">
        <v>2</v>
      </c>
      <c r="L330" s="1">
        <v>3</v>
      </c>
      <c r="M330" s="1" t="s">
        <v>5080</v>
      </c>
      <c r="N330" s="1" t="s">
        <v>5081</v>
      </c>
      <c r="T330" s="1" t="s">
        <v>5869</v>
      </c>
      <c r="U330" s="1" t="s">
        <v>37</v>
      </c>
      <c r="V330" s="1" t="s">
        <v>2820</v>
      </c>
      <c r="W330" s="1" t="s">
        <v>93</v>
      </c>
      <c r="X330" s="1" t="s">
        <v>2850</v>
      </c>
      <c r="Y330" s="1" t="s">
        <v>966</v>
      </c>
      <c r="Z330" s="1" t="s">
        <v>3322</v>
      </c>
      <c r="AC330" s="1">
        <v>42</v>
      </c>
      <c r="AD330" s="1" t="s">
        <v>229</v>
      </c>
      <c r="AE330" s="1" t="s">
        <v>3531</v>
      </c>
      <c r="AJ330" s="1" t="s">
        <v>17</v>
      </c>
      <c r="AK330" s="1" t="s">
        <v>3565</v>
      </c>
      <c r="AL330" s="1" t="s">
        <v>133</v>
      </c>
      <c r="AM330" s="1" t="s">
        <v>3583</v>
      </c>
      <c r="AT330" s="1" t="s">
        <v>42</v>
      </c>
      <c r="AU330" s="1" t="s">
        <v>3629</v>
      </c>
      <c r="AV330" s="1" t="s">
        <v>967</v>
      </c>
      <c r="AW330" s="1" t="s">
        <v>3899</v>
      </c>
      <c r="BG330" s="1" t="s">
        <v>42</v>
      </c>
      <c r="BH330" s="1" t="s">
        <v>3629</v>
      </c>
      <c r="BI330" s="1" t="s">
        <v>968</v>
      </c>
      <c r="BJ330" s="1" t="s">
        <v>5870</v>
      </c>
      <c r="BK330" s="1" t="s">
        <v>42</v>
      </c>
      <c r="BL330" s="1" t="s">
        <v>3629</v>
      </c>
      <c r="BM330" s="1" t="s">
        <v>969</v>
      </c>
      <c r="BN330" s="1" t="s">
        <v>4573</v>
      </c>
      <c r="BO330" s="1" t="s">
        <v>42</v>
      </c>
      <c r="BP330" s="1" t="s">
        <v>3629</v>
      </c>
      <c r="BQ330" s="1" t="s">
        <v>970</v>
      </c>
      <c r="BR330" s="1" t="s">
        <v>4834</v>
      </c>
      <c r="BS330" s="1" t="s">
        <v>971</v>
      </c>
      <c r="BT330" s="1" t="s">
        <v>3570</v>
      </c>
    </row>
    <row r="331" spans="1:72" ht="13.5" customHeight="1">
      <c r="A331" s="5" t="str">
        <f t="shared" si="17"/>
        <v>1867_하동면_0093b</v>
      </c>
      <c r="B331" s="1">
        <v>1867</v>
      </c>
      <c r="C331" s="1" t="s">
        <v>4943</v>
      </c>
      <c r="D331" s="1" t="s">
        <v>4945</v>
      </c>
      <c r="E331" s="1">
        <v>330</v>
      </c>
      <c r="F331" s="1">
        <v>3</v>
      </c>
      <c r="G331" s="1" t="s">
        <v>911</v>
      </c>
      <c r="H331" s="1" t="s">
        <v>2753</v>
      </c>
      <c r="I331" s="1">
        <v>2</v>
      </c>
      <c r="L331" s="1">
        <v>3</v>
      </c>
      <c r="M331" s="1" t="s">
        <v>5080</v>
      </c>
      <c r="N331" s="1" t="s">
        <v>5081</v>
      </c>
      <c r="S331" s="1" t="s">
        <v>47</v>
      </c>
      <c r="T331" s="1" t="s">
        <v>2795</v>
      </c>
      <c r="W331" s="1" t="s">
        <v>123</v>
      </c>
      <c r="X331" s="1" t="s">
        <v>5871</v>
      </c>
      <c r="Y331" s="1" t="s">
        <v>49</v>
      </c>
      <c r="Z331" s="1" t="s">
        <v>2894</v>
      </c>
      <c r="AC331" s="1">
        <v>44</v>
      </c>
      <c r="AD331" s="1" t="s">
        <v>59</v>
      </c>
      <c r="AE331" s="1" t="s">
        <v>3497</v>
      </c>
      <c r="AJ331" s="1" t="s">
        <v>51</v>
      </c>
      <c r="AK331" s="1" t="s">
        <v>3566</v>
      </c>
      <c r="AL331" s="1" t="s">
        <v>169</v>
      </c>
      <c r="AM331" s="1" t="s">
        <v>5872</v>
      </c>
      <c r="AT331" s="1" t="s">
        <v>42</v>
      </c>
      <c r="AU331" s="1" t="s">
        <v>3629</v>
      </c>
      <c r="AV331" s="1" t="s">
        <v>972</v>
      </c>
      <c r="AW331" s="1" t="s">
        <v>3922</v>
      </c>
      <c r="BG331" s="1" t="s">
        <v>42</v>
      </c>
      <c r="BH331" s="1" t="s">
        <v>3629</v>
      </c>
      <c r="BI331" s="1" t="s">
        <v>973</v>
      </c>
      <c r="BJ331" s="1" t="s">
        <v>4287</v>
      </c>
      <c r="BK331" s="1" t="s">
        <v>42</v>
      </c>
      <c r="BL331" s="1" t="s">
        <v>3629</v>
      </c>
      <c r="BM331" s="1" t="s">
        <v>974</v>
      </c>
      <c r="BN331" s="1" t="s">
        <v>4579</v>
      </c>
      <c r="BO331" s="1" t="s">
        <v>42</v>
      </c>
      <c r="BP331" s="1" t="s">
        <v>3629</v>
      </c>
      <c r="BQ331" s="1" t="s">
        <v>975</v>
      </c>
      <c r="BR331" s="1" t="s">
        <v>5461</v>
      </c>
      <c r="BS331" s="1" t="s">
        <v>178</v>
      </c>
      <c r="BT331" s="1" t="s">
        <v>3579</v>
      </c>
    </row>
    <row r="332" spans="1:39" ht="13.5" customHeight="1">
      <c r="A332" s="5" t="str">
        <f t="shared" si="17"/>
        <v>1867_하동면_0093b</v>
      </c>
      <c r="B332" s="1">
        <v>1867</v>
      </c>
      <c r="C332" s="1" t="s">
        <v>4943</v>
      </c>
      <c r="D332" s="1" t="s">
        <v>4945</v>
      </c>
      <c r="E332" s="1">
        <v>331</v>
      </c>
      <c r="F332" s="1">
        <v>3</v>
      </c>
      <c r="G332" s="1" t="s">
        <v>911</v>
      </c>
      <c r="H332" s="1" t="s">
        <v>2753</v>
      </c>
      <c r="I332" s="1">
        <v>2</v>
      </c>
      <c r="L332" s="1">
        <v>3</v>
      </c>
      <c r="M332" s="1" t="s">
        <v>5080</v>
      </c>
      <c r="N332" s="1" t="s">
        <v>5081</v>
      </c>
      <c r="S332" s="1" t="s">
        <v>92</v>
      </c>
      <c r="T332" s="1" t="s">
        <v>2803</v>
      </c>
      <c r="U332" s="1" t="s">
        <v>441</v>
      </c>
      <c r="V332" s="1" t="s">
        <v>2828</v>
      </c>
      <c r="W332" s="1" t="s">
        <v>421</v>
      </c>
      <c r="X332" s="1" t="s">
        <v>2848</v>
      </c>
      <c r="Y332" s="1" t="s">
        <v>49</v>
      </c>
      <c r="Z332" s="1" t="s">
        <v>2894</v>
      </c>
      <c r="AC332" s="1">
        <v>46</v>
      </c>
      <c r="AD332" s="1" t="s">
        <v>427</v>
      </c>
      <c r="AE332" s="1" t="s">
        <v>3522</v>
      </c>
      <c r="AJ332" s="1" t="s">
        <v>51</v>
      </c>
      <c r="AK332" s="1" t="s">
        <v>3566</v>
      </c>
      <c r="AL332" s="1" t="s">
        <v>526</v>
      </c>
      <c r="AM332" s="1" t="s">
        <v>5873</v>
      </c>
    </row>
    <row r="333" spans="1:31" ht="13.5" customHeight="1">
      <c r="A333" s="5" t="str">
        <f t="shared" si="17"/>
        <v>1867_하동면_0093b</v>
      </c>
      <c r="B333" s="1">
        <v>1867</v>
      </c>
      <c r="C333" s="1" t="s">
        <v>4943</v>
      </c>
      <c r="D333" s="1" t="s">
        <v>4945</v>
      </c>
      <c r="E333" s="1">
        <v>332</v>
      </c>
      <c r="F333" s="1">
        <v>3</v>
      </c>
      <c r="G333" s="1" t="s">
        <v>911</v>
      </c>
      <c r="H333" s="1" t="s">
        <v>2753</v>
      </c>
      <c r="I333" s="1">
        <v>2</v>
      </c>
      <c r="L333" s="1">
        <v>3</v>
      </c>
      <c r="M333" s="1" t="s">
        <v>5080</v>
      </c>
      <c r="N333" s="1" t="s">
        <v>5081</v>
      </c>
      <c r="S333" s="1" t="s">
        <v>63</v>
      </c>
      <c r="T333" s="1" t="s">
        <v>2793</v>
      </c>
      <c r="U333" s="1" t="s">
        <v>37</v>
      </c>
      <c r="V333" s="1" t="s">
        <v>2820</v>
      </c>
      <c r="Y333" s="1" t="s">
        <v>976</v>
      </c>
      <c r="Z333" s="1" t="s">
        <v>3321</v>
      </c>
      <c r="AC333" s="1">
        <v>21</v>
      </c>
      <c r="AD333" s="1" t="s">
        <v>725</v>
      </c>
      <c r="AE333" s="1" t="s">
        <v>3517</v>
      </c>
    </row>
    <row r="334" spans="1:31" ht="13.5" customHeight="1">
      <c r="A334" s="5" t="str">
        <f t="shared" si="17"/>
        <v>1867_하동면_0093b</v>
      </c>
      <c r="B334" s="1">
        <v>1867</v>
      </c>
      <c r="C334" s="1" t="s">
        <v>4943</v>
      </c>
      <c r="D334" s="1" t="s">
        <v>4945</v>
      </c>
      <c r="E334" s="1">
        <v>333</v>
      </c>
      <c r="F334" s="1">
        <v>3</v>
      </c>
      <c r="G334" s="1" t="s">
        <v>911</v>
      </c>
      <c r="H334" s="1" t="s">
        <v>2753</v>
      </c>
      <c r="I334" s="1">
        <v>2</v>
      </c>
      <c r="L334" s="1">
        <v>3</v>
      </c>
      <c r="M334" s="1" t="s">
        <v>5080</v>
      </c>
      <c r="N334" s="1" t="s">
        <v>5081</v>
      </c>
      <c r="S334" s="1" t="s">
        <v>227</v>
      </c>
      <c r="T334" s="1" t="s">
        <v>2794</v>
      </c>
      <c r="W334" s="1" t="s">
        <v>192</v>
      </c>
      <c r="X334" s="1" t="s">
        <v>2861</v>
      </c>
      <c r="Y334" s="1" t="s">
        <v>49</v>
      </c>
      <c r="Z334" s="1" t="s">
        <v>2894</v>
      </c>
      <c r="AC334" s="1">
        <v>19</v>
      </c>
      <c r="AD334" s="1" t="s">
        <v>66</v>
      </c>
      <c r="AE334" s="1" t="s">
        <v>3550</v>
      </c>
    </row>
    <row r="335" spans="1:72" ht="13.5" customHeight="1">
      <c r="A335" s="5" t="str">
        <f t="shared" si="17"/>
        <v>1867_하동면_0093b</v>
      </c>
      <c r="B335" s="1">
        <v>1867</v>
      </c>
      <c r="C335" s="1" t="s">
        <v>4943</v>
      </c>
      <c r="D335" s="1" t="s">
        <v>4945</v>
      </c>
      <c r="E335" s="1">
        <v>334</v>
      </c>
      <c r="F335" s="1">
        <v>3</v>
      </c>
      <c r="G335" s="1" t="s">
        <v>911</v>
      </c>
      <c r="H335" s="1" t="s">
        <v>2753</v>
      </c>
      <c r="I335" s="1">
        <v>2</v>
      </c>
      <c r="L335" s="1">
        <v>4</v>
      </c>
      <c r="M335" s="1" t="s">
        <v>5082</v>
      </c>
      <c r="N335" s="1" t="s">
        <v>5083</v>
      </c>
      <c r="T335" s="1" t="s">
        <v>5874</v>
      </c>
      <c r="U335" s="1" t="s">
        <v>37</v>
      </c>
      <c r="V335" s="1" t="s">
        <v>2820</v>
      </c>
      <c r="W335" s="1" t="s">
        <v>730</v>
      </c>
      <c r="X335" s="1" t="s">
        <v>2857</v>
      </c>
      <c r="Y335" s="1" t="s">
        <v>977</v>
      </c>
      <c r="Z335" s="1" t="s">
        <v>3320</v>
      </c>
      <c r="AC335" s="1">
        <v>70</v>
      </c>
      <c r="AD335" s="1" t="s">
        <v>737</v>
      </c>
      <c r="AE335" s="1" t="s">
        <v>3502</v>
      </c>
      <c r="AJ335" s="1" t="s">
        <v>17</v>
      </c>
      <c r="AK335" s="1" t="s">
        <v>3565</v>
      </c>
      <c r="AL335" s="1" t="s">
        <v>731</v>
      </c>
      <c r="AM335" s="1" t="s">
        <v>3596</v>
      </c>
      <c r="AT335" s="1" t="s">
        <v>42</v>
      </c>
      <c r="AU335" s="1" t="s">
        <v>3629</v>
      </c>
      <c r="AV335" s="1" t="s">
        <v>978</v>
      </c>
      <c r="AW335" s="1" t="s">
        <v>3921</v>
      </c>
      <c r="BG335" s="1" t="s">
        <v>42</v>
      </c>
      <c r="BH335" s="1" t="s">
        <v>3629</v>
      </c>
      <c r="BI335" s="1" t="s">
        <v>979</v>
      </c>
      <c r="BJ335" s="1" t="s">
        <v>4286</v>
      </c>
      <c r="BK335" s="1" t="s">
        <v>42</v>
      </c>
      <c r="BL335" s="1" t="s">
        <v>3629</v>
      </c>
      <c r="BM335" s="1" t="s">
        <v>980</v>
      </c>
      <c r="BN335" s="1" t="s">
        <v>4578</v>
      </c>
      <c r="BO335" s="1" t="s">
        <v>42</v>
      </c>
      <c r="BP335" s="1" t="s">
        <v>3629</v>
      </c>
      <c r="BQ335" s="1" t="s">
        <v>981</v>
      </c>
      <c r="BR335" s="1" t="s">
        <v>4833</v>
      </c>
      <c r="BS335" s="1" t="s">
        <v>971</v>
      </c>
      <c r="BT335" s="1" t="s">
        <v>3570</v>
      </c>
    </row>
    <row r="336" spans="1:72" ht="13.5" customHeight="1">
      <c r="A336" s="5" t="str">
        <f t="shared" si="17"/>
        <v>1867_하동면_0093b</v>
      </c>
      <c r="B336" s="1">
        <v>1867</v>
      </c>
      <c r="C336" s="1" t="s">
        <v>4943</v>
      </c>
      <c r="D336" s="1" t="s">
        <v>4945</v>
      </c>
      <c r="E336" s="1">
        <v>335</v>
      </c>
      <c r="F336" s="1">
        <v>3</v>
      </c>
      <c r="G336" s="1" t="s">
        <v>911</v>
      </c>
      <c r="H336" s="1" t="s">
        <v>2753</v>
      </c>
      <c r="I336" s="1">
        <v>2</v>
      </c>
      <c r="L336" s="1">
        <v>4</v>
      </c>
      <c r="M336" s="1" t="s">
        <v>5082</v>
      </c>
      <c r="N336" s="1" t="s">
        <v>5083</v>
      </c>
      <c r="S336" s="1" t="s">
        <v>47</v>
      </c>
      <c r="T336" s="1" t="s">
        <v>2795</v>
      </c>
      <c r="W336" s="1" t="s">
        <v>192</v>
      </c>
      <c r="X336" s="1" t="s">
        <v>2861</v>
      </c>
      <c r="Y336" s="1" t="s">
        <v>49</v>
      </c>
      <c r="Z336" s="1" t="s">
        <v>2894</v>
      </c>
      <c r="AC336" s="1">
        <v>70</v>
      </c>
      <c r="AD336" s="1" t="s">
        <v>737</v>
      </c>
      <c r="AE336" s="1" t="s">
        <v>3502</v>
      </c>
      <c r="AJ336" s="1" t="s">
        <v>51</v>
      </c>
      <c r="AK336" s="1" t="s">
        <v>3566</v>
      </c>
      <c r="AL336" s="1" t="s">
        <v>194</v>
      </c>
      <c r="AM336" s="1" t="s">
        <v>3591</v>
      </c>
      <c r="AT336" s="1" t="s">
        <v>244</v>
      </c>
      <c r="AU336" s="1" t="s">
        <v>2846</v>
      </c>
      <c r="AV336" s="1" t="s">
        <v>982</v>
      </c>
      <c r="AW336" s="1" t="s">
        <v>3920</v>
      </c>
      <c r="BG336" s="1" t="s">
        <v>42</v>
      </c>
      <c r="BH336" s="1" t="s">
        <v>3629</v>
      </c>
      <c r="BI336" s="1" t="s">
        <v>983</v>
      </c>
      <c r="BJ336" s="1" t="s">
        <v>4285</v>
      </c>
      <c r="BK336" s="1" t="s">
        <v>42</v>
      </c>
      <c r="BL336" s="1" t="s">
        <v>3629</v>
      </c>
      <c r="BM336" s="1" t="s">
        <v>984</v>
      </c>
      <c r="BN336" s="1" t="s">
        <v>4577</v>
      </c>
      <c r="BO336" s="1" t="s">
        <v>42</v>
      </c>
      <c r="BP336" s="1" t="s">
        <v>3629</v>
      </c>
      <c r="BQ336" s="1" t="s">
        <v>985</v>
      </c>
      <c r="BR336" s="1" t="s">
        <v>4832</v>
      </c>
      <c r="BS336" s="1" t="s">
        <v>512</v>
      </c>
      <c r="BT336" s="1" t="s">
        <v>3581</v>
      </c>
    </row>
    <row r="337" spans="1:31" ht="13.5" customHeight="1">
      <c r="A337" s="5" t="str">
        <f t="shared" si="17"/>
        <v>1867_하동면_0093b</v>
      </c>
      <c r="B337" s="1">
        <v>1867</v>
      </c>
      <c r="C337" s="1" t="s">
        <v>4943</v>
      </c>
      <c r="D337" s="1" t="s">
        <v>4945</v>
      </c>
      <c r="E337" s="1">
        <v>336</v>
      </c>
      <c r="F337" s="1">
        <v>3</v>
      </c>
      <c r="G337" s="1" t="s">
        <v>911</v>
      </c>
      <c r="H337" s="1" t="s">
        <v>2753</v>
      </c>
      <c r="I337" s="1">
        <v>2</v>
      </c>
      <c r="L337" s="1">
        <v>4</v>
      </c>
      <c r="M337" s="1" t="s">
        <v>5082</v>
      </c>
      <c r="N337" s="1" t="s">
        <v>5083</v>
      </c>
      <c r="S337" s="1" t="s">
        <v>63</v>
      </c>
      <c r="T337" s="1" t="s">
        <v>2793</v>
      </c>
      <c r="U337" s="1" t="s">
        <v>64</v>
      </c>
      <c r="V337" s="1" t="s">
        <v>2835</v>
      </c>
      <c r="Y337" s="1" t="s">
        <v>986</v>
      </c>
      <c r="Z337" s="1" t="s">
        <v>3319</v>
      </c>
      <c r="AC337" s="1">
        <v>28</v>
      </c>
      <c r="AD337" s="1" t="s">
        <v>162</v>
      </c>
      <c r="AE337" s="1" t="s">
        <v>3538</v>
      </c>
    </row>
    <row r="338" spans="1:33" ht="13.5" customHeight="1">
      <c r="A338" s="5" t="str">
        <f t="shared" si="17"/>
        <v>1867_하동면_0093b</v>
      </c>
      <c r="B338" s="1">
        <v>1867</v>
      </c>
      <c r="C338" s="1" t="s">
        <v>4943</v>
      </c>
      <c r="D338" s="1" t="s">
        <v>4945</v>
      </c>
      <c r="E338" s="1">
        <v>337</v>
      </c>
      <c r="F338" s="1">
        <v>3</v>
      </c>
      <c r="G338" s="1" t="s">
        <v>911</v>
      </c>
      <c r="H338" s="1" t="s">
        <v>2753</v>
      </c>
      <c r="I338" s="1">
        <v>2</v>
      </c>
      <c r="L338" s="1">
        <v>4</v>
      </c>
      <c r="M338" s="1" t="s">
        <v>5082</v>
      </c>
      <c r="N338" s="1" t="s">
        <v>5083</v>
      </c>
      <c r="T338" s="1" t="s">
        <v>5875</v>
      </c>
      <c r="U338" s="1" t="s">
        <v>70</v>
      </c>
      <c r="V338" s="1" t="s">
        <v>2823</v>
      </c>
      <c r="Y338" s="1" t="s">
        <v>987</v>
      </c>
      <c r="Z338" s="1" t="s">
        <v>3110</v>
      </c>
      <c r="AD338" s="1" t="s">
        <v>331</v>
      </c>
      <c r="AE338" s="1" t="s">
        <v>3505</v>
      </c>
      <c r="AF338" s="1" t="s">
        <v>692</v>
      </c>
      <c r="AG338" s="1" t="s">
        <v>3559</v>
      </c>
    </row>
    <row r="339" spans="1:72" ht="13.5" customHeight="1">
      <c r="A339" s="5" t="str">
        <f t="shared" si="17"/>
        <v>1867_하동면_0093b</v>
      </c>
      <c r="B339" s="1">
        <v>1867</v>
      </c>
      <c r="C339" s="1" t="s">
        <v>4943</v>
      </c>
      <c r="D339" s="1" t="s">
        <v>4945</v>
      </c>
      <c r="E339" s="1">
        <v>338</v>
      </c>
      <c r="F339" s="1">
        <v>3</v>
      </c>
      <c r="G339" s="1" t="s">
        <v>911</v>
      </c>
      <c r="H339" s="1" t="s">
        <v>2753</v>
      </c>
      <c r="I339" s="1">
        <v>2</v>
      </c>
      <c r="L339" s="1">
        <v>5</v>
      </c>
      <c r="M339" s="1" t="s">
        <v>5084</v>
      </c>
      <c r="N339" s="1" t="s">
        <v>5085</v>
      </c>
      <c r="T339" s="1" t="s">
        <v>5859</v>
      </c>
      <c r="U339" s="1" t="s">
        <v>37</v>
      </c>
      <c r="V339" s="1" t="s">
        <v>2820</v>
      </c>
      <c r="W339" s="1" t="s">
        <v>93</v>
      </c>
      <c r="X339" s="1" t="s">
        <v>2850</v>
      </c>
      <c r="Y339" s="1" t="s">
        <v>988</v>
      </c>
      <c r="Z339" s="1" t="s">
        <v>3318</v>
      </c>
      <c r="AC339" s="1">
        <v>47</v>
      </c>
      <c r="AD339" s="1" t="s">
        <v>315</v>
      </c>
      <c r="AE339" s="1" t="s">
        <v>3535</v>
      </c>
      <c r="AJ339" s="1" t="s">
        <v>17</v>
      </c>
      <c r="AK339" s="1" t="s">
        <v>3565</v>
      </c>
      <c r="AL339" s="1" t="s">
        <v>133</v>
      </c>
      <c r="AM339" s="1" t="s">
        <v>3583</v>
      </c>
      <c r="AT339" s="1" t="s">
        <v>42</v>
      </c>
      <c r="AU339" s="1" t="s">
        <v>3629</v>
      </c>
      <c r="AV339" s="1" t="s">
        <v>989</v>
      </c>
      <c r="AW339" s="1" t="s">
        <v>3708</v>
      </c>
      <c r="BG339" s="1" t="s">
        <v>42</v>
      </c>
      <c r="BH339" s="1" t="s">
        <v>3629</v>
      </c>
      <c r="BI339" s="1" t="s">
        <v>951</v>
      </c>
      <c r="BJ339" s="1" t="s">
        <v>3926</v>
      </c>
      <c r="BK339" s="1" t="s">
        <v>42</v>
      </c>
      <c r="BL339" s="1" t="s">
        <v>3629</v>
      </c>
      <c r="BM339" s="1" t="s">
        <v>932</v>
      </c>
      <c r="BN339" s="1" t="s">
        <v>4270</v>
      </c>
      <c r="BO339" s="1" t="s">
        <v>42</v>
      </c>
      <c r="BP339" s="1" t="s">
        <v>3629</v>
      </c>
      <c r="BQ339" s="1" t="s">
        <v>990</v>
      </c>
      <c r="BR339" s="1" t="s">
        <v>5408</v>
      </c>
      <c r="BS339" s="1" t="s">
        <v>169</v>
      </c>
      <c r="BT339" s="1" t="s">
        <v>5675</v>
      </c>
    </row>
    <row r="340" spans="1:72" ht="13.5" customHeight="1">
      <c r="A340" s="5" t="str">
        <f t="shared" si="17"/>
        <v>1867_하동면_0093b</v>
      </c>
      <c r="B340" s="1">
        <v>1867</v>
      </c>
      <c r="C340" s="1" t="s">
        <v>4943</v>
      </c>
      <c r="D340" s="1" t="s">
        <v>4945</v>
      </c>
      <c r="E340" s="1">
        <v>339</v>
      </c>
      <c r="F340" s="1">
        <v>3</v>
      </c>
      <c r="G340" s="1" t="s">
        <v>911</v>
      </c>
      <c r="H340" s="1" t="s">
        <v>2753</v>
      </c>
      <c r="I340" s="1">
        <v>2</v>
      </c>
      <c r="L340" s="1">
        <v>5</v>
      </c>
      <c r="M340" s="1" t="s">
        <v>5084</v>
      </c>
      <c r="N340" s="1" t="s">
        <v>5085</v>
      </c>
      <c r="S340" s="1" t="s">
        <v>47</v>
      </c>
      <c r="T340" s="1" t="s">
        <v>2795</v>
      </c>
      <c r="W340" s="1" t="s">
        <v>192</v>
      </c>
      <c r="X340" s="1" t="s">
        <v>2861</v>
      </c>
      <c r="Y340" s="1" t="s">
        <v>49</v>
      </c>
      <c r="Z340" s="1" t="s">
        <v>2894</v>
      </c>
      <c r="AC340" s="1">
        <v>50</v>
      </c>
      <c r="AD340" s="1" t="s">
        <v>333</v>
      </c>
      <c r="AE340" s="1" t="s">
        <v>3542</v>
      </c>
      <c r="AJ340" s="1" t="s">
        <v>51</v>
      </c>
      <c r="AK340" s="1" t="s">
        <v>3566</v>
      </c>
      <c r="AL340" s="1" t="s">
        <v>194</v>
      </c>
      <c r="AM340" s="1" t="s">
        <v>3591</v>
      </c>
      <c r="AT340" s="1" t="s">
        <v>42</v>
      </c>
      <c r="AU340" s="1" t="s">
        <v>3629</v>
      </c>
      <c r="AV340" s="1" t="s">
        <v>991</v>
      </c>
      <c r="AW340" s="1" t="s">
        <v>3919</v>
      </c>
      <c r="BG340" s="1" t="s">
        <v>42</v>
      </c>
      <c r="BH340" s="1" t="s">
        <v>3629</v>
      </c>
      <c r="BI340" s="1" t="s">
        <v>992</v>
      </c>
      <c r="BJ340" s="1" t="s">
        <v>4284</v>
      </c>
      <c r="BK340" s="1" t="s">
        <v>42</v>
      </c>
      <c r="BL340" s="1" t="s">
        <v>3629</v>
      </c>
      <c r="BM340" s="1" t="s">
        <v>993</v>
      </c>
      <c r="BN340" s="1" t="s">
        <v>4576</v>
      </c>
      <c r="BO340" s="1" t="s">
        <v>42</v>
      </c>
      <c r="BP340" s="1" t="s">
        <v>3629</v>
      </c>
      <c r="BQ340" s="1" t="s">
        <v>994</v>
      </c>
      <c r="BR340" s="1" t="s">
        <v>4831</v>
      </c>
      <c r="BS340" s="1" t="s">
        <v>407</v>
      </c>
      <c r="BT340" s="1" t="s">
        <v>3612</v>
      </c>
    </row>
    <row r="341" spans="1:31" ht="13.5" customHeight="1">
      <c r="A341" s="5" t="str">
        <f t="shared" si="17"/>
        <v>1867_하동면_0093b</v>
      </c>
      <c r="B341" s="1">
        <v>1867</v>
      </c>
      <c r="C341" s="1" t="s">
        <v>4943</v>
      </c>
      <c r="D341" s="1" t="s">
        <v>4945</v>
      </c>
      <c r="E341" s="1">
        <v>340</v>
      </c>
      <c r="F341" s="1">
        <v>3</v>
      </c>
      <c r="G341" s="1" t="s">
        <v>911</v>
      </c>
      <c r="H341" s="1" t="s">
        <v>2753</v>
      </c>
      <c r="I341" s="1">
        <v>2</v>
      </c>
      <c r="L341" s="1">
        <v>5</v>
      </c>
      <c r="M341" s="1" t="s">
        <v>5084</v>
      </c>
      <c r="N341" s="1" t="s">
        <v>5085</v>
      </c>
      <c r="S341" s="1" t="s">
        <v>574</v>
      </c>
      <c r="T341" s="1" t="s">
        <v>2800</v>
      </c>
      <c r="W341" s="1" t="s">
        <v>123</v>
      </c>
      <c r="X341" s="1" t="s">
        <v>5876</v>
      </c>
      <c r="Y341" s="1" t="s">
        <v>49</v>
      </c>
      <c r="Z341" s="1" t="s">
        <v>2894</v>
      </c>
      <c r="AC341" s="1">
        <v>74</v>
      </c>
      <c r="AD341" s="1" t="s">
        <v>69</v>
      </c>
      <c r="AE341" s="1" t="s">
        <v>3501</v>
      </c>
    </row>
    <row r="342" spans="1:31" ht="13.5" customHeight="1">
      <c r="A342" s="5" t="str">
        <f t="shared" si="17"/>
        <v>1867_하동면_0093b</v>
      </c>
      <c r="B342" s="1">
        <v>1867</v>
      </c>
      <c r="C342" s="1" t="s">
        <v>4943</v>
      </c>
      <c r="D342" s="1" t="s">
        <v>4945</v>
      </c>
      <c r="E342" s="1">
        <v>341</v>
      </c>
      <c r="F342" s="1">
        <v>3</v>
      </c>
      <c r="G342" s="1" t="s">
        <v>911</v>
      </c>
      <c r="H342" s="1" t="s">
        <v>2753</v>
      </c>
      <c r="I342" s="1">
        <v>2</v>
      </c>
      <c r="L342" s="1">
        <v>5</v>
      </c>
      <c r="M342" s="1" t="s">
        <v>5084</v>
      </c>
      <c r="N342" s="1" t="s">
        <v>5085</v>
      </c>
      <c r="S342" s="1" t="s">
        <v>63</v>
      </c>
      <c r="T342" s="1" t="s">
        <v>2793</v>
      </c>
      <c r="U342" s="1" t="s">
        <v>37</v>
      </c>
      <c r="V342" s="1" t="s">
        <v>2820</v>
      </c>
      <c r="Y342" s="1" t="s">
        <v>995</v>
      </c>
      <c r="Z342" s="1" t="s">
        <v>3317</v>
      </c>
      <c r="AC342" s="1">
        <v>29</v>
      </c>
      <c r="AD342" s="1" t="s">
        <v>162</v>
      </c>
      <c r="AE342" s="1" t="s">
        <v>3538</v>
      </c>
    </row>
    <row r="343" spans="1:31" ht="13.5" customHeight="1">
      <c r="A343" s="5" t="str">
        <f t="shared" si="17"/>
        <v>1867_하동면_0093b</v>
      </c>
      <c r="B343" s="1">
        <v>1867</v>
      </c>
      <c r="C343" s="1" t="s">
        <v>4943</v>
      </c>
      <c r="D343" s="1" t="s">
        <v>4945</v>
      </c>
      <c r="E343" s="1">
        <v>342</v>
      </c>
      <c r="F343" s="1">
        <v>3</v>
      </c>
      <c r="G343" s="1" t="s">
        <v>911</v>
      </c>
      <c r="H343" s="1" t="s">
        <v>2753</v>
      </c>
      <c r="I343" s="1">
        <v>2</v>
      </c>
      <c r="L343" s="1">
        <v>5</v>
      </c>
      <c r="M343" s="1" t="s">
        <v>5084</v>
      </c>
      <c r="N343" s="1" t="s">
        <v>5085</v>
      </c>
      <c r="S343" s="1" t="s">
        <v>227</v>
      </c>
      <c r="T343" s="1" t="s">
        <v>2794</v>
      </c>
      <c r="W343" s="1" t="s">
        <v>140</v>
      </c>
      <c r="X343" s="1" t="s">
        <v>2858</v>
      </c>
      <c r="Y343" s="1" t="s">
        <v>49</v>
      </c>
      <c r="Z343" s="1" t="s">
        <v>2894</v>
      </c>
      <c r="AC343" s="1">
        <v>30</v>
      </c>
      <c r="AD343" s="1" t="s">
        <v>122</v>
      </c>
      <c r="AE343" s="1" t="s">
        <v>3552</v>
      </c>
    </row>
    <row r="344" spans="1:72" ht="13.5" customHeight="1">
      <c r="A344" s="5" t="str">
        <f t="shared" si="17"/>
        <v>1867_하동면_0093b</v>
      </c>
      <c r="B344" s="1">
        <v>1867</v>
      </c>
      <c r="C344" s="1" t="s">
        <v>4943</v>
      </c>
      <c r="D344" s="1" t="s">
        <v>4945</v>
      </c>
      <c r="E344" s="1">
        <v>343</v>
      </c>
      <c r="F344" s="1">
        <v>3</v>
      </c>
      <c r="G344" s="1" t="s">
        <v>911</v>
      </c>
      <c r="H344" s="1" t="s">
        <v>2753</v>
      </c>
      <c r="I344" s="1">
        <v>3</v>
      </c>
      <c r="J344" s="1" t="s">
        <v>996</v>
      </c>
      <c r="K344" s="1" t="s">
        <v>2773</v>
      </c>
      <c r="L344" s="1">
        <v>1</v>
      </c>
      <c r="M344" s="1" t="s">
        <v>996</v>
      </c>
      <c r="N344" s="1" t="s">
        <v>2773</v>
      </c>
      <c r="T344" s="1" t="s">
        <v>5877</v>
      </c>
      <c r="U344" s="1" t="s">
        <v>37</v>
      </c>
      <c r="V344" s="1" t="s">
        <v>2820</v>
      </c>
      <c r="W344" s="1" t="s">
        <v>93</v>
      </c>
      <c r="X344" s="1" t="s">
        <v>2850</v>
      </c>
      <c r="Y344" s="1" t="s">
        <v>997</v>
      </c>
      <c r="Z344" s="1" t="s">
        <v>3316</v>
      </c>
      <c r="AC344" s="1">
        <v>76</v>
      </c>
      <c r="AD344" s="1" t="s">
        <v>936</v>
      </c>
      <c r="AE344" s="1" t="s">
        <v>3543</v>
      </c>
      <c r="AJ344" s="1" t="s">
        <v>17</v>
      </c>
      <c r="AK344" s="1" t="s">
        <v>3565</v>
      </c>
      <c r="AL344" s="1" t="s">
        <v>133</v>
      </c>
      <c r="AM344" s="1" t="s">
        <v>3583</v>
      </c>
      <c r="AT344" s="1" t="s">
        <v>42</v>
      </c>
      <c r="AU344" s="1" t="s">
        <v>3629</v>
      </c>
      <c r="AV344" s="1" t="s">
        <v>998</v>
      </c>
      <c r="AW344" s="1" t="s">
        <v>3914</v>
      </c>
      <c r="BG344" s="1" t="s">
        <v>42</v>
      </c>
      <c r="BH344" s="1" t="s">
        <v>3629</v>
      </c>
      <c r="BI344" s="1" t="s">
        <v>410</v>
      </c>
      <c r="BJ344" s="1" t="s">
        <v>4282</v>
      </c>
      <c r="BK344" s="1" t="s">
        <v>42</v>
      </c>
      <c r="BL344" s="1" t="s">
        <v>3629</v>
      </c>
      <c r="BM344" s="1" t="s">
        <v>969</v>
      </c>
      <c r="BN344" s="1" t="s">
        <v>4573</v>
      </c>
      <c r="BO344" s="1" t="s">
        <v>42</v>
      </c>
      <c r="BP344" s="1" t="s">
        <v>3629</v>
      </c>
      <c r="BQ344" s="1" t="s">
        <v>999</v>
      </c>
      <c r="BR344" s="1" t="s">
        <v>5563</v>
      </c>
      <c r="BS344" s="1" t="s">
        <v>178</v>
      </c>
      <c r="BT344" s="1" t="s">
        <v>3579</v>
      </c>
    </row>
    <row r="345" spans="1:72" ht="13.5" customHeight="1">
      <c r="A345" s="5" t="str">
        <f t="shared" si="17"/>
        <v>1867_하동면_0093b</v>
      </c>
      <c r="B345" s="1">
        <v>1867</v>
      </c>
      <c r="C345" s="1" t="s">
        <v>4943</v>
      </c>
      <c r="D345" s="1" t="s">
        <v>4945</v>
      </c>
      <c r="E345" s="1">
        <v>344</v>
      </c>
      <c r="F345" s="1">
        <v>3</v>
      </c>
      <c r="G345" s="1" t="s">
        <v>911</v>
      </c>
      <c r="H345" s="1" t="s">
        <v>2753</v>
      </c>
      <c r="I345" s="1">
        <v>3</v>
      </c>
      <c r="L345" s="1">
        <v>1</v>
      </c>
      <c r="M345" s="1" t="s">
        <v>996</v>
      </c>
      <c r="N345" s="1" t="s">
        <v>2773</v>
      </c>
      <c r="S345" s="1" t="s">
        <v>47</v>
      </c>
      <c r="T345" s="1" t="s">
        <v>2795</v>
      </c>
      <c r="W345" s="1" t="s">
        <v>285</v>
      </c>
      <c r="X345" s="1" t="s">
        <v>2875</v>
      </c>
      <c r="Y345" s="1" t="s">
        <v>49</v>
      </c>
      <c r="Z345" s="1" t="s">
        <v>2894</v>
      </c>
      <c r="AC345" s="1">
        <v>74</v>
      </c>
      <c r="AD345" s="1" t="s">
        <v>69</v>
      </c>
      <c r="AE345" s="1" t="s">
        <v>3501</v>
      </c>
      <c r="AJ345" s="1" t="s">
        <v>51</v>
      </c>
      <c r="AK345" s="1" t="s">
        <v>3566</v>
      </c>
      <c r="AL345" s="1" t="s">
        <v>169</v>
      </c>
      <c r="AM345" s="1" t="s">
        <v>5878</v>
      </c>
      <c r="AT345" s="1" t="s">
        <v>42</v>
      </c>
      <c r="AU345" s="1" t="s">
        <v>3629</v>
      </c>
      <c r="AV345" s="1" t="s">
        <v>1000</v>
      </c>
      <c r="AW345" s="1" t="s">
        <v>3918</v>
      </c>
      <c r="BG345" s="1" t="s">
        <v>42</v>
      </c>
      <c r="BH345" s="1" t="s">
        <v>3629</v>
      </c>
      <c r="BI345" s="1" t="s">
        <v>1001</v>
      </c>
      <c r="BJ345" s="1" t="s">
        <v>2880</v>
      </c>
      <c r="BK345" s="1" t="s">
        <v>42</v>
      </c>
      <c r="BL345" s="1" t="s">
        <v>3629</v>
      </c>
      <c r="BM345" s="1" t="s">
        <v>1002</v>
      </c>
      <c r="BN345" s="1" t="s">
        <v>3545</v>
      </c>
      <c r="BO345" s="1" t="s">
        <v>42</v>
      </c>
      <c r="BP345" s="1" t="s">
        <v>3629</v>
      </c>
      <c r="BQ345" s="1" t="s">
        <v>1003</v>
      </c>
      <c r="BR345" s="1" t="s">
        <v>4830</v>
      </c>
      <c r="BS345" s="1" t="s">
        <v>639</v>
      </c>
      <c r="BT345" s="1" t="s">
        <v>3594</v>
      </c>
    </row>
    <row r="346" spans="1:31" ht="13.5" customHeight="1">
      <c r="A346" s="5" t="str">
        <f t="shared" si="17"/>
        <v>1867_하동면_0093b</v>
      </c>
      <c r="B346" s="1">
        <v>1867</v>
      </c>
      <c r="C346" s="1" t="s">
        <v>4943</v>
      </c>
      <c r="D346" s="1" t="s">
        <v>4945</v>
      </c>
      <c r="E346" s="1">
        <v>345</v>
      </c>
      <c r="F346" s="1">
        <v>3</v>
      </c>
      <c r="G346" s="1" t="s">
        <v>911</v>
      </c>
      <c r="H346" s="1" t="s">
        <v>2753</v>
      </c>
      <c r="I346" s="1">
        <v>3</v>
      </c>
      <c r="L346" s="1">
        <v>1</v>
      </c>
      <c r="M346" s="1" t="s">
        <v>996</v>
      </c>
      <c r="N346" s="1" t="s">
        <v>2773</v>
      </c>
      <c r="S346" s="1" t="s">
        <v>63</v>
      </c>
      <c r="T346" s="1" t="s">
        <v>2793</v>
      </c>
      <c r="U346" s="1" t="s">
        <v>37</v>
      </c>
      <c r="V346" s="1" t="s">
        <v>2820</v>
      </c>
      <c r="Y346" s="1" t="s">
        <v>1004</v>
      </c>
      <c r="Z346" s="1" t="s">
        <v>4966</v>
      </c>
      <c r="AC346" s="1">
        <v>40</v>
      </c>
      <c r="AD346" s="1" t="s">
        <v>1005</v>
      </c>
      <c r="AE346" s="1" t="s">
        <v>3515</v>
      </c>
    </row>
    <row r="347" spans="1:31" ht="13.5" customHeight="1">
      <c r="A347" s="5" t="str">
        <f t="shared" si="17"/>
        <v>1867_하동면_0093b</v>
      </c>
      <c r="B347" s="1">
        <v>1867</v>
      </c>
      <c r="C347" s="1" t="s">
        <v>4943</v>
      </c>
      <c r="D347" s="1" t="s">
        <v>4945</v>
      </c>
      <c r="E347" s="1">
        <v>346</v>
      </c>
      <c r="F347" s="1">
        <v>3</v>
      </c>
      <c r="G347" s="1" t="s">
        <v>911</v>
      </c>
      <c r="H347" s="1" t="s">
        <v>2753</v>
      </c>
      <c r="I347" s="1">
        <v>3</v>
      </c>
      <c r="L347" s="1">
        <v>1</v>
      </c>
      <c r="M347" s="1" t="s">
        <v>996</v>
      </c>
      <c r="N347" s="1" t="s">
        <v>2773</v>
      </c>
      <c r="S347" s="1" t="s">
        <v>227</v>
      </c>
      <c r="T347" s="1" t="s">
        <v>2794</v>
      </c>
      <c r="W347" s="1" t="s">
        <v>421</v>
      </c>
      <c r="X347" s="1" t="s">
        <v>2848</v>
      </c>
      <c r="Y347" s="1" t="s">
        <v>49</v>
      </c>
      <c r="Z347" s="1" t="s">
        <v>2894</v>
      </c>
      <c r="AC347" s="1">
        <v>27</v>
      </c>
      <c r="AD347" s="1" t="s">
        <v>576</v>
      </c>
      <c r="AE347" s="1" t="s">
        <v>3510</v>
      </c>
    </row>
    <row r="348" spans="1:72" ht="13.5" customHeight="1">
      <c r="A348" s="5" t="str">
        <f aca="true" t="shared" si="18" ref="A348:A364">HYPERLINK("http://kyu.snu.ac.kr/sdhj/index.jsp?type=hj/GK14781_00IH_0001_0094a.jpg","1867_하동면_0094a")</f>
        <v>1867_하동면_0094a</v>
      </c>
      <c r="B348" s="1">
        <v>1867</v>
      </c>
      <c r="C348" s="1" t="s">
        <v>4943</v>
      </c>
      <c r="D348" s="1" t="s">
        <v>4945</v>
      </c>
      <c r="E348" s="1">
        <v>347</v>
      </c>
      <c r="F348" s="1">
        <v>3</v>
      </c>
      <c r="G348" s="1" t="s">
        <v>911</v>
      </c>
      <c r="H348" s="1" t="s">
        <v>2753</v>
      </c>
      <c r="I348" s="1">
        <v>3</v>
      </c>
      <c r="L348" s="1">
        <v>2</v>
      </c>
      <c r="M348" s="1" t="s">
        <v>5086</v>
      </c>
      <c r="N348" s="1" t="s">
        <v>5087</v>
      </c>
      <c r="T348" s="1" t="s">
        <v>5653</v>
      </c>
      <c r="U348" s="1" t="s">
        <v>37</v>
      </c>
      <c r="V348" s="1" t="s">
        <v>2820</v>
      </c>
      <c r="W348" s="1" t="s">
        <v>927</v>
      </c>
      <c r="X348" s="1" t="s">
        <v>2852</v>
      </c>
      <c r="Y348" s="1" t="s">
        <v>1006</v>
      </c>
      <c r="Z348" s="1" t="s">
        <v>3315</v>
      </c>
      <c r="AC348" s="1">
        <v>51</v>
      </c>
      <c r="AD348" s="1" t="s">
        <v>329</v>
      </c>
      <c r="AE348" s="1" t="s">
        <v>3513</v>
      </c>
      <c r="AJ348" s="1" t="s">
        <v>17</v>
      </c>
      <c r="AK348" s="1" t="s">
        <v>3565</v>
      </c>
      <c r="AL348" s="1" t="s">
        <v>88</v>
      </c>
      <c r="AM348" s="1" t="s">
        <v>3572</v>
      </c>
      <c r="AT348" s="1" t="s">
        <v>42</v>
      </c>
      <c r="AU348" s="1" t="s">
        <v>3629</v>
      </c>
      <c r="AV348" s="1" t="s">
        <v>1007</v>
      </c>
      <c r="AW348" s="1" t="s">
        <v>3917</v>
      </c>
      <c r="BG348" s="1" t="s">
        <v>42</v>
      </c>
      <c r="BH348" s="1" t="s">
        <v>3629</v>
      </c>
      <c r="BI348" s="1" t="s">
        <v>1008</v>
      </c>
      <c r="BJ348" s="1" t="s">
        <v>5385</v>
      </c>
      <c r="BK348" s="1" t="s">
        <v>42</v>
      </c>
      <c r="BL348" s="1" t="s">
        <v>3629</v>
      </c>
      <c r="BM348" s="1" t="s">
        <v>1009</v>
      </c>
      <c r="BN348" s="1" t="s">
        <v>4058</v>
      </c>
      <c r="BO348" s="1" t="s">
        <v>42</v>
      </c>
      <c r="BP348" s="1" t="s">
        <v>3629</v>
      </c>
      <c r="BQ348" s="1" t="s">
        <v>1010</v>
      </c>
      <c r="BR348" s="1" t="s">
        <v>4829</v>
      </c>
      <c r="BS348" s="1" t="s">
        <v>83</v>
      </c>
      <c r="BT348" s="1" t="s">
        <v>3592</v>
      </c>
    </row>
    <row r="349" spans="1:72" ht="13.5" customHeight="1">
      <c r="A349" s="5" t="str">
        <f t="shared" si="18"/>
        <v>1867_하동면_0094a</v>
      </c>
      <c r="B349" s="1">
        <v>1867</v>
      </c>
      <c r="C349" s="1" t="s">
        <v>4943</v>
      </c>
      <c r="D349" s="1" t="s">
        <v>4945</v>
      </c>
      <c r="E349" s="1">
        <v>348</v>
      </c>
      <c r="F349" s="1">
        <v>3</v>
      </c>
      <c r="G349" s="1" t="s">
        <v>911</v>
      </c>
      <c r="H349" s="1" t="s">
        <v>2753</v>
      </c>
      <c r="I349" s="1">
        <v>3</v>
      </c>
      <c r="L349" s="1">
        <v>2</v>
      </c>
      <c r="M349" s="1" t="s">
        <v>5086</v>
      </c>
      <c r="N349" s="1" t="s">
        <v>5087</v>
      </c>
      <c r="S349" s="1" t="s">
        <v>47</v>
      </c>
      <c r="T349" s="1" t="s">
        <v>2795</v>
      </c>
      <c r="W349" s="1" t="s">
        <v>93</v>
      </c>
      <c r="X349" s="1" t="s">
        <v>2850</v>
      </c>
      <c r="Y349" s="1" t="s">
        <v>49</v>
      </c>
      <c r="Z349" s="1" t="s">
        <v>2894</v>
      </c>
      <c r="AC349" s="1">
        <v>51</v>
      </c>
      <c r="AJ349" s="1" t="s">
        <v>51</v>
      </c>
      <c r="AK349" s="1" t="s">
        <v>3566</v>
      </c>
      <c r="AL349" s="1" t="s">
        <v>133</v>
      </c>
      <c r="AM349" s="1" t="s">
        <v>3583</v>
      </c>
      <c r="AT349" s="1" t="s">
        <v>42</v>
      </c>
      <c r="AU349" s="1" t="s">
        <v>3629</v>
      </c>
      <c r="AV349" s="1" t="s">
        <v>1011</v>
      </c>
      <c r="AW349" s="1" t="s">
        <v>3916</v>
      </c>
      <c r="BG349" s="1" t="s">
        <v>42</v>
      </c>
      <c r="BH349" s="1" t="s">
        <v>3629</v>
      </c>
      <c r="BI349" s="1" t="s">
        <v>1012</v>
      </c>
      <c r="BJ349" s="1" t="s">
        <v>5879</v>
      </c>
      <c r="BK349" s="1" t="s">
        <v>42</v>
      </c>
      <c r="BL349" s="1" t="s">
        <v>3629</v>
      </c>
      <c r="BM349" s="1" t="s">
        <v>1013</v>
      </c>
      <c r="BN349" s="1" t="s">
        <v>4575</v>
      </c>
      <c r="BO349" s="1" t="s">
        <v>42</v>
      </c>
      <c r="BP349" s="1" t="s">
        <v>3629</v>
      </c>
      <c r="BQ349" s="1" t="s">
        <v>1014</v>
      </c>
      <c r="BR349" s="1" t="s">
        <v>4828</v>
      </c>
      <c r="BS349" s="1" t="s">
        <v>217</v>
      </c>
      <c r="BT349" s="1" t="s">
        <v>4926</v>
      </c>
    </row>
    <row r="350" spans="1:31" ht="13.5" customHeight="1">
      <c r="A350" s="5" t="str">
        <f t="shared" si="18"/>
        <v>1867_하동면_0094a</v>
      </c>
      <c r="B350" s="1">
        <v>1867</v>
      </c>
      <c r="C350" s="1" t="s">
        <v>4943</v>
      </c>
      <c r="D350" s="1" t="s">
        <v>4945</v>
      </c>
      <c r="E350" s="1">
        <v>349</v>
      </c>
      <c r="F350" s="1">
        <v>3</v>
      </c>
      <c r="G350" s="1" t="s">
        <v>911</v>
      </c>
      <c r="H350" s="1" t="s">
        <v>2753</v>
      </c>
      <c r="I350" s="1">
        <v>3</v>
      </c>
      <c r="L350" s="1">
        <v>2</v>
      </c>
      <c r="M350" s="1" t="s">
        <v>5086</v>
      </c>
      <c r="N350" s="1" t="s">
        <v>5087</v>
      </c>
      <c r="S350" s="1" t="s">
        <v>63</v>
      </c>
      <c r="T350" s="1" t="s">
        <v>2793</v>
      </c>
      <c r="U350" s="1" t="s">
        <v>64</v>
      </c>
      <c r="V350" s="1" t="s">
        <v>2835</v>
      </c>
      <c r="Y350" s="1" t="s">
        <v>1015</v>
      </c>
      <c r="Z350" s="1" t="s">
        <v>3314</v>
      </c>
      <c r="AC350" s="1">
        <v>24</v>
      </c>
      <c r="AD350" s="1" t="s">
        <v>91</v>
      </c>
      <c r="AE350" s="1" t="s">
        <v>3507</v>
      </c>
    </row>
    <row r="351" spans="1:72" ht="13.5" customHeight="1">
      <c r="A351" s="5" t="str">
        <f t="shared" si="18"/>
        <v>1867_하동면_0094a</v>
      </c>
      <c r="B351" s="1">
        <v>1867</v>
      </c>
      <c r="C351" s="1" t="s">
        <v>4943</v>
      </c>
      <c r="D351" s="1" t="s">
        <v>4945</v>
      </c>
      <c r="E351" s="1">
        <v>350</v>
      </c>
      <c r="F351" s="1">
        <v>3</v>
      </c>
      <c r="G351" s="1" t="s">
        <v>911</v>
      </c>
      <c r="H351" s="1" t="s">
        <v>2753</v>
      </c>
      <c r="I351" s="1">
        <v>3</v>
      </c>
      <c r="L351" s="1">
        <v>3</v>
      </c>
      <c r="M351" s="1" t="s">
        <v>5088</v>
      </c>
      <c r="N351" s="1" t="s">
        <v>5089</v>
      </c>
      <c r="T351" s="1" t="s">
        <v>5787</v>
      </c>
      <c r="U351" s="1" t="s">
        <v>37</v>
      </c>
      <c r="V351" s="1" t="s">
        <v>2820</v>
      </c>
      <c r="W351" s="1" t="s">
        <v>93</v>
      </c>
      <c r="X351" s="1" t="s">
        <v>2850</v>
      </c>
      <c r="Y351" s="1" t="s">
        <v>1016</v>
      </c>
      <c r="Z351" s="1" t="s">
        <v>3313</v>
      </c>
      <c r="AC351" s="1">
        <v>50</v>
      </c>
      <c r="AD351" s="1" t="s">
        <v>333</v>
      </c>
      <c r="AE351" s="1" t="s">
        <v>3542</v>
      </c>
      <c r="AJ351" s="1" t="s">
        <v>17</v>
      </c>
      <c r="AK351" s="1" t="s">
        <v>3565</v>
      </c>
      <c r="AL351" s="1" t="s">
        <v>133</v>
      </c>
      <c r="AM351" s="1" t="s">
        <v>3583</v>
      </c>
      <c r="AT351" s="1" t="s">
        <v>42</v>
      </c>
      <c r="AU351" s="1" t="s">
        <v>3629</v>
      </c>
      <c r="AV351" s="1" t="s">
        <v>1017</v>
      </c>
      <c r="AW351" s="1" t="s">
        <v>3911</v>
      </c>
      <c r="BG351" s="1" t="s">
        <v>42</v>
      </c>
      <c r="BH351" s="1" t="s">
        <v>3629</v>
      </c>
      <c r="BI351" s="1" t="s">
        <v>1018</v>
      </c>
      <c r="BJ351" s="1" t="s">
        <v>4279</v>
      </c>
      <c r="BK351" s="1" t="s">
        <v>42</v>
      </c>
      <c r="BL351" s="1" t="s">
        <v>3629</v>
      </c>
      <c r="BM351" s="1" t="s">
        <v>1019</v>
      </c>
      <c r="BN351" s="1" t="s">
        <v>4355</v>
      </c>
      <c r="BO351" s="1" t="s">
        <v>42</v>
      </c>
      <c r="BP351" s="1" t="s">
        <v>3629</v>
      </c>
      <c r="BQ351" s="1" t="s">
        <v>1020</v>
      </c>
      <c r="BR351" s="1" t="s">
        <v>5481</v>
      </c>
      <c r="BS351" s="1" t="s">
        <v>178</v>
      </c>
      <c r="BT351" s="1" t="s">
        <v>3579</v>
      </c>
    </row>
    <row r="352" spans="1:72" ht="13.5" customHeight="1">
      <c r="A352" s="5" t="str">
        <f t="shared" si="18"/>
        <v>1867_하동면_0094a</v>
      </c>
      <c r="B352" s="1">
        <v>1867</v>
      </c>
      <c r="C352" s="1" t="s">
        <v>4943</v>
      </c>
      <c r="D352" s="1" t="s">
        <v>4945</v>
      </c>
      <c r="E352" s="1">
        <v>351</v>
      </c>
      <c r="F352" s="1">
        <v>3</v>
      </c>
      <c r="G352" s="1" t="s">
        <v>911</v>
      </c>
      <c r="H352" s="1" t="s">
        <v>2753</v>
      </c>
      <c r="I352" s="1">
        <v>3</v>
      </c>
      <c r="L352" s="1">
        <v>3</v>
      </c>
      <c r="M352" s="1" t="s">
        <v>5088</v>
      </c>
      <c r="N352" s="1" t="s">
        <v>5089</v>
      </c>
      <c r="S352" s="1" t="s">
        <v>47</v>
      </c>
      <c r="T352" s="1" t="s">
        <v>2795</v>
      </c>
      <c r="W352" s="1" t="s">
        <v>117</v>
      </c>
      <c r="X352" s="1" t="s">
        <v>5880</v>
      </c>
      <c r="Y352" s="1" t="s">
        <v>49</v>
      </c>
      <c r="Z352" s="1" t="s">
        <v>2894</v>
      </c>
      <c r="AC352" s="1">
        <v>50</v>
      </c>
      <c r="AD352" s="1" t="s">
        <v>333</v>
      </c>
      <c r="AE352" s="1" t="s">
        <v>3542</v>
      </c>
      <c r="AJ352" s="1" t="s">
        <v>51</v>
      </c>
      <c r="AK352" s="1" t="s">
        <v>3566</v>
      </c>
      <c r="AL352" s="1" t="s">
        <v>212</v>
      </c>
      <c r="AM352" s="1" t="s">
        <v>3601</v>
      </c>
      <c r="AT352" s="1" t="s">
        <v>42</v>
      </c>
      <c r="AU352" s="1" t="s">
        <v>3629</v>
      </c>
      <c r="AV352" s="1" t="s">
        <v>1021</v>
      </c>
      <c r="AW352" s="1" t="s">
        <v>3915</v>
      </c>
      <c r="BG352" s="1" t="s">
        <v>42</v>
      </c>
      <c r="BH352" s="1" t="s">
        <v>3629</v>
      </c>
      <c r="BI352" s="1" t="s">
        <v>1022</v>
      </c>
      <c r="BJ352" s="1" t="s">
        <v>4283</v>
      </c>
      <c r="BK352" s="1" t="s">
        <v>42</v>
      </c>
      <c r="BL352" s="1" t="s">
        <v>3629</v>
      </c>
      <c r="BM352" s="1" t="s">
        <v>1023</v>
      </c>
      <c r="BN352" s="1" t="s">
        <v>4574</v>
      </c>
      <c r="BO352" s="1" t="s">
        <v>42</v>
      </c>
      <c r="BP352" s="1" t="s">
        <v>3629</v>
      </c>
      <c r="BQ352" s="1" t="s">
        <v>1024</v>
      </c>
      <c r="BR352" s="1" t="s">
        <v>4827</v>
      </c>
      <c r="BS352" s="1" t="s">
        <v>151</v>
      </c>
      <c r="BT352" s="1" t="s">
        <v>3563</v>
      </c>
    </row>
    <row r="353" spans="1:31" ht="13.5" customHeight="1">
      <c r="A353" s="5" t="str">
        <f t="shared" si="18"/>
        <v>1867_하동면_0094a</v>
      </c>
      <c r="B353" s="1">
        <v>1867</v>
      </c>
      <c r="C353" s="1" t="s">
        <v>4943</v>
      </c>
      <c r="D353" s="1" t="s">
        <v>4945</v>
      </c>
      <c r="E353" s="1">
        <v>352</v>
      </c>
      <c r="F353" s="1">
        <v>3</v>
      </c>
      <c r="G353" s="1" t="s">
        <v>911</v>
      </c>
      <c r="H353" s="1" t="s">
        <v>2753</v>
      </c>
      <c r="I353" s="1">
        <v>3</v>
      </c>
      <c r="L353" s="1">
        <v>3</v>
      </c>
      <c r="M353" s="1" t="s">
        <v>5088</v>
      </c>
      <c r="N353" s="1" t="s">
        <v>5089</v>
      </c>
      <c r="S353" s="1" t="s">
        <v>63</v>
      </c>
      <c r="T353" s="1" t="s">
        <v>2793</v>
      </c>
      <c r="U353" s="1" t="s">
        <v>37</v>
      </c>
      <c r="V353" s="1" t="s">
        <v>2820</v>
      </c>
      <c r="Y353" s="1" t="s">
        <v>1025</v>
      </c>
      <c r="Z353" s="1" t="s">
        <v>2958</v>
      </c>
      <c r="AC353" s="1">
        <v>19</v>
      </c>
      <c r="AD353" s="1" t="s">
        <v>66</v>
      </c>
      <c r="AE353" s="1" t="s">
        <v>3550</v>
      </c>
    </row>
    <row r="354" spans="1:31" ht="13.5" customHeight="1">
      <c r="A354" s="5" t="str">
        <f t="shared" si="18"/>
        <v>1867_하동면_0094a</v>
      </c>
      <c r="B354" s="1">
        <v>1867</v>
      </c>
      <c r="C354" s="1" t="s">
        <v>4943</v>
      </c>
      <c r="D354" s="1" t="s">
        <v>4945</v>
      </c>
      <c r="E354" s="1">
        <v>353</v>
      </c>
      <c r="F354" s="1">
        <v>3</v>
      </c>
      <c r="G354" s="1" t="s">
        <v>911</v>
      </c>
      <c r="H354" s="1" t="s">
        <v>2753</v>
      </c>
      <c r="I354" s="1">
        <v>3</v>
      </c>
      <c r="L354" s="1">
        <v>3</v>
      </c>
      <c r="M354" s="1" t="s">
        <v>5088</v>
      </c>
      <c r="N354" s="1" t="s">
        <v>5089</v>
      </c>
      <c r="S354" s="1" t="s">
        <v>227</v>
      </c>
      <c r="T354" s="1" t="s">
        <v>2794</v>
      </c>
      <c r="W354" s="1" t="s">
        <v>140</v>
      </c>
      <c r="X354" s="1" t="s">
        <v>2858</v>
      </c>
      <c r="Y354" s="1" t="s">
        <v>49</v>
      </c>
      <c r="Z354" s="1" t="s">
        <v>2894</v>
      </c>
      <c r="AC354" s="1">
        <v>22</v>
      </c>
      <c r="AD354" s="1" t="s">
        <v>725</v>
      </c>
      <c r="AE354" s="1" t="s">
        <v>3517</v>
      </c>
    </row>
    <row r="355" spans="1:33" ht="13.5" customHeight="1">
      <c r="A355" s="5" t="str">
        <f t="shared" si="18"/>
        <v>1867_하동면_0094a</v>
      </c>
      <c r="B355" s="1">
        <v>1867</v>
      </c>
      <c r="C355" s="1" t="s">
        <v>4943</v>
      </c>
      <c r="D355" s="1" t="s">
        <v>4945</v>
      </c>
      <c r="E355" s="1">
        <v>354</v>
      </c>
      <c r="F355" s="1">
        <v>3</v>
      </c>
      <c r="G355" s="1" t="s">
        <v>911</v>
      </c>
      <c r="H355" s="1" t="s">
        <v>2753</v>
      </c>
      <c r="I355" s="1">
        <v>3</v>
      </c>
      <c r="L355" s="1">
        <v>3</v>
      </c>
      <c r="M355" s="1" t="s">
        <v>5088</v>
      </c>
      <c r="N355" s="1" t="s">
        <v>5089</v>
      </c>
      <c r="S355" s="1" t="s">
        <v>910</v>
      </c>
      <c r="T355" s="1" t="s">
        <v>2808</v>
      </c>
      <c r="Y355" s="1" t="s">
        <v>1026</v>
      </c>
      <c r="Z355" s="1" t="s">
        <v>3312</v>
      </c>
      <c r="AD355" s="1" t="s">
        <v>307</v>
      </c>
      <c r="AE355" s="1" t="s">
        <v>3541</v>
      </c>
      <c r="AF355" s="1" t="s">
        <v>692</v>
      </c>
      <c r="AG355" s="1" t="s">
        <v>3559</v>
      </c>
    </row>
    <row r="356" spans="1:72" ht="13.5" customHeight="1">
      <c r="A356" s="5" t="str">
        <f t="shared" si="18"/>
        <v>1867_하동면_0094a</v>
      </c>
      <c r="B356" s="1">
        <v>1867</v>
      </c>
      <c r="C356" s="1" t="s">
        <v>4943</v>
      </c>
      <c r="D356" s="1" t="s">
        <v>4945</v>
      </c>
      <c r="E356" s="1">
        <v>355</v>
      </c>
      <c r="F356" s="1">
        <v>3</v>
      </c>
      <c r="G356" s="1" t="s">
        <v>911</v>
      </c>
      <c r="H356" s="1" t="s">
        <v>2753</v>
      </c>
      <c r="I356" s="1">
        <v>3</v>
      </c>
      <c r="L356" s="1">
        <v>4</v>
      </c>
      <c r="M356" s="1" t="s">
        <v>5090</v>
      </c>
      <c r="N356" s="1" t="s">
        <v>5091</v>
      </c>
      <c r="T356" s="1" t="s">
        <v>5756</v>
      </c>
      <c r="U356" s="1" t="s">
        <v>37</v>
      </c>
      <c r="V356" s="1" t="s">
        <v>2820</v>
      </c>
      <c r="W356" s="1" t="s">
        <v>93</v>
      </c>
      <c r="X356" s="1" t="s">
        <v>2850</v>
      </c>
      <c r="Y356" s="1" t="s">
        <v>1027</v>
      </c>
      <c r="Z356" s="1" t="s">
        <v>3311</v>
      </c>
      <c r="AC356" s="1">
        <v>50</v>
      </c>
      <c r="AD356" s="1" t="s">
        <v>333</v>
      </c>
      <c r="AE356" s="1" t="s">
        <v>3542</v>
      </c>
      <c r="AJ356" s="1" t="s">
        <v>17</v>
      </c>
      <c r="AK356" s="1" t="s">
        <v>3565</v>
      </c>
      <c r="AL356" s="1" t="s">
        <v>133</v>
      </c>
      <c r="AM356" s="1" t="s">
        <v>3583</v>
      </c>
      <c r="AT356" s="1" t="s">
        <v>42</v>
      </c>
      <c r="AU356" s="1" t="s">
        <v>3629</v>
      </c>
      <c r="AV356" s="1" t="s">
        <v>998</v>
      </c>
      <c r="AW356" s="1" t="s">
        <v>3914</v>
      </c>
      <c r="BG356" s="1" t="s">
        <v>42</v>
      </c>
      <c r="BH356" s="1" t="s">
        <v>3629</v>
      </c>
      <c r="BI356" s="1" t="s">
        <v>410</v>
      </c>
      <c r="BJ356" s="1" t="s">
        <v>4282</v>
      </c>
      <c r="BK356" s="1" t="s">
        <v>42</v>
      </c>
      <c r="BL356" s="1" t="s">
        <v>3629</v>
      </c>
      <c r="BM356" s="1" t="s">
        <v>969</v>
      </c>
      <c r="BN356" s="1" t="s">
        <v>4573</v>
      </c>
      <c r="BQ356" s="1" t="s">
        <v>999</v>
      </c>
      <c r="BR356" s="1" t="s">
        <v>5563</v>
      </c>
      <c r="BS356" s="1" t="s">
        <v>178</v>
      </c>
      <c r="BT356" s="1" t="s">
        <v>3579</v>
      </c>
    </row>
    <row r="357" spans="1:72" ht="13.5" customHeight="1">
      <c r="A357" s="5" t="str">
        <f t="shared" si="18"/>
        <v>1867_하동면_0094a</v>
      </c>
      <c r="B357" s="1">
        <v>1867</v>
      </c>
      <c r="C357" s="1" t="s">
        <v>4943</v>
      </c>
      <c r="D357" s="1" t="s">
        <v>4945</v>
      </c>
      <c r="E357" s="1">
        <v>356</v>
      </c>
      <c r="F357" s="1">
        <v>3</v>
      </c>
      <c r="G357" s="1" t="s">
        <v>911</v>
      </c>
      <c r="H357" s="1" t="s">
        <v>2753</v>
      </c>
      <c r="I357" s="1">
        <v>3</v>
      </c>
      <c r="L357" s="1">
        <v>4</v>
      </c>
      <c r="M357" s="1" t="s">
        <v>5090</v>
      </c>
      <c r="N357" s="1" t="s">
        <v>5091</v>
      </c>
      <c r="S357" s="1" t="s">
        <v>47</v>
      </c>
      <c r="T357" s="1" t="s">
        <v>2795</v>
      </c>
      <c r="W357" s="1" t="s">
        <v>119</v>
      </c>
      <c r="X357" s="1" t="s">
        <v>2854</v>
      </c>
      <c r="Y357" s="1" t="s">
        <v>49</v>
      </c>
      <c r="Z357" s="1" t="s">
        <v>2894</v>
      </c>
      <c r="AC357" s="1">
        <v>51</v>
      </c>
      <c r="AD357" s="1" t="s">
        <v>40</v>
      </c>
      <c r="AE357" s="1" t="s">
        <v>3518</v>
      </c>
      <c r="AJ357" s="1" t="s">
        <v>51</v>
      </c>
      <c r="AK357" s="1" t="s">
        <v>3566</v>
      </c>
      <c r="AL357" s="1" t="s">
        <v>106</v>
      </c>
      <c r="AM357" s="1" t="s">
        <v>3607</v>
      </c>
      <c r="AT357" s="1" t="s">
        <v>42</v>
      </c>
      <c r="AU357" s="1" t="s">
        <v>3629</v>
      </c>
      <c r="AV357" s="1" t="s">
        <v>1028</v>
      </c>
      <c r="AW357" s="1" t="s">
        <v>3913</v>
      </c>
      <c r="BG357" s="1" t="s">
        <v>42</v>
      </c>
      <c r="BH357" s="1" t="s">
        <v>3629</v>
      </c>
      <c r="BI357" s="1" t="s">
        <v>1029</v>
      </c>
      <c r="BJ357" s="1" t="s">
        <v>4281</v>
      </c>
      <c r="BK357" s="1" t="s">
        <v>42</v>
      </c>
      <c r="BL357" s="1" t="s">
        <v>3629</v>
      </c>
      <c r="BM357" s="1" t="s">
        <v>1030</v>
      </c>
      <c r="BN357" s="1" t="s">
        <v>4572</v>
      </c>
      <c r="BO357" s="1" t="s">
        <v>42</v>
      </c>
      <c r="BP357" s="1" t="s">
        <v>3629</v>
      </c>
      <c r="BQ357" s="1" t="s">
        <v>1031</v>
      </c>
      <c r="BR357" s="1" t="s">
        <v>4826</v>
      </c>
      <c r="BS357" s="1" t="s">
        <v>106</v>
      </c>
      <c r="BT357" s="1" t="s">
        <v>3607</v>
      </c>
    </row>
    <row r="358" spans="1:31" ht="13.5" customHeight="1">
      <c r="A358" s="5" t="str">
        <f t="shared" si="18"/>
        <v>1867_하동면_0094a</v>
      </c>
      <c r="B358" s="1">
        <v>1867</v>
      </c>
      <c r="C358" s="1" t="s">
        <v>4943</v>
      </c>
      <c r="D358" s="1" t="s">
        <v>4945</v>
      </c>
      <c r="E358" s="1">
        <v>357</v>
      </c>
      <c r="F358" s="1">
        <v>3</v>
      </c>
      <c r="G358" s="1" t="s">
        <v>911</v>
      </c>
      <c r="H358" s="1" t="s">
        <v>2753</v>
      </c>
      <c r="I358" s="1">
        <v>3</v>
      </c>
      <c r="L358" s="1">
        <v>4</v>
      </c>
      <c r="M358" s="1" t="s">
        <v>5090</v>
      </c>
      <c r="N358" s="1" t="s">
        <v>5091</v>
      </c>
      <c r="T358" s="1" t="s">
        <v>5881</v>
      </c>
      <c r="U358" s="1" t="s">
        <v>70</v>
      </c>
      <c r="V358" s="1" t="s">
        <v>2823</v>
      </c>
      <c r="Y358" s="1" t="s">
        <v>1032</v>
      </c>
      <c r="Z358" s="1" t="s">
        <v>3275</v>
      </c>
      <c r="AC358" s="1">
        <v>24</v>
      </c>
      <c r="AD358" s="1" t="s">
        <v>91</v>
      </c>
      <c r="AE358" s="1" t="s">
        <v>3507</v>
      </c>
    </row>
    <row r="359" spans="1:72" ht="13.5" customHeight="1">
      <c r="A359" s="5" t="str">
        <f t="shared" si="18"/>
        <v>1867_하동면_0094a</v>
      </c>
      <c r="B359" s="1">
        <v>1867</v>
      </c>
      <c r="C359" s="1" t="s">
        <v>4943</v>
      </c>
      <c r="D359" s="1" t="s">
        <v>4945</v>
      </c>
      <c r="E359" s="1">
        <v>358</v>
      </c>
      <c r="F359" s="1">
        <v>3</v>
      </c>
      <c r="G359" s="1" t="s">
        <v>911</v>
      </c>
      <c r="H359" s="1" t="s">
        <v>2753</v>
      </c>
      <c r="I359" s="1">
        <v>3</v>
      </c>
      <c r="L359" s="1">
        <v>5</v>
      </c>
      <c r="M359" s="1" t="s">
        <v>5092</v>
      </c>
      <c r="N359" s="1" t="s">
        <v>5093</v>
      </c>
      <c r="T359" s="1" t="s">
        <v>5882</v>
      </c>
      <c r="U359" s="1" t="s">
        <v>37</v>
      </c>
      <c r="V359" s="1" t="s">
        <v>2820</v>
      </c>
      <c r="W359" s="1" t="s">
        <v>93</v>
      </c>
      <c r="X359" s="1" t="s">
        <v>2850</v>
      </c>
      <c r="Y359" s="1" t="s">
        <v>1033</v>
      </c>
      <c r="Z359" s="1" t="s">
        <v>3310</v>
      </c>
      <c r="AC359" s="1">
        <v>47</v>
      </c>
      <c r="AD359" s="1" t="s">
        <v>315</v>
      </c>
      <c r="AE359" s="1" t="s">
        <v>3535</v>
      </c>
      <c r="AJ359" s="1" t="s">
        <v>17</v>
      </c>
      <c r="AK359" s="1" t="s">
        <v>3565</v>
      </c>
      <c r="AL359" s="1" t="s">
        <v>133</v>
      </c>
      <c r="AM359" s="1" t="s">
        <v>3583</v>
      </c>
      <c r="AT359" s="1" t="s">
        <v>42</v>
      </c>
      <c r="AU359" s="1" t="s">
        <v>3629</v>
      </c>
      <c r="AV359" s="1" t="s">
        <v>1034</v>
      </c>
      <c r="AW359" s="1" t="s">
        <v>3899</v>
      </c>
      <c r="BG359" s="1" t="s">
        <v>42</v>
      </c>
      <c r="BH359" s="1" t="s">
        <v>3629</v>
      </c>
      <c r="BI359" s="1" t="s">
        <v>932</v>
      </c>
      <c r="BJ359" s="1" t="s">
        <v>4270</v>
      </c>
      <c r="BK359" s="1" t="s">
        <v>42</v>
      </c>
      <c r="BL359" s="1" t="s">
        <v>3629</v>
      </c>
      <c r="BM359" s="1" t="s">
        <v>933</v>
      </c>
      <c r="BN359" s="1" t="s">
        <v>3912</v>
      </c>
      <c r="BO359" s="1" t="s">
        <v>42</v>
      </c>
      <c r="BP359" s="1" t="s">
        <v>3629</v>
      </c>
      <c r="BQ359" s="1" t="s">
        <v>1035</v>
      </c>
      <c r="BR359" s="1" t="s">
        <v>4820</v>
      </c>
      <c r="BS359" s="1" t="s">
        <v>399</v>
      </c>
      <c r="BT359" s="1" t="s">
        <v>3595</v>
      </c>
    </row>
    <row r="360" spans="1:72" ht="13.5" customHeight="1">
      <c r="A360" s="5" t="str">
        <f t="shared" si="18"/>
        <v>1867_하동면_0094a</v>
      </c>
      <c r="B360" s="1">
        <v>1867</v>
      </c>
      <c r="C360" s="1" t="s">
        <v>4943</v>
      </c>
      <c r="D360" s="1" t="s">
        <v>4945</v>
      </c>
      <c r="E360" s="1">
        <v>359</v>
      </c>
      <c r="F360" s="1">
        <v>3</v>
      </c>
      <c r="G360" s="1" t="s">
        <v>911</v>
      </c>
      <c r="H360" s="1" t="s">
        <v>2753</v>
      </c>
      <c r="I360" s="1">
        <v>3</v>
      </c>
      <c r="L360" s="1">
        <v>5</v>
      </c>
      <c r="M360" s="1" t="s">
        <v>5092</v>
      </c>
      <c r="N360" s="1" t="s">
        <v>5093</v>
      </c>
      <c r="S360" s="1" t="s">
        <v>47</v>
      </c>
      <c r="T360" s="1" t="s">
        <v>2795</v>
      </c>
      <c r="W360" s="1" t="s">
        <v>61</v>
      </c>
      <c r="X360" s="1" t="s">
        <v>5883</v>
      </c>
      <c r="Y360" s="1" t="s">
        <v>49</v>
      </c>
      <c r="Z360" s="1" t="s">
        <v>2894</v>
      </c>
      <c r="AC360" s="1">
        <v>52</v>
      </c>
      <c r="AD360" s="1" t="s">
        <v>371</v>
      </c>
      <c r="AE360" s="1" t="s">
        <v>3516</v>
      </c>
      <c r="AJ360" s="1" t="s">
        <v>51</v>
      </c>
      <c r="AK360" s="1" t="s">
        <v>3566</v>
      </c>
      <c r="AL360" s="1" t="s">
        <v>308</v>
      </c>
      <c r="AM360" s="1" t="s">
        <v>3573</v>
      </c>
      <c r="AT360" s="1" t="s">
        <v>42</v>
      </c>
      <c r="AU360" s="1" t="s">
        <v>3629</v>
      </c>
      <c r="AV360" s="1" t="s">
        <v>933</v>
      </c>
      <c r="AW360" s="1" t="s">
        <v>3912</v>
      </c>
      <c r="BG360" s="1" t="s">
        <v>42</v>
      </c>
      <c r="BH360" s="1" t="s">
        <v>3629</v>
      </c>
      <c r="BI360" s="1" t="s">
        <v>1036</v>
      </c>
      <c r="BJ360" s="1" t="s">
        <v>4280</v>
      </c>
      <c r="BK360" s="1" t="s">
        <v>42</v>
      </c>
      <c r="BL360" s="1" t="s">
        <v>3629</v>
      </c>
      <c r="BM360" s="1" t="s">
        <v>1037</v>
      </c>
      <c r="BN360" s="1" t="s">
        <v>4571</v>
      </c>
      <c r="BO360" s="1" t="s">
        <v>42</v>
      </c>
      <c r="BP360" s="1" t="s">
        <v>3629</v>
      </c>
      <c r="BQ360" s="1" t="s">
        <v>1038</v>
      </c>
      <c r="BR360" s="1" t="s">
        <v>5884</v>
      </c>
      <c r="BS360" s="1" t="s">
        <v>948</v>
      </c>
      <c r="BT360" s="1" t="s">
        <v>3609</v>
      </c>
    </row>
    <row r="361" spans="1:31" ht="13.5" customHeight="1">
      <c r="A361" s="5" t="str">
        <f t="shared" si="18"/>
        <v>1867_하동면_0094a</v>
      </c>
      <c r="B361" s="1">
        <v>1867</v>
      </c>
      <c r="C361" s="1" t="s">
        <v>4943</v>
      </c>
      <c r="D361" s="1" t="s">
        <v>4945</v>
      </c>
      <c r="E361" s="1">
        <v>360</v>
      </c>
      <c r="F361" s="1">
        <v>3</v>
      </c>
      <c r="G361" s="1" t="s">
        <v>911</v>
      </c>
      <c r="H361" s="1" t="s">
        <v>2753</v>
      </c>
      <c r="I361" s="1">
        <v>3</v>
      </c>
      <c r="L361" s="1">
        <v>5</v>
      </c>
      <c r="M361" s="1" t="s">
        <v>5092</v>
      </c>
      <c r="N361" s="1" t="s">
        <v>5093</v>
      </c>
      <c r="S361" s="1" t="s">
        <v>63</v>
      </c>
      <c r="T361" s="1" t="s">
        <v>2793</v>
      </c>
      <c r="U361" s="1" t="s">
        <v>37</v>
      </c>
      <c r="V361" s="1" t="s">
        <v>2820</v>
      </c>
      <c r="Y361" s="1" t="s">
        <v>1039</v>
      </c>
      <c r="Z361" s="1" t="s">
        <v>3309</v>
      </c>
      <c r="AC361" s="1">
        <v>28</v>
      </c>
      <c r="AD361" s="1" t="s">
        <v>565</v>
      </c>
      <c r="AE361" s="1" t="s">
        <v>3530</v>
      </c>
    </row>
    <row r="362" spans="1:31" ht="13.5" customHeight="1">
      <c r="A362" s="5" t="str">
        <f t="shared" si="18"/>
        <v>1867_하동면_0094a</v>
      </c>
      <c r="B362" s="1">
        <v>1867</v>
      </c>
      <c r="C362" s="1" t="s">
        <v>4943</v>
      </c>
      <c r="D362" s="1" t="s">
        <v>4945</v>
      </c>
      <c r="E362" s="1">
        <v>361</v>
      </c>
      <c r="F362" s="1">
        <v>3</v>
      </c>
      <c r="G362" s="1" t="s">
        <v>911</v>
      </c>
      <c r="H362" s="1" t="s">
        <v>2753</v>
      </c>
      <c r="I362" s="1">
        <v>3</v>
      </c>
      <c r="L362" s="1">
        <v>5</v>
      </c>
      <c r="M362" s="1" t="s">
        <v>5092</v>
      </c>
      <c r="N362" s="1" t="s">
        <v>5093</v>
      </c>
      <c r="S362" s="1" t="s">
        <v>227</v>
      </c>
      <c r="T362" s="1" t="s">
        <v>2794</v>
      </c>
      <c r="W362" s="1" t="s">
        <v>82</v>
      </c>
      <c r="X362" s="1" t="s">
        <v>2867</v>
      </c>
      <c r="Y362" s="1" t="s">
        <v>49</v>
      </c>
      <c r="Z362" s="1" t="s">
        <v>2894</v>
      </c>
      <c r="AC362" s="1">
        <v>31</v>
      </c>
      <c r="AD362" s="1" t="s">
        <v>284</v>
      </c>
      <c r="AE362" s="1" t="s">
        <v>3539</v>
      </c>
    </row>
    <row r="363" spans="1:72" ht="13.5" customHeight="1">
      <c r="A363" s="5" t="str">
        <f t="shared" si="18"/>
        <v>1867_하동면_0094a</v>
      </c>
      <c r="B363" s="1">
        <v>1867</v>
      </c>
      <c r="C363" s="1" t="s">
        <v>4943</v>
      </c>
      <c r="D363" s="1" t="s">
        <v>4945</v>
      </c>
      <c r="E363" s="1">
        <v>362</v>
      </c>
      <c r="F363" s="1">
        <v>3</v>
      </c>
      <c r="G363" s="1" t="s">
        <v>911</v>
      </c>
      <c r="H363" s="1" t="s">
        <v>2753</v>
      </c>
      <c r="I363" s="1">
        <v>4</v>
      </c>
      <c r="J363" s="1" t="s">
        <v>1040</v>
      </c>
      <c r="K363" s="1" t="s">
        <v>2772</v>
      </c>
      <c r="L363" s="1">
        <v>1</v>
      </c>
      <c r="M363" s="1" t="s">
        <v>5094</v>
      </c>
      <c r="N363" s="1" t="s">
        <v>5095</v>
      </c>
      <c r="T363" s="1" t="s">
        <v>5885</v>
      </c>
      <c r="U363" s="1" t="s">
        <v>37</v>
      </c>
      <c r="V363" s="1" t="s">
        <v>2820</v>
      </c>
      <c r="W363" s="1" t="s">
        <v>93</v>
      </c>
      <c r="X363" s="1" t="s">
        <v>2850</v>
      </c>
      <c r="Y363" s="1" t="s">
        <v>1041</v>
      </c>
      <c r="Z363" s="1" t="s">
        <v>2942</v>
      </c>
      <c r="AC363" s="1">
        <v>36</v>
      </c>
      <c r="AD363" s="1" t="s">
        <v>124</v>
      </c>
      <c r="AE363" s="1" t="s">
        <v>3547</v>
      </c>
      <c r="AJ363" s="1" t="s">
        <v>17</v>
      </c>
      <c r="AK363" s="1" t="s">
        <v>3565</v>
      </c>
      <c r="AL363" s="1" t="s">
        <v>133</v>
      </c>
      <c r="AM363" s="1" t="s">
        <v>3583</v>
      </c>
      <c r="AT363" s="1" t="s">
        <v>42</v>
      </c>
      <c r="AU363" s="1" t="s">
        <v>3629</v>
      </c>
      <c r="AV363" s="1" t="s">
        <v>1017</v>
      </c>
      <c r="AW363" s="1" t="s">
        <v>3911</v>
      </c>
      <c r="BG363" s="1" t="s">
        <v>42</v>
      </c>
      <c r="BH363" s="1" t="s">
        <v>3629</v>
      </c>
      <c r="BI363" s="1" t="s">
        <v>1018</v>
      </c>
      <c r="BJ363" s="1" t="s">
        <v>4279</v>
      </c>
      <c r="BK363" s="1" t="s">
        <v>42</v>
      </c>
      <c r="BL363" s="1" t="s">
        <v>3629</v>
      </c>
      <c r="BM363" s="1" t="s">
        <v>1019</v>
      </c>
      <c r="BN363" s="1" t="s">
        <v>4355</v>
      </c>
      <c r="BO363" s="1" t="s">
        <v>42</v>
      </c>
      <c r="BP363" s="1" t="s">
        <v>3629</v>
      </c>
      <c r="BQ363" s="1" t="s">
        <v>1020</v>
      </c>
      <c r="BR363" s="1" t="s">
        <v>5481</v>
      </c>
      <c r="BS363" s="1" t="s">
        <v>178</v>
      </c>
      <c r="BT363" s="1" t="s">
        <v>3579</v>
      </c>
    </row>
    <row r="364" spans="1:72" ht="13.5" customHeight="1">
      <c r="A364" s="5" t="str">
        <f t="shared" si="18"/>
        <v>1867_하동면_0094a</v>
      </c>
      <c r="B364" s="1">
        <v>1867</v>
      </c>
      <c r="C364" s="1" t="s">
        <v>4943</v>
      </c>
      <c r="D364" s="1" t="s">
        <v>4945</v>
      </c>
      <c r="E364" s="1">
        <v>363</v>
      </c>
      <c r="F364" s="1">
        <v>3</v>
      </c>
      <c r="G364" s="1" t="s">
        <v>911</v>
      </c>
      <c r="H364" s="1" t="s">
        <v>2753</v>
      </c>
      <c r="I364" s="1">
        <v>4</v>
      </c>
      <c r="L364" s="1">
        <v>1</v>
      </c>
      <c r="M364" s="1" t="s">
        <v>5094</v>
      </c>
      <c r="N364" s="1" t="s">
        <v>5095</v>
      </c>
      <c r="S364" s="1" t="s">
        <v>47</v>
      </c>
      <c r="T364" s="1" t="s">
        <v>2795</v>
      </c>
      <c r="W364" s="1" t="s">
        <v>61</v>
      </c>
      <c r="X364" s="1" t="s">
        <v>5886</v>
      </c>
      <c r="Y364" s="1" t="s">
        <v>49</v>
      </c>
      <c r="Z364" s="1" t="s">
        <v>2894</v>
      </c>
      <c r="AC364" s="1">
        <v>43</v>
      </c>
      <c r="AD364" s="1" t="s">
        <v>232</v>
      </c>
      <c r="AE364" s="1" t="s">
        <v>3509</v>
      </c>
      <c r="AJ364" s="1" t="s">
        <v>51</v>
      </c>
      <c r="AK364" s="1" t="s">
        <v>3566</v>
      </c>
      <c r="AL364" s="1" t="s">
        <v>107</v>
      </c>
      <c r="AM364" s="1" t="s">
        <v>3590</v>
      </c>
      <c r="AT364" s="1" t="s">
        <v>37</v>
      </c>
      <c r="AU364" s="1" t="s">
        <v>2820</v>
      </c>
      <c r="AV364" s="1" t="s">
        <v>1042</v>
      </c>
      <c r="AW364" s="1" t="s">
        <v>3910</v>
      </c>
      <c r="BG364" s="1" t="s">
        <v>42</v>
      </c>
      <c r="BH364" s="1" t="s">
        <v>3629</v>
      </c>
      <c r="BI364" s="1" t="s">
        <v>1043</v>
      </c>
      <c r="BJ364" s="1" t="s">
        <v>4278</v>
      </c>
      <c r="BK364" s="1" t="s">
        <v>42</v>
      </c>
      <c r="BL364" s="1" t="s">
        <v>3629</v>
      </c>
      <c r="BM364" s="1" t="s">
        <v>1044</v>
      </c>
      <c r="BN364" s="1" t="s">
        <v>4570</v>
      </c>
      <c r="BO364" s="1" t="s">
        <v>42</v>
      </c>
      <c r="BP364" s="1" t="s">
        <v>3629</v>
      </c>
      <c r="BQ364" s="1" t="s">
        <v>1045</v>
      </c>
      <c r="BR364" s="1" t="s">
        <v>4825</v>
      </c>
      <c r="BS364" s="1" t="s">
        <v>106</v>
      </c>
      <c r="BT364" s="1" t="s">
        <v>3607</v>
      </c>
    </row>
    <row r="365" spans="1:33" ht="13.5" customHeight="1">
      <c r="A365" s="5" t="str">
        <f aca="true" t="shared" si="19" ref="A365:A381">HYPERLINK("http://kyu.snu.ac.kr/sdhj/index.jsp?type=hj/GK14781_00IH_0001_0094b.jpg","1867_하동면_0094b")</f>
        <v>1867_하동면_0094b</v>
      </c>
      <c r="B365" s="1">
        <v>1867</v>
      </c>
      <c r="C365" s="1" t="s">
        <v>4943</v>
      </c>
      <c r="D365" s="1" t="s">
        <v>4945</v>
      </c>
      <c r="E365" s="1">
        <v>364</v>
      </c>
      <c r="F365" s="1">
        <v>3</v>
      </c>
      <c r="G365" s="1" t="s">
        <v>911</v>
      </c>
      <c r="H365" s="1" t="s">
        <v>2753</v>
      </c>
      <c r="I365" s="1">
        <v>4</v>
      </c>
      <c r="L365" s="1">
        <v>1</v>
      </c>
      <c r="M365" s="1" t="s">
        <v>5094</v>
      </c>
      <c r="N365" s="1" t="s">
        <v>5095</v>
      </c>
      <c r="T365" s="1" t="s">
        <v>5887</v>
      </c>
      <c r="U365" s="1" t="s">
        <v>70</v>
      </c>
      <c r="V365" s="1" t="s">
        <v>2823</v>
      </c>
      <c r="Y365" s="1" t="s">
        <v>1046</v>
      </c>
      <c r="Z365" s="1" t="s">
        <v>3308</v>
      </c>
      <c r="AC365" s="1">
        <v>56</v>
      </c>
      <c r="AF365" s="1" t="s">
        <v>692</v>
      </c>
      <c r="AG365" s="1" t="s">
        <v>3559</v>
      </c>
    </row>
    <row r="366" spans="1:72" ht="13.5" customHeight="1">
      <c r="A366" s="5" t="str">
        <f t="shared" si="19"/>
        <v>1867_하동면_0094b</v>
      </c>
      <c r="B366" s="1">
        <v>1867</v>
      </c>
      <c r="C366" s="1" t="s">
        <v>4943</v>
      </c>
      <c r="D366" s="1" t="s">
        <v>4945</v>
      </c>
      <c r="E366" s="1">
        <v>365</v>
      </c>
      <c r="F366" s="1">
        <v>3</v>
      </c>
      <c r="G366" s="1" t="s">
        <v>911</v>
      </c>
      <c r="H366" s="1" t="s">
        <v>2753</v>
      </c>
      <c r="I366" s="1">
        <v>4</v>
      </c>
      <c r="L366" s="1">
        <v>2</v>
      </c>
      <c r="M366" s="1" t="s">
        <v>5888</v>
      </c>
      <c r="N366" s="1" t="s">
        <v>5096</v>
      </c>
      <c r="T366" s="1" t="s">
        <v>5889</v>
      </c>
      <c r="U366" s="1" t="s">
        <v>37</v>
      </c>
      <c r="V366" s="1" t="s">
        <v>2820</v>
      </c>
      <c r="W366" s="1" t="s">
        <v>93</v>
      </c>
      <c r="X366" s="1" t="s">
        <v>2850</v>
      </c>
      <c r="Y366" s="1" t="s">
        <v>5576</v>
      </c>
      <c r="Z366" s="1" t="s">
        <v>3307</v>
      </c>
      <c r="AC366" s="1">
        <v>43</v>
      </c>
      <c r="AD366" s="1" t="s">
        <v>62</v>
      </c>
      <c r="AE366" s="1" t="s">
        <v>3520</v>
      </c>
      <c r="AJ366" s="1" t="s">
        <v>17</v>
      </c>
      <c r="AK366" s="1" t="s">
        <v>3565</v>
      </c>
      <c r="AL366" s="1" t="s">
        <v>133</v>
      </c>
      <c r="AM366" s="1" t="s">
        <v>3583</v>
      </c>
      <c r="AT366" s="1" t="s">
        <v>42</v>
      </c>
      <c r="AU366" s="1" t="s">
        <v>3629</v>
      </c>
      <c r="AV366" s="1" t="s">
        <v>1047</v>
      </c>
      <c r="AW366" s="1" t="s">
        <v>3909</v>
      </c>
      <c r="AX366" s="1" t="s">
        <v>42</v>
      </c>
      <c r="AY366" s="1" t="s">
        <v>3629</v>
      </c>
      <c r="AZ366" s="1" t="s">
        <v>1017</v>
      </c>
      <c r="BA366" s="1" t="s">
        <v>3911</v>
      </c>
      <c r="BG366" s="1" t="s">
        <v>42</v>
      </c>
      <c r="BH366" s="1" t="s">
        <v>3629</v>
      </c>
      <c r="BI366" s="1" t="s">
        <v>1048</v>
      </c>
      <c r="BJ366" s="1" t="s">
        <v>4277</v>
      </c>
      <c r="BK366" s="1" t="s">
        <v>42</v>
      </c>
      <c r="BL366" s="1" t="s">
        <v>3629</v>
      </c>
      <c r="BM366" s="1" t="s">
        <v>1019</v>
      </c>
      <c r="BN366" s="1" t="s">
        <v>4355</v>
      </c>
      <c r="BO366" s="1" t="s">
        <v>42</v>
      </c>
      <c r="BP366" s="1" t="s">
        <v>3629</v>
      </c>
      <c r="BQ366" s="1" t="s">
        <v>1049</v>
      </c>
      <c r="BR366" s="1" t="s">
        <v>5890</v>
      </c>
      <c r="BS366" s="1" t="s">
        <v>564</v>
      </c>
      <c r="BT366" s="1" t="s">
        <v>3574</v>
      </c>
    </row>
    <row r="367" spans="1:72" ht="13.5" customHeight="1">
      <c r="A367" s="5" t="str">
        <f t="shared" si="19"/>
        <v>1867_하동면_0094b</v>
      </c>
      <c r="B367" s="1">
        <v>1867</v>
      </c>
      <c r="C367" s="1" t="s">
        <v>4943</v>
      </c>
      <c r="D367" s="1" t="s">
        <v>4945</v>
      </c>
      <c r="E367" s="1">
        <v>366</v>
      </c>
      <c r="F367" s="1">
        <v>3</v>
      </c>
      <c r="G367" s="1" t="s">
        <v>911</v>
      </c>
      <c r="H367" s="1" t="s">
        <v>2753</v>
      </c>
      <c r="I367" s="1">
        <v>4</v>
      </c>
      <c r="L367" s="1">
        <v>2</v>
      </c>
      <c r="M367" s="1" t="s">
        <v>5888</v>
      </c>
      <c r="N367" s="1" t="s">
        <v>5096</v>
      </c>
      <c r="S367" s="1" t="s">
        <v>47</v>
      </c>
      <c r="T367" s="1" t="s">
        <v>2795</v>
      </c>
      <c r="W367" s="1" t="s">
        <v>1050</v>
      </c>
      <c r="X367" s="1" t="s">
        <v>2878</v>
      </c>
      <c r="Y367" s="1" t="s">
        <v>49</v>
      </c>
      <c r="Z367" s="1" t="s">
        <v>2894</v>
      </c>
      <c r="AC367" s="1">
        <v>40</v>
      </c>
      <c r="AD367" s="1" t="s">
        <v>1005</v>
      </c>
      <c r="AE367" s="1" t="s">
        <v>3515</v>
      </c>
      <c r="AJ367" s="1" t="s">
        <v>51</v>
      </c>
      <c r="AK367" s="1" t="s">
        <v>3566</v>
      </c>
      <c r="AL367" s="1" t="s">
        <v>382</v>
      </c>
      <c r="AM367" s="1" t="s">
        <v>3614</v>
      </c>
      <c r="AT367" s="1" t="s">
        <v>42</v>
      </c>
      <c r="AU367" s="1" t="s">
        <v>3629</v>
      </c>
      <c r="AV367" s="1" t="s">
        <v>1051</v>
      </c>
      <c r="AW367" s="1" t="s">
        <v>3908</v>
      </c>
      <c r="BG367" s="1" t="s">
        <v>42</v>
      </c>
      <c r="BH367" s="1" t="s">
        <v>3629</v>
      </c>
      <c r="BI367" s="1" t="s">
        <v>1052</v>
      </c>
      <c r="BJ367" s="1" t="s">
        <v>3293</v>
      </c>
      <c r="BK367" s="1" t="s">
        <v>42</v>
      </c>
      <c r="BL367" s="1" t="s">
        <v>3629</v>
      </c>
      <c r="BM367" s="1" t="s">
        <v>1053</v>
      </c>
      <c r="BN367" s="1" t="s">
        <v>4569</v>
      </c>
      <c r="BO367" s="1" t="s">
        <v>42</v>
      </c>
      <c r="BP367" s="1" t="s">
        <v>3629</v>
      </c>
      <c r="BQ367" s="1" t="s">
        <v>1054</v>
      </c>
      <c r="BR367" s="1" t="s">
        <v>4824</v>
      </c>
      <c r="BS367" s="1" t="s">
        <v>602</v>
      </c>
      <c r="BT367" s="1" t="s">
        <v>3597</v>
      </c>
    </row>
    <row r="368" spans="1:31" ht="13.5" customHeight="1">
      <c r="A368" s="5" t="str">
        <f t="shared" si="19"/>
        <v>1867_하동면_0094b</v>
      </c>
      <c r="B368" s="1">
        <v>1867</v>
      </c>
      <c r="C368" s="1" t="s">
        <v>4943</v>
      </c>
      <c r="D368" s="1" t="s">
        <v>4945</v>
      </c>
      <c r="E368" s="1">
        <v>367</v>
      </c>
      <c r="F368" s="1">
        <v>3</v>
      </c>
      <c r="G368" s="1" t="s">
        <v>911</v>
      </c>
      <c r="H368" s="1" t="s">
        <v>2753</v>
      </c>
      <c r="I368" s="1">
        <v>4</v>
      </c>
      <c r="L368" s="1">
        <v>2</v>
      </c>
      <c r="M368" s="1" t="s">
        <v>5888</v>
      </c>
      <c r="N368" s="1" t="s">
        <v>5096</v>
      </c>
      <c r="T368" s="1" t="s">
        <v>5891</v>
      </c>
      <c r="U368" s="1" t="s">
        <v>70</v>
      </c>
      <c r="V368" s="1" t="s">
        <v>2823</v>
      </c>
      <c r="Y368" s="1" t="s">
        <v>1055</v>
      </c>
      <c r="Z368" s="1" t="s">
        <v>3306</v>
      </c>
      <c r="AD368" s="1" t="s">
        <v>307</v>
      </c>
      <c r="AE368" s="1" t="s">
        <v>3541</v>
      </c>
    </row>
    <row r="369" spans="1:72" ht="13.5" customHeight="1">
      <c r="A369" s="5" t="str">
        <f t="shared" si="19"/>
        <v>1867_하동면_0094b</v>
      </c>
      <c r="B369" s="1">
        <v>1867</v>
      </c>
      <c r="C369" s="1" t="s">
        <v>4943</v>
      </c>
      <c r="D369" s="1" t="s">
        <v>4945</v>
      </c>
      <c r="E369" s="1">
        <v>368</v>
      </c>
      <c r="F369" s="1">
        <v>3</v>
      </c>
      <c r="G369" s="1" t="s">
        <v>911</v>
      </c>
      <c r="H369" s="1" t="s">
        <v>2753</v>
      </c>
      <c r="I369" s="1">
        <v>4</v>
      </c>
      <c r="L369" s="1">
        <v>3</v>
      </c>
      <c r="M369" s="1" t="s">
        <v>5097</v>
      </c>
      <c r="N369" s="1" t="s">
        <v>5098</v>
      </c>
      <c r="O369" s="1" t="s">
        <v>6</v>
      </c>
      <c r="P369" s="1" t="s">
        <v>2786</v>
      </c>
      <c r="T369" s="1" t="s">
        <v>5859</v>
      </c>
      <c r="U369" s="1" t="s">
        <v>37</v>
      </c>
      <c r="V369" s="1" t="s">
        <v>2820</v>
      </c>
      <c r="W369" s="1" t="s">
        <v>93</v>
      </c>
      <c r="X369" s="1" t="s">
        <v>2850</v>
      </c>
      <c r="Y369" s="1" t="s">
        <v>1056</v>
      </c>
      <c r="Z369" s="1" t="s">
        <v>3305</v>
      </c>
      <c r="AC369" s="1">
        <v>38</v>
      </c>
      <c r="AD369" s="1" t="s">
        <v>129</v>
      </c>
      <c r="AE369" s="1" t="s">
        <v>3514</v>
      </c>
      <c r="AJ369" s="1" t="s">
        <v>17</v>
      </c>
      <c r="AK369" s="1" t="s">
        <v>3565</v>
      </c>
      <c r="AL369" s="1" t="s">
        <v>133</v>
      </c>
      <c r="AM369" s="1" t="s">
        <v>3583</v>
      </c>
      <c r="AT369" s="1" t="s">
        <v>42</v>
      </c>
      <c r="AU369" s="1" t="s">
        <v>3629</v>
      </c>
      <c r="AV369" s="1" t="s">
        <v>1057</v>
      </c>
      <c r="AW369" s="1" t="s">
        <v>3907</v>
      </c>
      <c r="BG369" s="1" t="s">
        <v>42</v>
      </c>
      <c r="BH369" s="1" t="s">
        <v>3629</v>
      </c>
      <c r="BI369" s="1" t="s">
        <v>5577</v>
      </c>
      <c r="BJ369" s="1" t="s">
        <v>4276</v>
      </c>
      <c r="BK369" s="1" t="s">
        <v>42</v>
      </c>
      <c r="BL369" s="1" t="s">
        <v>3629</v>
      </c>
      <c r="BM369" s="1" t="s">
        <v>1058</v>
      </c>
      <c r="BN369" s="1" t="s">
        <v>4568</v>
      </c>
      <c r="BO369" s="1" t="s">
        <v>42</v>
      </c>
      <c r="BP369" s="1" t="s">
        <v>3629</v>
      </c>
      <c r="BQ369" s="1" t="s">
        <v>1059</v>
      </c>
      <c r="BR369" s="1" t="s">
        <v>5491</v>
      </c>
      <c r="BS369" s="1" t="s">
        <v>107</v>
      </c>
      <c r="BT369" s="1" t="s">
        <v>3590</v>
      </c>
    </row>
    <row r="370" spans="1:72" ht="13.5" customHeight="1">
      <c r="A370" s="5" t="str">
        <f t="shared" si="19"/>
        <v>1867_하동면_0094b</v>
      </c>
      <c r="B370" s="1">
        <v>1867</v>
      </c>
      <c r="C370" s="1" t="s">
        <v>4943</v>
      </c>
      <c r="D370" s="1" t="s">
        <v>4945</v>
      </c>
      <c r="E370" s="1">
        <v>369</v>
      </c>
      <c r="F370" s="1">
        <v>3</v>
      </c>
      <c r="G370" s="1" t="s">
        <v>911</v>
      </c>
      <c r="H370" s="1" t="s">
        <v>2753</v>
      </c>
      <c r="I370" s="1">
        <v>4</v>
      </c>
      <c r="L370" s="1">
        <v>3</v>
      </c>
      <c r="M370" s="1" t="s">
        <v>5097</v>
      </c>
      <c r="N370" s="1" t="s">
        <v>5098</v>
      </c>
      <c r="S370" s="1" t="s">
        <v>47</v>
      </c>
      <c r="T370" s="1" t="s">
        <v>2795</v>
      </c>
      <c r="W370" s="1" t="s">
        <v>1060</v>
      </c>
      <c r="X370" s="1" t="s">
        <v>2858</v>
      </c>
      <c r="Y370" s="1" t="s">
        <v>49</v>
      </c>
      <c r="Z370" s="1" t="s">
        <v>2894</v>
      </c>
      <c r="AC370" s="1">
        <v>30</v>
      </c>
      <c r="AD370" s="1" t="s">
        <v>122</v>
      </c>
      <c r="AE370" s="1" t="s">
        <v>3552</v>
      </c>
      <c r="AJ370" s="1" t="s">
        <v>51</v>
      </c>
      <c r="AK370" s="1" t="s">
        <v>3566</v>
      </c>
      <c r="AL370" s="1" t="s">
        <v>1061</v>
      </c>
      <c r="AM370" s="1" t="s">
        <v>5892</v>
      </c>
      <c r="AT370" s="1" t="s">
        <v>42</v>
      </c>
      <c r="AU370" s="1" t="s">
        <v>3629</v>
      </c>
      <c r="AV370" s="1" t="s">
        <v>1062</v>
      </c>
      <c r="AW370" s="1" t="s">
        <v>3906</v>
      </c>
      <c r="BG370" s="1" t="s">
        <v>42</v>
      </c>
      <c r="BH370" s="1" t="s">
        <v>3629</v>
      </c>
      <c r="BI370" s="1" t="s">
        <v>1063</v>
      </c>
      <c r="BJ370" s="1" t="s">
        <v>4275</v>
      </c>
      <c r="BK370" s="1" t="s">
        <v>42</v>
      </c>
      <c r="BL370" s="1" t="s">
        <v>3629</v>
      </c>
      <c r="BM370" s="1" t="s">
        <v>1064</v>
      </c>
      <c r="BN370" s="1" t="s">
        <v>4567</v>
      </c>
      <c r="BO370" s="1" t="s">
        <v>42</v>
      </c>
      <c r="BP370" s="1" t="s">
        <v>3629</v>
      </c>
      <c r="BQ370" s="1" t="s">
        <v>1065</v>
      </c>
      <c r="BR370" s="1" t="s">
        <v>5504</v>
      </c>
      <c r="BS370" s="1" t="s">
        <v>308</v>
      </c>
      <c r="BT370" s="1" t="s">
        <v>3573</v>
      </c>
    </row>
    <row r="371" spans="1:72" ht="13.5" customHeight="1">
      <c r="A371" s="5" t="str">
        <f t="shared" si="19"/>
        <v>1867_하동면_0094b</v>
      </c>
      <c r="B371" s="1">
        <v>1867</v>
      </c>
      <c r="C371" s="1" t="s">
        <v>4943</v>
      </c>
      <c r="D371" s="1" t="s">
        <v>4945</v>
      </c>
      <c r="E371" s="1">
        <v>370</v>
      </c>
      <c r="F371" s="1">
        <v>3</v>
      </c>
      <c r="G371" s="1" t="s">
        <v>911</v>
      </c>
      <c r="H371" s="1" t="s">
        <v>2753</v>
      </c>
      <c r="I371" s="1">
        <v>4</v>
      </c>
      <c r="L371" s="1">
        <v>4</v>
      </c>
      <c r="M371" s="1" t="s">
        <v>5099</v>
      </c>
      <c r="N371" s="1" t="s">
        <v>5100</v>
      </c>
      <c r="T371" s="1" t="s">
        <v>5893</v>
      </c>
      <c r="U371" s="1" t="s">
        <v>37</v>
      </c>
      <c r="V371" s="1" t="s">
        <v>2820</v>
      </c>
      <c r="W371" s="1" t="s">
        <v>123</v>
      </c>
      <c r="X371" s="1" t="s">
        <v>5894</v>
      </c>
      <c r="Y371" s="1" t="s">
        <v>1066</v>
      </c>
      <c r="Z371" s="1" t="s">
        <v>3304</v>
      </c>
      <c r="AC371" s="1">
        <v>83</v>
      </c>
      <c r="AD371" s="1" t="s">
        <v>91</v>
      </c>
      <c r="AE371" s="1" t="s">
        <v>3507</v>
      </c>
      <c r="AJ371" s="1" t="s">
        <v>17</v>
      </c>
      <c r="AK371" s="1" t="s">
        <v>3565</v>
      </c>
      <c r="AL371" s="1" t="s">
        <v>169</v>
      </c>
      <c r="AM371" s="1" t="s">
        <v>5895</v>
      </c>
      <c r="AT371" s="1" t="s">
        <v>42</v>
      </c>
      <c r="AU371" s="1" t="s">
        <v>3629</v>
      </c>
      <c r="AV371" s="1" t="s">
        <v>143</v>
      </c>
      <c r="AW371" s="1" t="s">
        <v>3905</v>
      </c>
      <c r="BG371" s="1" t="s">
        <v>42</v>
      </c>
      <c r="BH371" s="1" t="s">
        <v>3629</v>
      </c>
      <c r="BI371" s="1" t="s">
        <v>1067</v>
      </c>
      <c r="BJ371" s="1" t="s">
        <v>4274</v>
      </c>
      <c r="BK371" s="1" t="s">
        <v>42</v>
      </c>
      <c r="BL371" s="1" t="s">
        <v>3629</v>
      </c>
      <c r="BM371" s="1" t="s">
        <v>1068</v>
      </c>
      <c r="BN371" s="1" t="s">
        <v>3868</v>
      </c>
      <c r="BO371" s="1" t="s">
        <v>42</v>
      </c>
      <c r="BP371" s="1" t="s">
        <v>3629</v>
      </c>
      <c r="BQ371" s="1" t="s">
        <v>1069</v>
      </c>
      <c r="BR371" s="1" t="s">
        <v>4823</v>
      </c>
      <c r="BS371" s="1" t="s">
        <v>308</v>
      </c>
      <c r="BT371" s="1" t="s">
        <v>3573</v>
      </c>
    </row>
    <row r="372" spans="1:70" ht="13.5" customHeight="1">
      <c r="A372" s="5" t="str">
        <f t="shared" si="19"/>
        <v>1867_하동면_0094b</v>
      </c>
      <c r="B372" s="1">
        <v>1867</v>
      </c>
      <c r="C372" s="1" t="s">
        <v>4943</v>
      </c>
      <c r="D372" s="1" t="s">
        <v>4945</v>
      </c>
      <c r="E372" s="1">
        <v>371</v>
      </c>
      <c r="F372" s="1">
        <v>3</v>
      </c>
      <c r="G372" s="1" t="s">
        <v>911</v>
      </c>
      <c r="H372" s="1" t="s">
        <v>2753</v>
      </c>
      <c r="I372" s="1">
        <v>4</v>
      </c>
      <c r="L372" s="1">
        <v>4</v>
      </c>
      <c r="M372" s="1" t="s">
        <v>5099</v>
      </c>
      <c r="N372" s="1" t="s">
        <v>5100</v>
      </c>
      <c r="S372" s="1" t="s">
        <v>47</v>
      </c>
      <c r="T372" s="1" t="s">
        <v>2795</v>
      </c>
      <c r="W372" s="1" t="s">
        <v>123</v>
      </c>
      <c r="X372" s="1" t="s">
        <v>5894</v>
      </c>
      <c r="Y372" s="1" t="s">
        <v>49</v>
      </c>
      <c r="Z372" s="1" t="s">
        <v>2894</v>
      </c>
      <c r="AC372" s="1">
        <v>83</v>
      </c>
      <c r="AD372" s="1" t="s">
        <v>91</v>
      </c>
      <c r="AE372" s="1" t="s">
        <v>3507</v>
      </c>
      <c r="AJ372" s="1" t="s">
        <v>51</v>
      </c>
      <c r="AK372" s="1" t="s">
        <v>3566</v>
      </c>
      <c r="AL372" s="1" t="s">
        <v>1070</v>
      </c>
      <c r="AM372" s="1" t="s">
        <v>3186</v>
      </c>
      <c r="AT372" s="1" t="s">
        <v>42</v>
      </c>
      <c r="AU372" s="1" t="s">
        <v>3629</v>
      </c>
      <c r="AV372" s="1" t="s">
        <v>1071</v>
      </c>
      <c r="AW372" s="1" t="s">
        <v>3904</v>
      </c>
      <c r="BG372" s="1" t="s">
        <v>42</v>
      </c>
      <c r="BH372" s="1" t="s">
        <v>3629</v>
      </c>
      <c r="BI372" s="1" t="s">
        <v>1072</v>
      </c>
      <c r="BJ372" s="1" t="s">
        <v>3707</v>
      </c>
      <c r="BK372" s="1" t="s">
        <v>42</v>
      </c>
      <c r="BL372" s="1" t="s">
        <v>3629</v>
      </c>
      <c r="BM372" s="1" t="s">
        <v>1073</v>
      </c>
      <c r="BN372" s="1" t="s">
        <v>4566</v>
      </c>
      <c r="BO372" s="1" t="s">
        <v>1074</v>
      </c>
      <c r="BP372" s="1" t="s">
        <v>4653</v>
      </c>
      <c r="BQ372" s="1" t="s">
        <v>5896</v>
      </c>
      <c r="BR372" s="1" t="s">
        <v>4822</v>
      </c>
    </row>
    <row r="373" spans="1:31" ht="13.5" customHeight="1">
      <c r="A373" s="5" t="str">
        <f t="shared" si="19"/>
        <v>1867_하동면_0094b</v>
      </c>
      <c r="B373" s="1">
        <v>1867</v>
      </c>
      <c r="C373" s="1" t="s">
        <v>4943</v>
      </c>
      <c r="D373" s="1" t="s">
        <v>4945</v>
      </c>
      <c r="E373" s="1">
        <v>372</v>
      </c>
      <c r="F373" s="1">
        <v>3</v>
      </c>
      <c r="G373" s="1" t="s">
        <v>911</v>
      </c>
      <c r="H373" s="1" t="s">
        <v>2753</v>
      </c>
      <c r="I373" s="1">
        <v>4</v>
      </c>
      <c r="L373" s="1">
        <v>4</v>
      </c>
      <c r="M373" s="1" t="s">
        <v>5099</v>
      </c>
      <c r="N373" s="1" t="s">
        <v>5100</v>
      </c>
      <c r="S373" s="1" t="s">
        <v>63</v>
      </c>
      <c r="T373" s="1" t="s">
        <v>2793</v>
      </c>
      <c r="U373" s="1" t="s">
        <v>37</v>
      </c>
      <c r="V373" s="1" t="s">
        <v>2820</v>
      </c>
      <c r="Y373" s="1" t="s">
        <v>1075</v>
      </c>
      <c r="Z373" s="1" t="s">
        <v>3303</v>
      </c>
      <c r="AC373" s="1">
        <v>43</v>
      </c>
      <c r="AD373" s="1" t="s">
        <v>62</v>
      </c>
      <c r="AE373" s="1" t="s">
        <v>3520</v>
      </c>
    </row>
    <row r="374" spans="1:29" ht="13.5" customHeight="1">
      <c r="A374" s="5" t="str">
        <f t="shared" si="19"/>
        <v>1867_하동면_0094b</v>
      </c>
      <c r="B374" s="1">
        <v>1867</v>
      </c>
      <c r="C374" s="1" t="s">
        <v>4943</v>
      </c>
      <c r="D374" s="1" t="s">
        <v>4945</v>
      </c>
      <c r="E374" s="1">
        <v>373</v>
      </c>
      <c r="F374" s="1">
        <v>3</v>
      </c>
      <c r="G374" s="1" t="s">
        <v>911</v>
      </c>
      <c r="H374" s="1" t="s">
        <v>2753</v>
      </c>
      <c r="I374" s="1">
        <v>4</v>
      </c>
      <c r="L374" s="1">
        <v>4</v>
      </c>
      <c r="M374" s="1" t="s">
        <v>5099</v>
      </c>
      <c r="N374" s="1" t="s">
        <v>5100</v>
      </c>
      <c r="S374" s="1" t="s">
        <v>227</v>
      </c>
      <c r="T374" s="1" t="s">
        <v>2794</v>
      </c>
      <c r="W374" s="1" t="s">
        <v>1076</v>
      </c>
      <c r="X374" s="1" t="s">
        <v>2881</v>
      </c>
      <c r="Y374" s="1" t="s">
        <v>49</v>
      </c>
      <c r="Z374" s="1" t="s">
        <v>2894</v>
      </c>
      <c r="AC374" s="1">
        <v>47</v>
      </c>
    </row>
    <row r="375" spans="1:31" ht="13.5" customHeight="1">
      <c r="A375" s="5" t="str">
        <f t="shared" si="19"/>
        <v>1867_하동면_0094b</v>
      </c>
      <c r="B375" s="1">
        <v>1867</v>
      </c>
      <c r="C375" s="1" t="s">
        <v>4943</v>
      </c>
      <c r="D375" s="1" t="s">
        <v>4945</v>
      </c>
      <c r="E375" s="1">
        <v>374</v>
      </c>
      <c r="F375" s="1">
        <v>3</v>
      </c>
      <c r="G375" s="1" t="s">
        <v>911</v>
      </c>
      <c r="H375" s="1" t="s">
        <v>2753</v>
      </c>
      <c r="I375" s="1">
        <v>4</v>
      </c>
      <c r="L375" s="1">
        <v>4</v>
      </c>
      <c r="M375" s="1" t="s">
        <v>5099</v>
      </c>
      <c r="N375" s="1" t="s">
        <v>5100</v>
      </c>
      <c r="T375" s="1" t="s">
        <v>5897</v>
      </c>
      <c r="U375" s="1" t="s">
        <v>70</v>
      </c>
      <c r="V375" s="1" t="s">
        <v>2823</v>
      </c>
      <c r="Y375" s="1" t="s">
        <v>1077</v>
      </c>
      <c r="Z375" s="1" t="s">
        <v>3302</v>
      </c>
      <c r="AD375" s="1" t="s">
        <v>258</v>
      </c>
      <c r="AE375" s="1" t="s">
        <v>3533</v>
      </c>
    </row>
    <row r="376" spans="1:72" ht="13.5" customHeight="1">
      <c r="A376" s="5" t="str">
        <f t="shared" si="19"/>
        <v>1867_하동면_0094b</v>
      </c>
      <c r="B376" s="1">
        <v>1867</v>
      </c>
      <c r="C376" s="1" t="s">
        <v>4943</v>
      </c>
      <c r="D376" s="1" t="s">
        <v>4945</v>
      </c>
      <c r="E376" s="1">
        <v>375</v>
      </c>
      <c r="F376" s="1">
        <v>3</v>
      </c>
      <c r="G376" s="1" t="s">
        <v>911</v>
      </c>
      <c r="H376" s="1" t="s">
        <v>2753</v>
      </c>
      <c r="I376" s="1">
        <v>4</v>
      </c>
      <c r="L376" s="1">
        <v>5</v>
      </c>
      <c r="M376" s="1" t="s">
        <v>5101</v>
      </c>
      <c r="N376" s="1" t="s">
        <v>5102</v>
      </c>
      <c r="T376" s="1" t="s">
        <v>5859</v>
      </c>
      <c r="U376" s="1" t="s">
        <v>37</v>
      </c>
      <c r="V376" s="1" t="s">
        <v>2820</v>
      </c>
      <c r="W376" s="1" t="s">
        <v>93</v>
      </c>
      <c r="X376" s="1" t="s">
        <v>2850</v>
      </c>
      <c r="Y376" s="1" t="s">
        <v>1078</v>
      </c>
      <c r="Z376" s="1" t="s">
        <v>3301</v>
      </c>
      <c r="AC376" s="1">
        <v>38</v>
      </c>
      <c r="AD376" s="1" t="s">
        <v>129</v>
      </c>
      <c r="AE376" s="1" t="s">
        <v>3514</v>
      </c>
      <c r="AJ376" s="1" t="s">
        <v>17</v>
      </c>
      <c r="AK376" s="1" t="s">
        <v>3565</v>
      </c>
      <c r="AL376" s="1" t="s">
        <v>133</v>
      </c>
      <c r="AM376" s="1" t="s">
        <v>3583</v>
      </c>
      <c r="AT376" s="1" t="s">
        <v>42</v>
      </c>
      <c r="AU376" s="1" t="s">
        <v>3629</v>
      </c>
      <c r="AV376" s="1" t="s">
        <v>1079</v>
      </c>
      <c r="AW376" s="1" t="s">
        <v>3903</v>
      </c>
      <c r="AX376" s="1" t="s">
        <v>42</v>
      </c>
      <c r="AY376" s="1" t="s">
        <v>3629</v>
      </c>
      <c r="AZ376" s="1" t="s">
        <v>1011</v>
      </c>
      <c r="BA376" s="1" t="s">
        <v>3916</v>
      </c>
      <c r="BG376" s="1" t="s">
        <v>42</v>
      </c>
      <c r="BH376" s="1" t="s">
        <v>3629</v>
      </c>
      <c r="BI376" s="1" t="s">
        <v>1080</v>
      </c>
      <c r="BJ376" s="1" t="s">
        <v>4273</v>
      </c>
      <c r="BK376" s="1" t="s">
        <v>42</v>
      </c>
      <c r="BL376" s="1" t="s">
        <v>3629</v>
      </c>
      <c r="BM376" s="1" t="s">
        <v>1081</v>
      </c>
      <c r="BN376" s="1" t="s">
        <v>4297</v>
      </c>
      <c r="BO376" s="1" t="s">
        <v>42</v>
      </c>
      <c r="BP376" s="1" t="s">
        <v>3629</v>
      </c>
      <c r="BQ376" s="1" t="s">
        <v>1082</v>
      </c>
      <c r="BR376" s="1" t="s">
        <v>5550</v>
      </c>
      <c r="BS376" s="1" t="s">
        <v>721</v>
      </c>
      <c r="BT376" s="1" t="s">
        <v>3603</v>
      </c>
    </row>
    <row r="377" spans="1:72" ht="13.5" customHeight="1">
      <c r="A377" s="5" t="str">
        <f t="shared" si="19"/>
        <v>1867_하동면_0094b</v>
      </c>
      <c r="B377" s="1">
        <v>1867</v>
      </c>
      <c r="C377" s="1" t="s">
        <v>4943</v>
      </c>
      <c r="D377" s="1" t="s">
        <v>4945</v>
      </c>
      <c r="E377" s="1">
        <v>376</v>
      </c>
      <c r="F377" s="1">
        <v>3</v>
      </c>
      <c r="G377" s="1" t="s">
        <v>911</v>
      </c>
      <c r="H377" s="1" t="s">
        <v>2753</v>
      </c>
      <c r="I377" s="1">
        <v>4</v>
      </c>
      <c r="L377" s="1">
        <v>5</v>
      </c>
      <c r="M377" s="1" t="s">
        <v>5101</v>
      </c>
      <c r="N377" s="1" t="s">
        <v>5102</v>
      </c>
      <c r="S377" s="1" t="s">
        <v>47</v>
      </c>
      <c r="T377" s="1" t="s">
        <v>2795</v>
      </c>
      <c r="W377" s="1" t="s">
        <v>434</v>
      </c>
      <c r="X377" s="1" t="s">
        <v>2849</v>
      </c>
      <c r="Y377" s="1" t="s">
        <v>49</v>
      </c>
      <c r="Z377" s="1" t="s">
        <v>2894</v>
      </c>
      <c r="AC377" s="1">
        <v>41</v>
      </c>
      <c r="AD377" s="1" t="s">
        <v>101</v>
      </c>
      <c r="AE377" s="1" t="s">
        <v>3540</v>
      </c>
      <c r="AJ377" s="1" t="s">
        <v>51</v>
      </c>
      <c r="AK377" s="1" t="s">
        <v>3566</v>
      </c>
      <c r="AL377" s="1" t="s">
        <v>139</v>
      </c>
      <c r="AM377" s="1" t="s">
        <v>3613</v>
      </c>
      <c r="AT377" s="1" t="s">
        <v>42</v>
      </c>
      <c r="AU377" s="1" t="s">
        <v>3629</v>
      </c>
      <c r="AV377" s="1" t="s">
        <v>1083</v>
      </c>
      <c r="AW377" s="1" t="s">
        <v>3902</v>
      </c>
      <c r="BG377" s="1" t="s">
        <v>42</v>
      </c>
      <c r="BH377" s="1" t="s">
        <v>3629</v>
      </c>
      <c r="BI377" s="1" t="s">
        <v>1084</v>
      </c>
      <c r="BJ377" s="1" t="s">
        <v>4272</v>
      </c>
      <c r="BK377" s="1" t="s">
        <v>42</v>
      </c>
      <c r="BL377" s="1" t="s">
        <v>3629</v>
      </c>
      <c r="BM377" s="1" t="s">
        <v>1085</v>
      </c>
      <c r="BN377" s="1" t="s">
        <v>4565</v>
      </c>
      <c r="BO377" s="1" t="s">
        <v>42</v>
      </c>
      <c r="BP377" s="1" t="s">
        <v>3629</v>
      </c>
      <c r="BQ377" s="1" t="s">
        <v>1086</v>
      </c>
      <c r="BR377" s="1" t="s">
        <v>5447</v>
      </c>
      <c r="BS377" s="1" t="s">
        <v>203</v>
      </c>
      <c r="BT377" s="1" t="s">
        <v>3567</v>
      </c>
    </row>
    <row r="378" spans="1:33" ht="13.5" customHeight="1">
      <c r="A378" s="5" t="str">
        <f t="shared" si="19"/>
        <v>1867_하동면_0094b</v>
      </c>
      <c r="B378" s="1">
        <v>1867</v>
      </c>
      <c r="C378" s="1" t="s">
        <v>4943</v>
      </c>
      <c r="D378" s="1" t="s">
        <v>4945</v>
      </c>
      <c r="E378" s="1">
        <v>377</v>
      </c>
      <c r="F378" s="1">
        <v>3</v>
      </c>
      <c r="G378" s="1" t="s">
        <v>911</v>
      </c>
      <c r="H378" s="1" t="s">
        <v>2753</v>
      </c>
      <c r="I378" s="1">
        <v>4</v>
      </c>
      <c r="L378" s="1">
        <v>5</v>
      </c>
      <c r="M378" s="1" t="s">
        <v>5101</v>
      </c>
      <c r="N378" s="1" t="s">
        <v>5102</v>
      </c>
      <c r="T378" s="1" t="s">
        <v>5898</v>
      </c>
      <c r="U378" s="1" t="s">
        <v>70</v>
      </c>
      <c r="V378" s="1" t="s">
        <v>2823</v>
      </c>
      <c r="Y378" s="1" t="s">
        <v>1087</v>
      </c>
      <c r="Z378" s="1" t="s">
        <v>3300</v>
      </c>
      <c r="AD378" s="1" t="s">
        <v>62</v>
      </c>
      <c r="AE378" s="1" t="s">
        <v>3520</v>
      </c>
      <c r="AF378" s="1" t="s">
        <v>692</v>
      </c>
      <c r="AG378" s="1" t="s">
        <v>3559</v>
      </c>
    </row>
    <row r="379" spans="1:72" ht="13.5" customHeight="1">
      <c r="A379" s="5" t="str">
        <f t="shared" si="19"/>
        <v>1867_하동면_0094b</v>
      </c>
      <c r="B379" s="1">
        <v>1867</v>
      </c>
      <c r="C379" s="1" t="s">
        <v>4943</v>
      </c>
      <c r="D379" s="1" t="s">
        <v>4945</v>
      </c>
      <c r="E379" s="1">
        <v>378</v>
      </c>
      <c r="F379" s="1">
        <v>3</v>
      </c>
      <c r="G379" s="1" t="s">
        <v>911</v>
      </c>
      <c r="H379" s="1" t="s">
        <v>2753</v>
      </c>
      <c r="I379" s="1">
        <v>5</v>
      </c>
      <c r="J379" s="1" t="s">
        <v>1088</v>
      </c>
      <c r="K379" s="1" t="s">
        <v>2771</v>
      </c>
      <c r="L379" s="1">
        <v>1</v>
      </c>
      <c r="M379" s="1" t="s">
        <v>1088</v>
      </c>
      <c r="N379" s="1" t="s">
        <v>2771</v>
      </c>
      <c r="T379" s="1" t="s">
        <v>5859</v>
      </c>
      <c r="U379" s="1" t="s">
        <v>37</v>
      </c>
      <c r="V379" s="1" t="s">
        <v>2820</v>
      </c>
      <c r="W379" s="1" t="s">
        <v>93</v>
      </c>
      <c r="X379" s="1" t="s">
        <v>2850</v>
      </c>
      <c r="Y379" s="1" t="s">
        <v>1089</v>
      </c>
      <c r="Z379" s="1" t="s">
        <v>3299</v>
      </c>
      <c r="AC379" s="1">
        <v>41</v>
      </c>
      <c r="AD379" s="1" t="s">
        <v>101</v>
      </c>
      <c r="AE379" s="1" t="s">
        <v>3540</v>
      </c>
      <c r="AJ379" s="1" t="s">
        <v>17</v>
      </c>
      <c r="AK379" s="1" t="s">
        <v>3565</v>
      </c>
      <c r="AL379" s="1" t="s">
        <v>133</v>
      </c>
      <c r="AM379" s="1" t="s">
        <v>3583</v>
      </c>
      <c r="AT379" s="1" t="s">
        <v>42</v>
      </c>
      <c r="AU379" s="1" t="s">
        <v>3629</v>
      </c>
      <c r="AV379" s="1" t="s">
        <v>1090</v>
      </c>
      <c r="AW379" s="1" t="s">
        <v>3901</v>
      </c>
      <c r="BG379" s="1" t="s">
        <v>42</v>
      </c>
      <c r="BH379" s="1" t="s">
        <v>3629</v>
      </c>
      <c r="BI379" s="1" t="s">
        <v>1091</v>
      </c>
      <c r="BJ379" s="1" t="s">
        <v>3914</v>
      </c>
      <c r="BK379" s="1" t="s">
        <v>42</v>
      </c>
      <c r="BL379" s="1" t="s">
        <v>3629</v>
      </c>
      <c r="BM379" s="1" t="s">
        <v>410</v>
      </c>
      <c r="BN379" s="1" t="s">
        <v>4282</v>
      </c>
      <c r="BO379" s="1" t="s">
        <v>42</v>
      </c>
      <c r="BP379" s="1" t="s">
        <v>3629</v>
      </c>
      <c r="BQ379" s="1" t="s">
        <v>1092</v>
      </c>
      <c r="BR379" s="1" t="s">
        <v>5521</v>
      </c>
      <c r="BS379" s="1" t="s">
        <v>194</v>
      </c>
      <c r="BT379" s="1" t="s">
        <v>3591</v>
      </c>
    </row>
    <row r="380" spans="1:72" ht="13.5" customHeight="1">
      <c r="A380" s="5" t="str">
        <f t="shared" si="19"/>
        <v>1867_하동면_0094b</v>
      </c>
      <c r="B380" s="1">
        <v>1867</v>
      </c>
      <c r="C380" s="1" t="s">
        <v>4943</v>
      </c>
      <c r="D380" s="1" t="s">
        <v>4945</v>
      </c>
      <c r="E380" s="1">
        <v>379</v>
      </c>
      <c r="F380" s="1">
        <v>3</v>
      </c>
      <c r="G380" s="1" t="s">
        <v>911</v>
      </c>
      <c r="H380" s="1" t="s">
        <v>2753</v>
      </c>
      <c r="I380" s="1">
        <v>5</v>
      </c>
      <c r="L380" s="1">
        <v>1</v>
      </c>
      <c r="M380" s="1" t="s">
        <v>1088</v>
      </c>
      <c r="N380" s="1" t="s">
        <v>2771</v>
      </c>
      <c r="S380" s="1" t="s">
        <v>47</v>
      </c>
      <c r="T380" s="1" t="s">
        <v>2795</v>
      </c>
      <c r="W380" s="1" t="s">
        <v>927</v>
      </c>
      <c r="X380" s="1" t="s">
        <v>2852</v>
      </c>
      <c r="Y380" s="1" t="s">
        <v>49</v>
      </c>
      <c r="Z380" s="1" t="s">
        <v>2894</v>
      </c>
      <c r="AC380" s="1">
        <v>41</v>
      </c>
      <c r="AD380" s="1" t="s">
        <v>101</v>
      </c>
      <c r="AE380" s="1" t="s">
        <v>3540</v>
      </c>
      <c r="AJ380" s="1" t="s">
        <v>51</v>
      </c>
      <c r="AK380" s="1" t="s">
        <v>3566</v>
      </c>
      <c r="AL380" s="1" t="s">
        <v>88</v>
      </c>
      <c r="AM380" s="1" t="s">
        <v>3572</v>
      </c>
      <c r="AT380" s="1" t="s">
        <v>37</v>
      </c>
      <c r="AU380" s="1" t="s">
        <v>2820</v>
      </c>
      <c r="AV380" s="1" t="s">
        <v>1093</v>
      </c>
      <c r="AW380" s="1" t="s">
        <v>3900</v>
      </c>
      <c r="BG380" s="1" t="s">
        <v>42</v>
      </c>
      <c r="BH380" s="1" t="s">
        <v>3629</v>
      </c>
      <c r="BI380" s="1" t="s">
        <v>1094</v>
      </c>
      <c r="BJ380" s="1" t="s">
        <v>4271</v>
      </c>
      <c r="BK380" s="1" t="s">
        <v>42</v>
      </c>
      <c r="BL380" s="1" t="s">
        <v>3629</v>
      </c>
      <c r="BM380" s="1" t="s">
        <v>1095</v>
      </c>
      <c r="BN380" s="1" t="s">
        <v>4105</v>
      </c>
      <c r="BO380" s="1" t="s">
        <v>42</v>
      </c>
      <c r="BP380" s="1" t="s">
        <v>3629</v>
      </c>
      <c r="BQ380" s="1" t="s">
        <v>1096</v>
      </c>
      <c r="BR380" s="1" t="s">
        <v>4821</v>
      </c>
      <c r="BS380" s="1" t="s">
        <v>971</v>
      </c>
      <c r="BT380" s="1" t="s">
        <v>3570</v>
      </c>
    </row>
    <row r="381" spans="1:31" ht="13.5" customHeight="1">
      <c r="A381" s="5" t="str">
        <f t="shared" si="19"/>
        <v>1867_하동면_0094b</v>
      </c>
      <c r="B381" s="1">
        <v>1867</v>
      </c>
      <c r="C381" s="1" t="s">
        <v>4943</v>
      </c>
      <c r="D381" s="1" t="s">
        <v>4945</v>
      </c>
      <c r="E381" s="1">
        <v>380</v>
      </c>
      <c r="F381" s="1">
        <v>3</v>
      </c>
      <c r="G381" s="1" t="s">
        <v>911</v>
      </c>
      <c r="H381" s="1" t="s">
        <v>2753</v>
      </c>
      <c r="I381" s="1">
        <v>5</v>
      </c>
      <c r="L381" s="1">
        <v>1</v>
      </c>
      <c r="M381" s="1" t="s">
        <v>1088</v>
      </c>
      <c r="N381" s="1" t="s">
        <v>2771</v>
      </c>
      <c r="S381" s="1" t="s">
        <v>574</v>
      </c>
      <c r="T381" s="1" t="s">
        <v>2800</v>
      </c>
      <c r="W381" s="1" t="s">
        <v>61</v>
      </c>
      <c r="X381" s="1" t="s">
        <v>5899</v>
      </c>
      <c r="Y381" s="1" t="s">
        <v>49</v>
      </c>
      <c r="Z381" s="1" t="s">
        <v>2894</v>
      </c>
      <c r="AC381" s="1">
        <v>63</v>
      </c>
      <c r="AD381" s="1" t="s">
        <v>671</v>
      </c>
      <c r="AE381" s="1" t="s">
        <v>3519</v>
      </c>
    </row>
    <row r="382" spans="1:72" ht="13.5" customHeight="1">
      <c r="A382" s="5" t="str">
        <f aca="true" t="shared" si="20" ref="A382:A400">HYPERLINK("http://kyu.snu.ac.kr/sdhj/index.jsp?type=hj/GK14781_00IH_0001_0095a.jpg","1867_하동면_0095a")</f>
        <v>1867_하동면_0095a</v>
      </c>
      <c r="B382" s="1">
        <v>1867</v>
      </c>
      <c r="C382" s="1" t="s">
        <v>4943</v>
      </c>
      <c r="D382" s="1" t="s">
        <v>4945</v>
      </c>
      <c r="E382" s="1">
        <v>381</v>
      </c>
      <c r="F382" s="1">
        <v>3</v>
      </c>
      <c r="G382" s="1" t="s">
        <v>911</v>
      </c>
      <c r="H382" s="1" t="s">
        <v>2753</v>
      </c>
      <c r="I382" s="1">
        <v>5</v>
      </c>
      <c r="L382" s="1">
        <v>2</v>
      </c>
      <c r="M382" s="1" t="s">
        <v>5103</v>
      </c>
      <c r="N382" s="1" t="s">
        <v>5104</v>
      </c>
      <c r="T382" s="1" t="s">
        <v>5688</v>
      </c>
      <c r="U382" s="1" t="s">
        <v>37</v>
      </c>
      <c r="V382" s="1" t="s">
        <v>2820</v>
      </c>
      <c r="W382" s="1" t="s">
        <v>93</v>
      </c>
      <c r="X382" s="1" t="s">
        <v>2850</v>
      </c>
      <c r="Y382" s="1" t="s">
        <v>1097</v>
      </c>
      <c r="Z382" s="1" t="s">
        <v>3298</v>
      </c>
      <c r="AC382" s="1">
        <v>64</v>
      </c>
      <c r="AD382" s="1" t="s">
        <v>307</v>
      </c>
      <c r="AE382" s="1" t="s">
        <v>3541</v>
      </c>
      <c r="AJ382" s="1" t="s">
        <v>17</v>
      </c>
      <c r="AK382" s="1" t="s">
        <v>3565</v>
      </c>
      <c r="AL382" s="1" t="s">
        <v>133</v>
      </c>
      <c r="AM382" s="1" t="s">
        <v>3583</v>
      </c>
      <c r="AT382" s="1" t="s">
        <v>42</v>
      </c>
      <c r="AU382" s="1" t="s">
        <v>3629</v>
      </c>
      <c r="AV382" s="1" t="s">
        <v>1034</v>
      </c>
      <c r="AW382" s="1" t="s">
        <v>3899</v>
      </c>
      <c r="BG382" s="1" t="s">
        <v>42</v>
      </c>
      <c r="BH382" s="1" t="s">
        <v>3629</v>
      </c>
      <c r="BI382" s="1" t="s">
        <v>932</v>
      </c>
      <c r="BJ382" s="1" t="s">
        <v>4270</v>
      </c>
      <c r="BK382" s="1" t="s">
        <v>42</v>
      </c>
      <c r="BL382" s="1" t="s">
        <v>3629</v>
      </c>
      <c r="BM382" s="1" t="s">
        <v>933</v>
      </c>
      <c r="BN382" s="1" t="s">
        <v>3912</v>
      </c>
      <c r="BQ382" s="1" t="s">
        <v>5900</v>
      </c>
      <c r="BR382" s="1" t="s">
        <v>4820</v>
      </c>
      <c r="BS382" s="1" t="s">
        <v>399</v>
      </c>
      <c r="BT382" s="1" t="s">
        <v>3595</v>
      </c>
    </row>
    <row r="383" spans="1:72" ht="13.5" customHeight="1">
      <c r="A383" s="5" t="str">
        <f t="shared" si="20"/>
        <v>1867_하동면_0095a</v>
      </c>
      <c r="B383" s="1">
        <v>1867</v>
      </c>
      <c r="C383" s="1" t="s">
        <v>4943</v>
      </c>
      <c r="D383" s="1" t="s">
        <v>4945</v>
      </c>
      <c r="E383" s="1">
        <v>382</v>
      </c>
      <c r="F383" s="1">
        <v>3</v>
      </c>
      <c r="G383" s="1" t="s">
        <v>911</v>
      </c>
      <c r="H383" s="1" t="s">
        <v>2753</v>
      </c>
      <c r="I383" s="1">
        <v>5</v>
      </c>
      <c r="L383" s="1">
        <v>2</v>
      </c>
      <c r="M383" s="1" t="s">
        <v>5103</v>
      </c>
      <c r="N383" s="1" t="s">
        <v>5104</v>
      </c>
      <c r="S383" s="1" t="s">
        <v>47</v>
      </c>
      <c r="T383" s="1" t="s">
        <v>2795</v>
      </c>
      <c r="W383" s="1" t="s">
        <v>123</v>
      </c>
      <c r="X383" s="1" t="s">
        <v>5692</v>
      </c>
      <c r="Y383" s="1" t="s">
        <v>49</v>
      </c>
      <c r="Z383" s="1" t="s">
        <v>2894</v>
      </c>
      <c r="AC383" s="1">
        <v>66</v>
      </c>
      <c r="AD383" s="1" t="s">
        <v>358</v>
      </c>
      <c r="AE383" s="1" t="s">
        <v>3512</v>
      </c>
      <c r="AJ383" s="1" t="s">
        <v>51</v>
      </c>
      <c r="AK383" s="1" t="s">
        <v>3566</v>
      </c>
      <c r="AL383" s="1" t="s">
        <v>203</v>
      </c>
      <c r="AM383" s="1" t="s">
        <v>3567</v>
      </c>
      <c r="AT383" s="1" t="s">
        <v>42</v>
      </c>
      <c r="AU383" s="1" t="s">
        <v>3629</v>
      </c>
      <c r="AV383" s="1" t="s">
        <v>1098</v>
      </c>
      <c r="AW383" s="1" t="s">
        <v>3898</v>
      </c>
      <c r="BG383" s="1" t="s">
        <v>42</v>
      </c>
      <c r="BH383" s="1" t="s">
        <v>3629</v>
      </c>
      <c r="BI383" s="1" t="s">
        <v>1099</v>
      </c>
      <c r="BJ383" s="1" t="s">
        <v>4269</v>
      </c>
      <c r="BK383" s="1" t="s">
        <v>42</v>
      </c>
      <c r="BL383" s="1" t="s">
        <v>3629</v>
      </c>
      <c r="BM383" s="1" t="s">
        <v>1100</v>
      </c>
      <c r="BN383" s="1" t="s">
        <v>4564</v>
      </c>
      <c r="BO383" s="1" t="s">
        <v>42</v>
      </c>
      <c r="BP383" s="1" t="s">
        <v>3629</v>
      </c>
      <c r="BQ383" s="1" t="s">
        <v>1101</v>
      </c>
      <c r="BR383" s="1" t="s">
        <v>5533</v>
      </c>
      <c r="BS383" s="1" t="s">
        <v>178</v>
      </c>
      <c r="BT383" s="1" t="s">
        <v>3579</v>
      </c>
    </row>
    <row r="384" spans="1:31" ht="13.5" customHeight="1">
      <c r="A384" s="5" t="str">
        <f t="shared" si="20"/>
        <v>1867_하동면_0095a</v>
      </c>
      <c r="B384" s="1">
        <v>1867</v>
      </c>
      <c r="C384" s="1" t="s">
        <v>4943</v>
      </c>
      <c r="D384" s="1" t="s">
        <v>4945</v>
      </c>
      <c r="E384" s="1">
        <v>383</v>
      </c>
      <c r="F384" s="1">
        <v>3</v>
      </c>
      <c r="G384" s="1" t="s">
        <v>911</v>
      </c>
      <c r="H384" s="1" t="s">
        <v>2753</v>
      </c>
      <c r="I384" s="1">
        <v>5</v>
      </c>
      <c r="L384" s="1">
        <v>2</v>
      </c>
      <c r="M384" s="1" t="s">
        <v>5103</v>
      </c>
      <c r="N384" s="1" t="s">
        <v>5104</v>
      </c>
      <c r="S384" s="1" t="s">
        <v>63</v>
      </c>
      <c r="T384" s="1" t="s">
        <v>2793</v>
      </c>
      <c r="U384" s="1" t="s">
        <v>37</v>
      </c>
      <c r="V384" s="1" t="s">
        <v>2820</v>
      </c>
      <c r="Y384" s="1" t="s">
        <v>1102</v>
      </c>
      <c r="Z384" s="1" t="s">
        <v>3297</v>
      </c>
      <c r="AC384" s="1">
        <v>32</v>
      </c>
      <c r="AD384" s="1" t="s">
        <v>284</v>
      </c>
      <c r="AE384" s="1" t="s">
        <v>3539</v>
      </c>
    </row>
    <row r="385" spans="1:39" ht="13.5" customHeight="1">
      <c r="A385" s="5" t="str">
        <f t="shared" si="20"/>
        <v>1867_하동면_0095a</v>
      </c>
      <c r="B385" s="1">
        <v>1867</v>
      </c>
      <c r="C385" s="1" t="s">
        <v>4943</v>
      </c>
      <c r="D385" s="1" t="s">
        <v>4945</v>
      </c>
      <c r="E385" s="1">
        <v>384</v>
      </c>
      <c r="F385" s="1">
        <v>3</v>
      </c>
      <c r="G385" s="1" t="s">
        <v>911</v>
      </c>
      <c r="H385" s="1" t="s">
        <v>2753</v>
      </c>
      <c r="I385" s="1">
        <v>5</v>
      </c>
      <c r="L385" s="1">
        <v>2</v>
      </c>
      <c r="M385" s="1" t="s">
        <v>5103</v>
      </c>
      <c r="N385" s="1" t="s">
        <v>5104</v>
      </c>
      <c r="S385" s="1" t="s">
        <v>227</v>
      </c>
      <c r="T385" s="1" t="s">
        <v>2794</v>
      </c>
      <c r="W385" s="1" t="s">
        <v>140</v>
      </c>
      <c r="X385" s="1" t="s">
        <v>2858</v>
      </c>
      <c r="Y385" s="1" t="s">
        <v>49</v>
      </c>
      <c r="Z385" s="1" t="s">
        <v>2894</v>
      </c>
      <c r="AC385" s="1">
        <v>34</v>
      </c>
      <c r="AD385" s="1" t="s">
        <v>232</v>
      </c>
      <c r="AE385" s="1" t="s">
        <v>3509</v>
      </c>
      <c r="AJ385" s="1" t="s">
        <v>51</v>
      </c>
      <c r="AK385" s="1" t="s">
        <v>3566</v>
      </c>
      <c r="AL385" s="1" t="s">
        <v>341</v>
      </c>
      <c r="AM385" s="1" t="s">
        <v>3588</v>
      </c>
    </row>
    <row r="386" spans="1:31" ht="13.5" customHeight="1">
      <c r="A386" s="5" t="str">
        <f t="shared" si="20"/>
        <v>1867_하동면_0095a</v>
      </c>
      <c r="B386" s="1">
        <v>1867</v>
      </c>
      <c r="C386" s="1" t="s">
        <v>4943</v>
      </c>
      <c r="D386" s="1" t="s">
        <v>4945</v>
      </c>
      <c r="E386" s="1">
        <v>385</v>
      </c>
      <c r="F386" s="1">
        <v>3</v>
      </c>
      <c r="G386" s="1" t="s">
        <v>911</v>
      </c>
      <c r="H386" s="1" t="s">
        <v>2753</v>
      </c>
      <c r="I386" s="1">
        <v>5</v>
      </c>
      <c r="L386" s="1">
        <v>2</v>
      </c>
      <c r="M386" s="1" t="s">
        <v>5103</v>
      </c>
      <c r="N386" s="1" t="s">
        <v>5104</v>
      </c>
      <c r="S386" s="1" t="s">
        <v>230</v>
      </c>
      <c r="T386" s="1" t="s">
        <v>2797</v>
      </c>
      <c r="U386" s="1" t="s">
        <v>64</v>
      </c>
      <c r="V386" s="1" t="s">
        <v>2835</v>
      </c>
      <c r="Y386" s="1" t="s">
        <v>1103</v>
      </c>
      <c r="Z386" s="1" t="s">
        <v>3296</v>
      </c>
      <c r="AC386" s="1">
        <v>10</v>
      </c>
      <c r="AD386" s="1" t="s">
        <v>118</v>
      </c>
      <c r="AE386" s="1" t="s">
        <v>3534</v>
      </c>
    </row>
    <row r="387" spans="1:72" ht="13.5" customHeight="1">
      <c r="A387" s="5" t="str">
        <f t="shared" si="20"/>
        <v>1867_하동면_0095a</v>
      </c>
      <c r="B387" s="1">
        <v>1867</v>
      </c>
      <c r="C387" s="1" t="s">
        <v>4943</v>
      </c>
      <c r="D387" s="1" t="s">
        <v>4945</v>
      </c>
      <c r="E387" s="1">
        <v>386</v>
      </c>
      <c r="F387" s="1">
        <v>3</v>
      </c>
      <c r="G387" s="1" t="s">
        <v>911</v>
      </c>
      <c r="H387" s="1" t="s">
        <v>2753</v>
      </c>
      <c r="I387" s="1">
        <v>5</v>
      </c>
      <c r="L387" s="1">
        <v>3</v>
      </c>
      <c r="M387" s="1" t="s">
        <v>5105</v>
      </c>
      <c r="N387" s="1" t="s">
        <v>5106</v>
      </c>
      <c r="T387" s="1" t="s">
        <v>5901</v>
      </c>
      <c r="U387" s="1" t="s">
        <v>37</v>
      </c>
      <c r="V387" s="1" t="s">
        <v>2820</v>
      </c>
      <c r="W387" s="1" t="s">
        <v>305</v>
      </c>
      <c r="X387" s="1" t="s">
        <v>2879</v>
      </c>
      <c r="Y387" s="1" t="s">
        <v>1104</v>
      </c>
      <c r="Z387" s="1" t="s">
        <v>3295</v>
      </c>
      <c r="AC387" s="1">
        <v>45</v>
      </c>
      <c r="AD387" s="1" t="s">
        <v>427</v>
      </c>
      <c r="AE387" s="1" t="s">
        <v>3522</v>
      </c>
      <c r="AJ387" s="1" t="s">
        <v>17</v>
      </c>
      <c r="AK387" s="1" t="s">
        <v>3565</v>
      </c>
      <c r="AL387" s="1" t="s">
        <v>308</v>
      </c>
      <c r="AM387" s="1" t="s">
        <v>3573</v>
      </c>
      <c r="AT387" s="1" t="s">
        <v>42</v>
      </c>
      <c r="AU387" s="1" t="s">
        <v>3629</v>
      </c>
      <c r="AV387" s="1" t="s">
        <v>1105</v>
      </c>
      <c r="AW387" s="1" t="s">
        <v>3781</v>
      </c>
      <c r="BG387" s="1" t="s">
        <v>42</v>
      </c>
      <c r="BH387" s="1" t="s">
        <v>3629</v>
      </c>
      <c r="BI387" s="1" t="s">
        <v>1106</v>
      </c>
      <c r="BJ387" s="1" t="s">
        <v>4268</v>
      </c>
      <c r="BK387" s="1" t="s">
        <v>42</v>
      </c>
      <c r="BL387" s="1" t="s">
        <v>3629</v>
      </c>
      <c r="BM387" s="1" t="s">
        <v>1107</v>
      </c>
      <c r="BN387" s="1" t="s">
        <v>4477</v>
      </c>
      <c r="BO387" s="1" t="s">
        <v>514</v>
      </c>
      <c r="BP387" s="1" t="s">
        <v>3634</v>
      </c>
      <c r="BQ387" s="1" t="s">
        <v>1108</v>
      </c>
      <c r="BR387" s="1" t="s">
        <v>5459</v>
      </c>
      <c r="BS387" s="1" t="s">
        <v>203</v>
      </c>
      <c r="BT387" s="1" t="s">
        <v>3567</v>
      </c>
    </row>
    <row r="388" spans="1:72" ht="13.5" customHeight="1">
      <c r="A388" s="5" t="str">
        <f t="shared" si="20"/>
        <v>1867_하동면_0095a</v>
      </c>
      <c r="B388" s="1">
        <v>1867</v>
      </c>
      <c r="C388" s="1" t="s">
        <v>4943</v>
      </c>
      <c r="D388" s="1" t="s">
        <v>4945</v>
      </c>
      <c r="E388" s="1">
        <v>387</v>
      </c>
      <c r="F388" s="1">
        <v>3</v>
      </c>
      <c r="G388" s="1" t="s">
        <v>911</v>
      </c>
      <c r="H388" s="1" t="s">
        <v>2753</v>
      </c>
      <c r="I388" s="1">
        <v>5</v>
      </c>
      <c r="L388" s="1">
        <v>3</v>
      </c>
      <c r="M388" s="1" t="s">
        <v>5105</v>
      </c>
      <c r="N388" s="1" t="s">
        <v>5106</v>
      </c>
      <c r="S388" s="1" t="s">
        <v>47</v>
      </c>
      <c r="T388" s="1" t="s">
        <v>2795</v>
      </c>
      <c r="W388" s="1" t="s">
        <v>93</v>
      </c>
      <c r="X388" s="1" t="s">
        <v>2850</v>
      </c>
      <c r="Y388" s="1" t="s">
        <v>49</v>
      </c>
      <c r="Z388" s="1" t="s">
        <v>2894</v>
      </c>
      <c r="AC388" s="1">
        <v>46</v>
      </c>
      <c r="AD388" s="1" t="s">
        <v>427</v>
      </c>
      <c r="AE388" s="1" t="s">
        <v>3522</v>
      </c>
      <c r="AJ388" s="1" t="s">
        <v>51</v>
      </c>
      <c r="AK388" s="1" t="s">
        <v>3566</v>
      </c>
      <c r="AL388" s="1" t="s">
        <v>133</v>
      </c>
      <c r="AM388" s="1" t="s">
        <v>3583</v>
      </c>
      <c r="AT388" s="1" t="s">
        <v>42</v>
      </c>
      <c r="AU388" s="1" t="s">
        <v>3629</v>
      </c>
      <c r="AV388" s="1" t="s">
        <v>1109</v>
      </c>
      <c r="AW388" s="1" t="s">
        <v>3897</v>
      </c>
      <c r="BG388" s="1" t="s">
        <v>42</v>
      </c>
      <c r="BH388" s="1" t="s">
        <v>3629</v>
      </c>
      <c r="BI388" s="1" t="s">
        <v>1110</v>
      </c>
      <c r="BJ388" s="1" t="s">
        <v>4267</v>
      </c>
      <c r="BK388" s="1" t="s">
        <v>42</v>
      </c>
      <c r="BL388" s="1" t="s">
        <v>3629</v>
      </c>
      <c r="BM388" s="1" t="s">
        <v>1019</v>
      </c>
      <c r="BN388" s="1" t="s">
        <v>4355</v>
      </c>
      <c r="BO388" s="1" t="s">
        <v>42</v>
      </c>
      <c r="BP388" s="1" t="s">
        <v>3629</v>
      </c>
      <c r="BQ388" s="1" t="s">
        <v>1111</v>
      </c>
      <c r="BR388" s="1" t="s">
        <v>5528</v>
      </c>
      <c r="BS388" s="1" t="s">
        <v>627</v>
      </c>
      <c r="BT388" s="1" t="s">
        <v>3602</v>
      </c>
    </row>
    <row r="389" spans="1:31" ht="13.5" customHeight="1">
      <c r="A389" s="5" t="str">
        <f t="shared" si="20"/>
        <v>1867_하동면_0095a</v>
      </c>
      <c r="B389" s="1">
        <v>1867</v>
      </c>
      <c r="C389" s="1" t="s">
        <v>4943</v>
      </c>
      <c r="D389" s="1" t="s">
        <v>4945</v>
      </c>
      <c r="E389" s="1">
        <v>388</v>
      </c>
      <c r="F389" s="1">
        <v>3</v>
      </c>
      <c r="G389" s="1" t="s">
        <v>911</v>
      </c>
      <c r="H389" s="1" t="s">
        <v>2753</v>
      </c>
      <c r="I389" s="1">
        <v>5</v>
      </c>
      <c r="L389" s="1">
        <v>3</v>
      </c>
      <c r="M389" s="1" t="s">
        <v>5105</v>
      </c>
      <c r="N389" s="1" t="s">
        <v>5106</v>
      </c>
      <c r="S389" s="1" t="s">
        <v>63</v>
      </c>
      <c r="T389" s="1" t="s">
        <v>2793</v>
      </c>
      <c r="U389" s="1" t="s">
        <v>64</v>
      </c>
      <c r="V389" s="1" t="s">
        <v>2835</v>
      </c>
      <c r="Y389" s="1" t="s">
        <v>1112</v>
      </c>
      <c r="Z389" s="1" t="s">
        <v>3294</v>
      </c>
      <c r="AC389" s="1">
        <v>21</v>
      </c>
      <c r="AD389" s="1" t="s">
        <v>101</v>
      </c>
      <c r="AE389" s="1" t="s">
        <v>3540</v>
      </c>
    </row>
    <row r="390" spans="1:72" ht="13.5" customHeight="1">
      <c r="A390" s="5" t="str">
        <f t="shared" si="20"/>
        <v>1867_하동면_0095a</v>
      </c>
      <c r="B390" s="1">
        <v>1867</v>
      </c>
      <c r="C390" s="1" t="s">
        <v>4943</v>
      </c>
      <c r="D390" s="1" t="s">
        <v>4945</v>
      </c>
      <c r="E390" s="1">
        <v>389</v>
      </c>
      <c r="F390" s="1">
        <v>3</v>
      </c>
      <c r="G390" s="1" t="s">
        <v>911</v>
      </c>
      <c r="H390" s="1" t="s">
        <v>2753</v>
      </c>
      <c r="I390" s="1">
        <v>5</v>
      </c>
      <c r="L390" s="1">
        <v>4</v>
      </c>
      <c r="M390" s="1" t="s">
        <v>5107</v>
      </c>
      <c r="N390" s="1" t="s">
        <v>5108</v>
      </c>
      <c r="T390" s="1" t="s">
        <v>5708</v>
      </c>
      <c r="U390" s="1" t="s">
        <v>441</v>
      </c>
      <c r="V390" s="1" t="s">
        <v>2828</v>
      </c>
      <c r="W390" s="1" t="s">
        <v>184</v>
      </c>
      <c r="X390" s="1" t="s">
        <v>2851</v>
      </c>
      <c r="Y390" s="1" t="s">
        <v>49</v>
      </c>
      <c r="Z390" s="1" t="s">
        <v>2894</v>
      </c>
      <c r="AC390" s="1">
        <v>62</v>
      </c>
      <c r="AD390" s="1" t="s">
        <v>120</v>
      </c>
      <c r="AE390" s="1" t="s">
        <v>3536</v>
      </c>
      <c r="AJ390" s="1" t="s">
        <v>51</v>
      </c>
      <c r="AK390" s="1" t="s">
        <v>3566</v>
      </c>
      <c r="AL390" s="1" t="s">
        <v>407</v>
      </c>
      <c r="AM390" s="1" t="s">
        <v>3612</v>
      </c>
      <c r="AT390" s="1" t="s">
        <v>42</v>
      </c>
      <c r="AU390" s="1" t="s">
        <v>3629</v>
      </c>
      <c r="AV390" s="1" t="s">
        <v>1113</v>
      </c>
      <c r="AW390" s="1" t="s">
        <v>3663</v>
      </c>
      <c r="BG390" s="1" t="s">
        <v>1114</v>
      </c>
      <c r="BH390" s="1" t="s">
        <v>5902</v>
      </c>
      <c r="BI390" s="1" t="s">
        <v>1115</v>
      </c>
      <c r="BJ390" s="1" t="s">
        <v>5903</v>
      </c>
      <c r="BK390" s="1" t="s">
        <v>1114</v>
      </c>
      <c r="BL390" s="1" t="s">
        <v>5902</v>
      </c>
      <c r="BM390" s="1" t="s">
        <v>517</v>
      </c>
      <c r="BN390" s="1" t="s">
        <v>4398</v>
      </c>
      <c r="BO390" s="1" t="s">
        <v>1116</v>
      </c>
      <c r="BP390" s="1" t="s">
        <v>4652</v>
      </c>
      <c r="BQ390" s="1" t="s">
        <v>1117</v>
      </c>
      <c r="BR390" s="1" t="s">
        <v>5437</v>
      </c>
      <c r="BS390" s="1" t="s">
        <v>169</v>
      </c>
      <c r="BT390" s="1" t="s">
        <v>5846</v>
      </c>
    </row>
    <row r="391" spans="1:31" ht="13.5" customHeight="1">
      <c r="A391" s="5" t="str">
        <f t="shared" si="20"/>
        <v>1867_하동면_0095a</v>
      </c>
      <c r="B391" s="1">
        <v>1867</v>
      </c>
      <c r="C391" s="1" t="s">
        <v>4943</v>
      </c>
      <c r="D391" s="1" t="s">
        <v>4945</v>
      </c>
      <c r="E391" s="1">
        <v>390</v>
      </c>
      <c r="F391" s="1">
        <v>3</v>
      </c>
      <c r="G391" s="1" t="s">
        <v>911</v>
      </c>
      <c r="H391" s="1" t="s">
        <v>2753</v>
      </c>
      <c r="I391" s="1">
        <v>5</v>
      </c>
      <c r="L391" s="1">
        <v>4</v>
      </c>
      <c r="M391" s="1" t="s">
        <v>5107</v>
      </c>
      <c r="N391" s="1" t="s">
        <v>5108</v>
      </c>
      <c r="S391" s="1" t="s">
        <v>63</v>
      </c>
      <c r="T391" s="1" t="s">
        <v>2793</v>
      </c>
      <c r="U391" s="1" t="s">
        <v>64</v>
      </c>
      <c r="V391" s="1" t="s">
        <v>2835</v>
      </c>
      <c r="W391" s="1" t="s">
        <v>511</v>
      </c>
      <c r="X391" s="1" t="s">
        <v>2860</v>
      </c>
      <c r="Y391" s="1" t="s">
        <v>1118</v>
      </c>
      <c r="Z391" s="1" t="s">
        <v>3293</v>
      </c>
      <c r="AC391" s="1">
        <v>29</v>
      </c>
      <c r="AD391" s="1" t="s">
        <v>162</v>
      </c>
      <c r="AE391" s="1" t="s">
        <v>3538</v>
      </c>
    </row>
    <row r="392" spans="1:33" ht="13.5" customHeight="1">
      <c r="A392" s="5" t="str">
        <f t="shared" si="20"/>
        <v>1867_하동면_0095a</v>
      </c>
      <c r="B392" s="1">
        <v>1867</v>
      </c>
      <c r="C392" s="1" t="s">
        <v>4943</v>
      </c>
      <c r="D392" s="1" t="s">
        <v>4945</v>
      </c>
      <c r="E392" s="1">
        <v>391</v>
      </c>
      <c r="F392" s="1">
        <v>3</v>
      </c>
      <c r="G392" s="1" t="s">
        <v>911</v>
      </c>
      <c r="H392" s="1" t="s">
        <v>2753</v>
      </c>
      <c r="I392" s="1">
        <v>5</v>
      </c>
      <c r="L392" s="1">
        <v>4</v>
      </c>
      <c r="M392" s="1" t="s">
        <v>5107</v>
      </c>
      <c r="N392" s="1" t="s">
        <v>5108</v>
      </c>
      <c r="T392" s="1" t="s">
        <v>5709</v>
      </c>
      <c r="U392" s="1" t="s">
        <v>70</v>
      </c>
      <c r="V392" s="1" t="s">
        <v>2823</v>
      </c>
      <c r="Y392" s="1" t="s">
        <v>1119</v>
      </c>
      <c r="Z392" s="1" t="s">
        <v>3008</v>
      </c>
      <c r="AC392" s="1">
        <v>26</v>
      </c>
      <c r="AF392" s="1" t="s">
        <v>692</v>
      </c>
      <c r="AG392" s="1" t="s">
        <v>3559</v>
      </c>
    </row>
    <row r="393" spans="1:72" ht="13.5" customHeight="1">
      <c r="A393" s="5" t="str">
        <f t="shared" si="20"/>
        <v>1867_하동면_0095a</v>
      </c>
      <c r="B393" s="1">
        <v>1867</v>
      </c>
      <c r="C393" s="1" t="s">
        <v>4943</v>
      </c>
      <c r="D393" s="1" t="s">
        <v>4945</v>
      </c>
      <c r="E393" s="1">
        <v>392</v>
      </c>
      <c r="F393" s="1">
        <v>3</v>
      </c>
      <c r="G393" s="1" t="s">
        <v>911</v>
      </c>
      <c r="H393" s="1" t="s">
        <v>2753</v>
      </c>
      <c r="I393" s="1">
        <v>5</v>
      </c>
      <c r="L393" s="1">
        <v>5</v>
      </c>
      <c r="M393" s="1" t="s">
        <v>5109</v>
      </c>
      <c r="N393" s="1" t="s">
        <v>5110</v>
      </c>
      <c r="T393" s="1" t="s">
        <v>5904</v>
      </c>
      <c r="U393" s="1" t="s">
        <v>37</v>
      </c>
      <c r="V393" s="1" t="s">
        <v>2820</v>
      </c>
      <c r="W393" s="1" t="s">
        <v>93</v>
      </c>
      <c r="X393" s="1" t="s">
        <v>2850</v>
      </c>
      <c r="Y393" s="1" t="s">
        <v>1120</v>
      </c>
      <c r="Z393" s="1" t="s">
        <v>2919</v>
      </c>
      <c r="AC393" s="1">
        <v>23</v>
      </c>
      <c r="AD393" s="1" t="s">
        <v>367</v>
      </c>
      <c r="AE393" s="1" t="s">
        <v>3556</v>
      </c>
      <c r="AJ393" s="1" t="s">
        <v>17</v>
      </c>
      <c r="AK393" s="1" t="s">
        <v>3565</v>
      </c>
      <c r="AL393" s="1" t="s">
        <v>133</v>
      </c>
      <c r="AM393" s="1" t="s">
        <v>3583</v>
      </c>
      <c r="AT393" s="1" t="s">
        <v>42</v>
      </c>
      <c r="AU393" s="1" t="s">
        <v>3629</v>
      </c>
      <c r="AV393" s="1" t="s">
        <v>1121</v>
      </c>
      <c r="AW393" s="1" t="s">
        <v>3896</v>
      </c>
      <c r="BG393" s="1" t="s">
        <v>42</v>
      </c>
      <c r="BH393" s="1" t="s">
        <v>3629</v>
      </c>
      <c r="BI393" s="1" t="s">
        <v>1011</v>
      </c>
      <c r="BJ393" s="1" t="s">
        <v>3916</v>
      </c>
      <c r="BK393" s="1" t="s">
        <v>42</v>
      </c>
      <c r="BL393" s="1" t="s">
        <v>3629</v>
      </c>
      <c r="BM393" s="1" t="s">
        <v>1122</v>
      </c>
      <c r="BN393" s="1" t="s">
        <v>3990</v>
      </c>
      <c r="BO393" s="1" t="s">
        <v>42</v>
      </c>
      <c r="BP393" s="1" t="s">
        <v>3629</v>
      </c>
      <c r="BQ393" s="1" t="s">
        <v>1123</v>
      </c>
      <c r="BR393" s="1" t="s">
        <v>4819</v>
      </c>
      <c r="BS393" s="1" t="s">
        <v>83</v>
      </c>
      <c r="BT393" s="1" t="s">
        <v>3592</v>
      </c>
    </row>
    <row r="394" spans="1:72" ht="13.5" customHeight="1">
      <c r="A394" s="5" t="str">
        <f t="shared" si="20"/>
        <v>1867_하동면_0095a</v>
      </c>
      <c r="B394" s="1">
        <v>1867</v>
      </c>
      <c r="C394" s="1" t="s">
        <v>4943</v>
      </c>
      <c r="D394" s="1" t="s">
        <v>4945</v>
      </c>
      <c r="E394" s="1">
        <v>393</v>
      </c>
      <c r="F394" s="1">
        <v>3</v>
      </c>
      <c r="G394" s="1" t="s">
        <v>911</v>
      </c>
      <c r="H394" s="1" t="s">
        <v>2753</v>
      </c>
      <c r="I394" s="1">
        <v>5</v>
      </c>
      <c r="L394" s="1">
        <v>5</v>
      </c>
      <c r="M394" s="1" t="s">
        <v>5109</v>
      </c>
      <c r="N394" s="1" t="s">
        <v>5110</v>
      </c>
      <c r="S394" s="1" t="s">
        <v>47</v>
      </c>
      <c r="T394" s="1" t="s">
        <v>2795</v>
      </c>
      <c r="W394" s="1" t="s">
        <v>123</v>
      </c>
      <c r="X394" s="1" t="s">
        <v>5905</v>
      </c>
      <c r="Y394" s="1" t="s">
        <v>49</v>
      </c>
      <c r="Z394" s="1" t="s">
        <v>2894</v>
      </c>
      <c r="AC394" s="1">
        <v>25</v>
      </c>
      <c r="AD394" s="1" t="s">
        <v>331</v>
      </c>
      <c r="AE394" s="1" t="s">
        <v>3505</v>
      </c>
      <c r="AJ394" s="1" t="s">
        <v>51</v>
      </c>
      <c r="AK394" s="1" t="s">
        <v>3566</v>
      </c>
      <c r="AL394" s="1" t="s">
        <v>169</v>
      </c>
      <c r="AM394" s="1" t="s">
        <v>5906</v>
      </c>
      <c r="AT394" s="1" t="s">
        <v>42</v>
      </c>
      <c r="AU394" s="1" t="s">
        <v>3629</v>
      </c>
      <c r="AV394" s="1" t="s">
        <v>1124</v>
      </c>
      <c r="AW394" s="1" t="s">
        <v>3895</v>
      </c>
      <c r="BG394" s="1" t="s">
        <v>42</v>
      </c>
      <c r="BH394" s="1" t="s">
        <v>3629</v>
      </c>
      <c r="BI394" s="1" t="s">
        <v>1125</v>
      </c>
      <c r="BJ394" s="1" t="s">
        <v>4266</v>
      </c>
      <c r="BK394" s="1" t="s">
        <v>42</v>
      </c>
      <c r="BL394" s="1" t="s">
        <v>3629</v>
      </c>
      <c r="BM394" s="1" t="s">
        <v>1126</v>
      </c>
      <c r="BN394" s="1" t="s">
        <v>4563</v>
      </c>
      <c r="BO394" s="1" t="s">
        <v>42</v>
      </c>
      <c r="BP394" s="1" t="s">
        <v>3629</v>
      </c>
      <c r="BQ394" s="1" t="s">
        <v>1127</v>
      </c>
      <c r="BR394" s="1" t="s">
        <v>5907</v>
      </c>
      <c r="BS394" s="1" t="s">
        <v>670</v>
      </c>
      <c r="BT394" s="1" t="s">
        <v>3327</v>
      </c>
    </row>
    <row r="395" spans="1:39" ht="13.5" customHeight="1">
      <c r="A395" s="5" t="str">
        <f t="shared" si="20"/>
        <v>1867_하동면_0095a</v>
      </c>
      <c r="B395" s="1">
        <v>1867</v>
      </c>
      <c r="C395" s="1" t="s">
        <v>4943</v>
      </c>
      <c r="D395" s="1" t="s">
        <v>4945</v>
      </c>
      <c r="E395" s="1">
        <v>394</v>
      </c>
      <c r="F395" s="1">
        <v>3</v>
      </c>
      <c r="G395" s="1" t="s">
        <v>911</v>
      </c>
      <c r="H395" s="1" t="s">
        <v>2753</v>
      </c>
      <c r="I395" s="1">
        <v>5</v>
      </c>
      <c r="L395" s="1">
        <v>5</v>
      </c>
      <c r="M395" s="1" t="s">
        <v>5109</v>
      </c>
      <c r="N395" s="1" t="s">
        <v>5110</v>
      </c>
      <c r="S395" s="1" t="s">
        <v>574</v>
      </c>
      <c r="T395" s="1" t="s">
        <v>2800</v>
      </c>
      <c r="W395" s="1" t="s">
        <v>82</v>
      </c>
      <c r="X395" s="1" t="s">
        <v>2867</v>
      </c>
      <c r="Y395" s="1" t="s">
        <v>49</v>
      </c>
      <c r="Z395" s="1" t="s">
        <v>2894</v>
      </c>
      <c r="AC395" s="1">
        <v>47</v>
      </c>
      <c r="AD395" s="1" t="s">
        <v>50</v>
      </c>
      <c r="AE395" s="1" t="s">
        <v>3499</v>
      </c>
      <c r="AJ395" s="1" t="s">
        <v>51</v>
      </c>
      <c r="AK395" s="1" t="s">
        <v>3566</v>
      </c>
      <c r="AL395" s="1" t="s">
        <v>83</v>
      </c>
      <c r="AM395" s="1" t="s">
        <v>3592</v>
      </c>
    </row>
    <row r="396" spans="1:39" ht="13.5" customHeight="1">
      <c r="A396" s="5" t="str">
        <f t="shared" si="20"/>
        <v>1867_하동면_0095a</v>
      </c>
      <c r="B396" s="1">
        <v>1867</v>
      </c>
      <c r="C396" s="1" t="s">
        <v>4943</v>
      </c>
      <c r="D396" s="1" t="s">
        <v>4945</v>
      </c>
      <c r="E396" s="1">
        <v>395</v>
      </c>
      <c r="F396" s="1">
        <v>3</v>
      </c>
      <c r="G396" s="1" t="s">
        <v>911</v>
      </c>
      <c r="H396" s="1" t="s">
        <v>2753</v>
      </c>
      <c r="I396" s="1">
        <v>5</v>
      </c>
      <c r="L396" s="1">
        <v>5</v>
      </c>
      <c r="M396" s="1" t="s">
        <v>5109</v>
      </c>
      <c r="N396" s="1" t="s">
        <v>5110</v>
      </c>
      <c r="S396" s="1" t="s">
        <v>1128</v>
      </c>
      <c r="T396" s="1" t="s">
        <v>2807</v>
      </c>
      <c r="W396" s="1" t="s">
        <v>421</v>
      </c>
      <c r="X396" s="1" t="s">
        <v>2848</v>
      </c>
      <c r="Y396" s="1" t="s">
        <v>49</v>
      </c>
      <c r="Z396" s="1" t="s">
        <v>2894</v>
      </c>
      <c r="AC396" s="1">
        <v>81</v>
      </c>
      <c r="AD396" s="1" t="s">
        <v>437</v>
      </c>
      <c r="AE396" s="1" t="s">
        <v>3526</v>
      </c>
      <c r="AJ396" s="1" t="s">
        <v>51</v>
      </c>
      <c r="AK396" s="1" t="s">
        <v>3566</v>
      </c>
      <c r="AL396" s="1" t="s">
        <v>526</v>
      </c>
      <c r="AM396" s="1" t="s">
        <v>5908</v>
      </c>
    </row>
    <row r="397" spans="1:39" ht="13.5" customHeight="1">
      <c r="A397" s="5" t="str">
        <f t="shared" si="20"/>
        <v>1867_하동면_0095a</v>
      </c>
      <c r="B397" s="1">
        <v>1867</v>
      </c>
      <c r="C397" s="1" t="s">
        <v>4943</v>
      </c>
      <c r="D397" s="1" t="s">
        <v>4945</v>
      </c>
      <c r="E397" s="1">
        <v>396</v>
      </c>
      <c r="F397" s="1">
        <v>3</v>
      </c>
      <c r="G397" s="1" t="s">
        <v>911</v>
      </c>
      <c r="H397" s="1" t="s">
        <v>2753</v>
      </c>
      <c r="I397" s="1">
        <v>5</v>
      </c>
      <c r="L397" s="1">
        <v>5</v>
      </c>
      <c r="M397" s="1" t="s">
        <v>5109</v>
      </c>
      <c r="N397" s="1" t="s">
        <v>5110</v>
      </c>
      <c r="S397" s="1" t="s">
        <v>246</v>
      </c>
      <c r="T397" s="1" t="s">
        <v>2799</v>
      </c>
      <c r="W397" s="1" t="s">
        <v>123</v>
      </c>
      <c r="X397" s="1" t="s">
        <v>5905</v>
      </c>
      <c r="Y397" s="1" t="s">
        <v>49</v>
      </c>
      <c r="Z397" s="1" t="s">
        <v>2894</v>
      </c>
      <c r="AC397" s="1">
        <v>49</v>
      </c>
      <c r="AD397" s="1" t="s">
        <v>316</v>
      </c>
      <c r="AE397" s="1" t="s">
        <v>3546</v>
      </c>
      <c r="AJ397" s="1" t="s">
        <v>51</v>
      </c>
      <c r="AK397" s="1" t="s">
        <v>3566</v>
      </c>
      <c r="AL397" s="1" t="s">
        <v>169</v>
      </c>
      <c r="AM397" s="1" t="s">
        <v>5906</v>
      </c>
    </row>
    <row r="398" spans="1:31" ht="13.5" customHeight="1">
      <c r="A398" s="5" t="str">
        <f t="shared" si="20"/>
        <v>1867_하동면_0095a</v>
      </c>
      <c r="B398" s="1">
        <v>1867</v>
      </c>
      <c r="C398" s="1" t="s">
        <v>4943</v>
      </c>
      <c r="D398" s="1" t="s">
        <v>4945</v>
      </c>
      <c r="E398" s="1">
        <v>397</v>
      </c>
      <c r="F398" s="1">
        <v>3</v>
      </c>
      <c r="G398" s="1" t="s">
        <v>911</v>
      </c>
      <c r="H398" s="1" t="s">
        <v>2753</v>
      </c>
      <c r="I398" s="1">
        <v>5</v>
      </c>
      <c r="L398" s="1">
        <v>5</v>
      </c>
      <c r="M398" s="1" t="s">
        <v>5109</v>
      </c>
      <c r="N398" s="1" t="s">
        <v>5110</v>
      </c>
      <c r="S398" s="1" t="s">
        <v>57</v>
      </c>
      <c r="T398" s="1" t="s">
        <v>2802</v>
      </c>
      <c r="U398" s="1" t="s">
        <v>64</v>
      </c>
      <c r="V398" s="1" t="s">
        <v>2835</v>
      </c>
      <c r="Y398" s="1" t="s">
        <v>1129</v>
      </c>
      <c r="Z398" s="1" t="s">
        <v>3292</v>
      </c>
      <c r="AC398" s="1">
        <v>19</v>
      </c>
      <c r="AD398" s="1" t="s">
        <v>66</v>
      </c>
      <c r="AE398" s="1" t="s">
        <v>3550</v>
      </c>
    </row>
    <row r="399" spans="1:29" ht="13.5" customHeight="1">
      <c r="A399" s="5" t="str">
        <f t="shared" si="20"/>
        <v>1867_하동면_0095a</v>
      </c>
      <c r="B399" s="1">
        <v>1867</v>
      </c>
      <c r="C399" s="1" t="s">
        <v>4943</v>
      </c>
      <c r="D399" s="1" t="s">
        <v>4945</v>
      </c>
      <c r="E399" s="1">
        <v>398</v>
      </c>
      <c r="F399" s="1">
        <v>3</v>
      </c>
      <c r="G399" s="1" t="s">
        <v>911</v>
      </c>
      <c r="H399" s="1" t="s">
        <v>2753</v>
      </c>
      <c r="I399" s="1">
        <v>5</v>
      </c>
      <c r="L399" s="1">
        <v>5</v>
      </c>
      <c r="M399" s="1" t="s">
        <v>5109</v>
      </c>
      <c r="N399" s="1" t="s">
        <v>5110</v>
      </c>
      <c r="T399" s="1" t="s">
        <v>5909</v>
      </c>
      <c r="U399" s="1" t="s">
        <v>70</v>
      </c>
      <c r="V399" s="1" t="s">
        <v>2823</v>
      </c>
      <c r="Y399" s="1" t="s">
        <v>1130</v>
      </c>
      <c r="Z399" s="1" t="s">
        <v>3291</v>
      </c>
      <c r="AC399" s="1">
        <v>39</v>
      </c>
    </row>
    <row r="400" spans="1:58" ht="13.5" customHeight="1">
      <c r="A400" s="5" t="str">
        <f t="shared" si="20"/>
        <v>1867_하동면_0095a</v>
      </c>
      <c r="B400" s="1">
        <v>1867</v>
      </c>
      <c r="C400" s="1" t="s">
        <v>4943</v>
      </c>
      <c r="D400" s="1" t="s">
        <v>4945</v>
      </c>
      <c r="E400" s="1">
        <v>399</v>
      </c>
      <c r="F400" s="1">
        <v>3</v>
      </c>
      <c r="G400" s="1" t="s">
        <v>911</v>
      </c>
      <c r="H400" s="1" t="s">
        <v>2753</v>
      </c>
      <c r="I400" s="1">
        <v>5</v>
      </c>
      <c r="L400" s="1">
        <v>5</v>
      </c>
      <c r="M400" s="1" t="s">
        <v>5109</v>
      </c>
      <c r="N400" s="1" t="s">
        <v>5110</v>
      </c>
      <c r="T400" s="1" t="s">
        <v>5909</v>
      </c>
      <c r="U400" s="1" t="s">
        <v>70</v>
      </c>
      <c r="V400" s="1" t="s">
        <v>2823</v>
      </c>
      <c r="Y400" s="1" t="s">
        <v>1131</v>
      </c>
      <c r="Z400" s="1" t="s">
        <v>3023</v>
      </c>
      <c r="AC400" s="1">
        <v>20</v>
      </c>
      <c r="BC400" s="1" t="s">
        <v>5910</v>
      </c>
      <c r="BE400" s="1" t="s">
        <v>5911</v>
      </c>
      <c r="BF400" s="1" t="s">
        <v>5912</v>
      </c>
    </row>
    <row r="401" spans="1:72" ht="13.5" customHeight="1">
      <c r="A401" s="5" t="str">
        <f aca="true" t="shared" si="21" ref="A401:A415">HYPERLINK("http://kyu.snu.ac.kr/sdhj/index.jsp?type=hj/GK14781_00IH_0001_0095b.jpg","1867_하동면_0095b")</f>
        <v>1867_하동면_0095b</v>
      </c>
      <c r="B401" s="1">
        <v>1867</v>
      </c>
      <c r="C401" s="1" t="s">
        <v>4943</v>
      </c>
      <c r="D401" s="1" t="s">
        <v>4945</v>
      </c>
      <c r="E401" s="1">
        <v>400</v>
      </c>
      <c r="F401" s="1">
        <v>3</v>
      </c>
      <c r="G401" s="1" t="s">
        <v>911</v>
      </c>
      <c r="H401" s="1" t="s">
        <v>2753</v>
      </c>
      <c r="I401" s="1">
        <v>6</v>
      </c>
      <c r="J401" s="1" t="s">
        <v>1132</v>
      </c>
      <c r="K401" s="1" t="s">
        <v>2770</v>
      </c>
      <c r="L401" s="1">
        <v>1</v>
      </c>
      <c r="M401" s="1" t="s">
        <v>1132</v>
      </c>
      <c r="N401" s="1" t="s">
        <v>2770</v>
      </c>
      <c r="T401" s="1" t="s">
        <v>5702</v>
      </c>
      <c r="U401" s="1" t="s">
        <v>1133</v>
      </c>
      <c r="V401" s="1" t="s">
        <v>2842</v>
      </c>
      <c r="W401" s="1" t="s">
        <v>184</v>
      </c>
      <c r="X401" s="1" t="s">
        <v>2851</v>
      </c>
      <c r="Y401" s="1" t="s">
        <v>1134</v>
      </c>
      <c r="Z401" s="1" t="s">
        <v>3290</v>
      </c>
      <c r="AC401" s="1">
        <v>34</v>
      </c>
      <c r="AD401" s="1" t="s">
        <v>232</v>
      </c>
      <c r="AE401" s="1" t="s">
        <v>3509</v>
      </c>
      <c r="AJ401" s="1" t="s">
        <v>17</v>
      </c>
      <c r="AK401" s="1" t="s">
        <v>3565</v>
      </c>
      <c r="AL401" s="1" t="s">
        <v>115</v>
      </c>
      <c r="AM401" s="1" t="s">
        <v>3571</v>
      </c>
      <c r="AT401" s="1" t="s">
        <v>272</v>
      </c>
      <c r="AU401" s="1" t="s">
        <v>3631</v>
      </c>
      <c r="AV401" s="1" t="s">
        <v>1135</v>
      </c>
      <c r="AW401" s="1" t="s">
        <v>3894</v>
      </c>
      <c r="BG401" s="1" t="s">
        <v>191</v>
      </c>
      <c r="BH401" s="1" t="s">
        <v>2839</v>
      </c>
      <c r="BI401" s="1" t="s">
        <v>1136</v>
      </c>
      <c r="BJ401" s="1" t="s">
        <v>4265</v>
      </c>
      <c r="BK401" s="1" t="s">
        <v>191</v>
      </c>
      <c r="BL401" s="1" t="s">
        <v>2839</v>
      </c>
      <c r="BM401" s="1" t="s">
        <v>1137</v>
      </c>
      <c r="BN401" s="1" t="s">
        <v>4562</v>
      </c>
      <c r="BO401" s="1" t="s">
        <v>272</v>
      </c>
      <c r="BP401" s="1" t="s">
        <v>3631</v>
      </c>
      <c r="BQ401" s="1" t="s">
        <v>1138</v>
      </c>
      <c r="BR401" s="1" t="s">
        <v>5392</v>
      </c>
      <c r="BS401" s="1" t="s">
        <v>169</v>
      </c>
      <c r="BT401" s="1" t="s">
        <v>5913</v>
      </c>
    </row>
    <row r="402" spans="1:72" ht="13.5" customHeight="1">
      <c r="A402" s="5" t="str">
        <f t="shared" si="21"/>
        <v>1867_하동면_0095b</v>
      </c>
      <c r="B402" s="1">
        <v>1867</v>
      </c>
      <c r="C402" s="1" t="s">
        <v>4943</v>
      </c>
      <c r="D402" s="1" t="s">
        <v>4945</v>
      </c>
      <c r="E402" s="1">
        <v>401</v>
      </c>
      <c r="F402" s="1">
        <v>3</v>
      </c>
      <c r="G402" s="1" t="s">
        <v>911</v>
      </c>
      <c r="H402" s="1" t="s">
        <v>2753</v>
      </c>
      <c r="I402" s="1">
        <v>6</v>
      </c>
      <c r="L402" s="1">
        <v>1</v>
      </c>
      <c r="M402" s="1" t="s">
        <v>1132</v>
      </c>
      <c r="N402" s="1" t="s">
        <v>2770</v>
      </c>
      <c r="S402" s="1" t="s">
        <v>47</v>
      </c>
      <c r="T402" s="1" t="s">
        <v>2795</v>
      </c>
      <c r="W402" s="1" t="s">
        <v>1139</v>
      </c>
      <c r="X402" s="1" t="s">
        <v>5914</v>
      </c>
      <c r="Y402" s="1" t="s">
        <v>10</v>
      </c>
      <c r="Z402" s="1" t="s">
        <v>2881</v>
      </c>
      <c r="AC402" s="1">
        <v>24</v>
      </c>
      <c r="AD402" s="1" t="s">
        <v>91</v>
      </c>
      <c r="AE402" s="1" t="s">
        <v>3507</v>
      </c>
      <c r="AJ402" s="1" t="s">
        <v>17</v>
      </c>
      <c r="AK402" s="1" t="s">
        <v>3565</v>
      </c>
      <c r="AL402" s="1" t="s">
        <v>203</v>
      </c>
      <c r="AM402" s="1" t="s">
        <v>3567</v>
      </c>
      <c r="AT402" s="1" t="s">
        <v>272</v>
      </c>
      <c r="AU402" s="1" t="s">
        <v>3631</v>
      </c>
      <c r="AV402" s="1" t="s">
        <v>1140</v>
      </c>
      <c r="AW402" s="1" t="s">
        <v>3893</v>
      </c>
      <c r="BG402" s="1" t="s">
        <v>272</v>
      </c>
      <c r="BH402" s="1" t="s">
        <v>3631</v>
      </c>
      <c r="BI402" s="1" t="s">
        <v>1141</v>
      </c>
      <c r="BJ402" s="1" t="s">
        <v>4264</v>
      </c>
      <c r="BK402" s="1" t="s">
        <v>469</v>
      </c>
      <c r="BL402" s="1" t="s">
        <v>2824</v>
      </c>
      <c r="BM402" s="1" t="s">
        <v>1142</v>
      </c>
      <c r="BN402" s="1" t="s">
        <v>4561</v>
      </c>
      <c r="BO402" s="1" t="s">
        <v>1143</v>
      </c>
      <c r="BP402" s="1" t="s">
        <v>2829</v>
      </c>
      <c r="BQ402" s="1" t="s">
        <v>1144</v>
      </c>
      <c r="BR402" s="1" t="s">
        <v>5526</v>
      </c>
      <c r="BS402" s="1" t="s">
        <v>525</v>
      </c>
      <c r="BT402" s="1" t="s">
        <v>3602</v>
      </c>
    </row>
    <row r="403" spans="1:72" ht="13.5" customHeight="1">
      <c r="A403" s="5" t="str">
        <f t="shared" si="21"/>
        <v>1867_하동면_0095b</v>
      </c>
      <c r="B403" s="1">
        <v>1867</v>
      </c>
      <c r="C403" s="1" t="s">
        <v>4943</v>
      </c>
      <c r="D403" s="1" t="s">
        <v>4945</v>
      </c>
      <c r="E403" s="1">
        <v>402</v>
      </c>
      <c r="F403" s="1">
        <v>3</v>
      </c>
      <c r="G403" s="1" t="s">
        <v>911</v>
      </c>
      <c r="H403" s="1" t="s">
        <v>2753</v>
      </c>
      <c r="I403" s="1">
        <v>6</v>
      </c>
      <c r="L403" s="1">
        <v>2</v>
      </c>
      <c r="M403" s="1" t="s">
        <v>5111</v>
      </c>
      <c r="N403" s="1" t="s">
        <v>5112</v>
      </c>
      <c r="T403" s="1" t="s">
        <v>5915</v>
      </c>
      <c r="U403" s="1" t="s">
        <v>37</v>
      </c>
      <c r="V403" s="1" t="s">
        <v>2820</v>
      </c>
      <c r="W403" s="1" t="s">
        <v>61</v>
      </c>
      <c r="X403" s="1" t="s">
        <v>5916</v>
      </c>
      <c r="Y403" s="1" t="s">
        <v>1145</v>
      </c>
      <c r="Z403" s="1" t="s">
        <v>3289</v>
      </c>
      <c r="AC403" s="1">
        <v>79</v>
      </c>
      <c r="AD403" s="1" t="s">
        <v>66</v>
      </c>
      <c r="AE403" s="1" t="s">
        <v>3550</v>
      </c>
      <c r="AJ403" s="1" t="s">
        <v>17</v>
      </c>
      <c r="AK403" s="1" t="s">
        <v>3565</v>
      </c>
      <c r="AL403" s="1" t="s">
        <v>721</v>
      </c>
      <c r="AM403" s="1" t="s">
        <v>3603</v>
      </c>
      <c r="AT403" s="1" t="s">
        <v>42</v>
      </c>
      <c r="AU403" s="1" t="s">
        <v>3629</v>
      </c>
      <c r="AV403" s="1" t="s">
        <v>1146</v>
      </c>
      <c r="AW403" s="1" t="s">
        <v>3892</v>
      </c>
      <c r="BG403" s="1" t="s">
        <v>5917</v>
      </c>
      <c r="BH403" s="1" t="s">
        <v>5918</v>
      </c>
      <c r="BI403" s="1" t="s">
        <v>1147</v>
      </c>
      <c r="BJ403" s="1" t="s">
        <v>3027</v>
      </c>
      <c r="BK403" s="1" t="s">
        <v>514</v>
      </c>
      <c r="BL403" s="1" t="s">
        <v>3634</v>
      </c>
      <c r="BM403" s="1" t="s">
        <v>1148</v>
      </c>
      <c r="BN403" s="1" t="s">
        <v>4560</v>
      </c>
      <c r="BO403" s="1" t="s">
        <v>42</v>
      </c>
      <c r="BP403" s="1" t="s">
        <v>3629</v>
      </c>
      <c r="BQ403" s="1" t="s">
        <v>1149</v>
      </c>
      <c r="BR403" s="1" t="s">
        <v>4818</v>
      </c>
      <c r="BS403" s="1" t="s">
        <v>308</v>
      </c>
      <c r="BT403" s="1" t="s">
        <v>3573</v>
      </c>
    </row>
    <row r="404" spans="1:72" ht="13.5" customHeight="1">
      <c r="A404" s="5" t="str">
        <f t="shared" si="21"/>
        <v>1867_하동면_0095b</v>
      </c>
      <c r="B404" s="1">
        <v>1867</v>
      </c>
      <c r="C404" s="1" t="s">
        <v>4943</v>
      </c>
      <c r="D404" s="1" t="s">
        <v>4945</v>
      </c>
      <c r="E404" s="1">
        <v>403</v>
      </c>
      <c r="F404" s="1">
        <v>3</v>
      </c>
      <c r="G404" s="1" t="s">
        <v>911</v>
      </c>
      <c r="H404" s="1" t="s">
        <v>2753</v>
      </c>
      <c r="I404" s="1">
        <v>6</v>
      </c>
      <c r="L404" s="1">
        <v>2</v>
      </c>
      <c r="M404" s="1" t="s">
        <v>5111</v>
      </c>
      <c r="N404" s="1" t="s">
        <v>5112</v>
      </c>
      <c r="S404" s="1" t="s">
        <v>47</v>
      </c>
      <c r="T404" s="1" t="s">
        <v>2795</v>
      </c>
      <c r="W404" s="1" t="s">
        <v>123</v>
      </c>
      <c r="X404" s="1" t="s">
        <v>5919</v>
      </c>
      <c r="Y404" s="1" t="s">
        <v>49</v>
      </c>
      <c r="Z404" s="1" t="s">
        <v>2894</v>
      </c>
      <c r="AC404" s="1">
        <v>79</v>
      </c>
      <c r="AD404" s="1" t="s">
        <v>66</v>
      </c>
      <c r="AE404" s="1" t="s">
        <v>3550</v>
      </c>
      <c r="AJ404" s="1" t="s">
        <v>51</v>
      </c>
      <c r="AK404" s="1" t="s">
        <v>3566</v>
      </c>
      <c r="AL404" s="1" t="s">
        <v>169</v>
      </c>
      <c r="AM404" s="1" t="s">
        <v>5920</v>
      </c>
      <c r="AT404" s="1" t="s">
        <v>42</v>
      </c>
      <c r="AU404" s="1" t="s">
        <v>3629</v>
      </c>
      <c r="AV404" s="1" t="s">
        <v>1150</v>
      </c>
      <c r="AW404" s="1" t="s">
        <v>3169</v>
      </c>
      <c r="BG404" s="1" t="s">
        <v>42</v>
      </c>
      <c r="BH404" s="1" t="s">
        <v>3629</v>
      </c>
      <c r="BI404" s="1" t="s">
        <v>1151</v>
      </c>
      <c r="BJ404" s="1" t="s">
        <v>4263</v>
      </c>
      <c r="BK404" s="1" t="s">
        <v>209</v>
      </c>
      <c r="BL404" s="1" t="s">
        <v>4370</v>
      </c>
      <c r="BM404" s="1" t="s">
        <v>1152</v>
      </c>
      <c r="BN404" s="1" t="s">
        <v>4559</v>
      </c>
      <c r="BO404" s="1" t="s">
        <v>42</v>
      </c>
      <c r="BP404" s="1" t="s">
        <v>3629</v>
      </c>
      <c r="BQ404" s="1" t="s">
        <v>1153</v>
      </c>
      <c r="BR404" s="1" t="s">
        <v>4817</v>
      </c>
      <c r="BS404" s="1" t="s">
        <v>971</v>
      </c>
      <c r="BT404" s="1" t="s">
        <v>3570</v>
      </c>
    </row>
    <row r="405" spans="1:31" ht="13.5" customHeight="1">
      <c r="A405" s="5" t="str">
        <f t="shared" si="21"/>
        <v>1867_하동면_0095b</v>
      </c>
      <c r="B405" s="1">
        <v>1867</v>
      </c>
      <c r="C405" s="1" t="s">
        <v>4943</v>
      </c>
      <c r="D405" s="1" t="s">
        <v>4945</v>
      </c>
      <c r="E405" s="1">
        <v>404</v>
      </c>
      <c r="F405" s="1">
        <v>3</v>
      </c>
      <c r="G405" s="1" t="s">
        <v>911</v>
      </c>
      <c r="H405" s="1" t="s">
        <v>2753</v>
      </c>
      <c r="I405" s="1">
        <v>6</v>
      </c>
      <c r="L405" s="1">
        <v>2</v>
      </c>
      <c r="M405" s="1" t="s">
        <v>5111</v>
      </c>
      <c r="N405" s="1" t="s">
        <v>5112</v>
      </c>
      <c r="S405" s="1" t="s">
        <v>63</v>
      </c>
      <c r="T405" s="1" t="s">
        <v>2793</v>
      </c>
      <c r="U405" s="1" t="s">
        <v>37</v>
      </c>
      <c r="V405" s="1" t="s">
        <v>2820</v>
      </c>
      <c r="Y405" s="1" t="s">
        <v>1154</v>
      </c>
      <c r="Z405" s="1" t="s">
        <v>3288</v>
      </c>
      <c r="AC405" s="1">
        <v>33</v>
      </c>
      <c r="AD405" s="1" t="s">
        <v>132</v>
      </c>
      <c r="AE405" s="1" t="s">
        <v>3553</v>
      </c>
    </row>
    <row r="406" spans="1:29" ht="13.5" customHeight="1">
      <c r="A406" s="5" t="str">
        <f t="shared" si="21"/>
        <v>1867_하동면_0095b</v>
      </c>
      <c r="B406" s="1">
        <v>1867</v>
      </c>
      <c r="C406" s="1" t="s">
        <v>4943</v>
      </c>
      <c r="D406" s="1" t="s">
        <v>4945</v>
      </c>
      <c r="E406" s="1">
        <v>405</v>
      </c>
      <c r="F406" s="1">
        <v>3</v>
      </c>
      <c r="G406" s="1" t="s">
        <v>911</v>
      </c>
      <c r="H406" s="1" t="s">
        <v>2753</v>
      </c>
      <c r="I406" s="1">
        <v>6</v>
      </c>
      <c r="L406" s="1">
        <v>2</v>
      </c>
      <c r="M406" s="1" t="s">
        <v>5111</v>
      </c>
      <c r="N406" s="1" t="s">
        <v>5112</v>
      </c>
      <c r="S406" s="1" t="s">
        <v>227</v>
      </c>
      <c r="T406" s="1" t="s">
        <v>2794</v>
      </c>
      <c r="W406" s="1" t="s">
        <v>421</v>
      </c>
      <c r="X406" s="1" t="s">
        <v>2848</v>
      </c>
      <c r="Y406" s="1" t="s">
        <v>49</v>
      </c>
      <c r="Z406" s="1" t="s">
        <v>2894</v>
      </c>
      <c r="AC406" s="1">
        <v>33</v>
      </c>
    </row>
    <row r="407" spans="1:29" ht="13.5" customHeight="1">
      <c r="A407" s="5" t="str">
        <f t="shared" si="21"/>
        <v>1867_하동면_0095b</v>
      </c>
      <c r="B407" s="1">
        <v>1867</v>
      </c>
      <c r="C407" s="1" t="s">
        <v>4943</v>
      </c>
      <c r="D407" s="1" t="s">
        <v>4945</v>
      </c>
      <c r="E407" s="1">
        <v>406</v>
      </c>
      <c r="F407" s="1">
        <v>3</v>
      </c>
      <c r="G407" s="1" t="s">
        <v>911</v>
      </c>
      <c r="H407" s="1" t="s">
        <v>2753</v>
      </c>
      <c r="I407" s="1">
        <v>6</v>
      </c>
      <c r="L407" s="1">
        <v>2</v>
      </c>
      <c r="M407" s="1" t="s">
        <v>5111</v>
      </c>
      <c r="N407" s="1" t="s">
        <v>5112</v>
      </c>
      <c r="T407" s="1" t="s">
        <v>5921</v>
      </c>
      <c r="U407" s="1" t="s">
        <v>70</v>
      </c>
      <c r="V407" s="1" t="s">
        <v>2823</v>
      </c>
      <c r="Y407" s="1" t="s">
        <v>1155</v>
      </c>
      <c r="Z407" s="1" t="s">
        <v>3287</v>
      </c>
      <c r="AC407" s="1">
        <v>53</v>
      </c>
    </row>
    <row r="408" spans="1:72" ht="13.5" customHeight="1">
      <c r="A408" s="5" t="str">
        <f t="shared" si="21"/>
        <v>1867_하동면_0095b</v>
      </c>
      <c r="B408" s="1">
        <v>1867</v>
      </c>
      <c r="C408" s="1" t="s">
        <v>4943</v>
      </c>
      <c r="D408" s="1" t="s">
        <v>4945</v>
      </c>
      <c r="E408" s="1">
        <v>407</v>
      </c>
      <c r="F408" s="1">
        <v>3</v>
      </c>
      <c r="G408" s="1" t="s">
        <v>911</v>
      </c>
      <c r="H408" s="1" t="s">
        <v>2753</v>
      </c>
      <c r="I408" s="1">
        <v>6</v>
      </c>
      <c r="L408" s="1">
        <v>3</v>
      </c>
      <c r="M408" s="1" t="s">
        <v>5113</v>
      </c>
      <c r="N408" s="1" t="s">
        <v>5114</v>
      </c>
      <c r="T408" s="1" t="s">
        <v>5738</v>
      </c>
      <c r="U408" s="1" t="s">
        <v>37</v>
      </c>
      <c r="V408" s="1" t="s">
        <v>2820</v>
      </c>
      <c r="W408" s="1" t="s">
        <v>511</v>
      </c>
      <c r="X408" s="1" t="s">
        <v>2860</v>
      </c>
      <c r="Y408" s="1" t="s">
        <v>1156</v>
      </c>
      <c r="Z408" s="1" t="s">
        <v>3286</v>
      </c>
      <c r="AC408" s="1">
        <v>44</v>
      </c>
      <c r="AD408" s="1" t="s">
        <v>74</v>
      </c>
      <c r="AE408" s="1" t="s">
        <v>3506</v>
      </c>
      <c r="AJ408" s="1" t="s">
        <v>17</v>
      </c>
      <c r="AK408" s="1" t="s">
        <v>3565</v>
      </c>
      <c r="AL408" s="1" t="s">
        <v>512</v>
      </c>
      <c r="AM408" s="1" t="s">
        <v>3581</v>
      </c>
      <c r="AT408" s="1" t="s">
        <v>42</v>
      </c>
      <c r="AU408" s="1" t="s">
        <v>3629</v>
      </c>
      <c r="AV408" s="1" t="s">
        <v>1157</v>
      </c>
      <c r="AW408" s="1" t="s">
        <v>3714</v>
      </c>
      <c r="BG408" s="1" t="s">
        <v>514</v>
      </c>
      <c r="BH408" s="1" t="s">
        <v>3634</v>
      </c>
      <c r="BI408" s="1" t="s">
        <v>1158</v>
      </c>
      <c r="BJ408" s="1" t="s">
        <v>4262</v>
      </c>
      <c r="BK408" s="1" t="s">
        <v>1114</v>
      </c>
      <c r="BL408" s="1" t="s">
        <v>5922</v>
      </c>
      <c r="BM408" s="1" t="s">
        <v>1159</v>
      </c>
      <c r="BN408" s="1" t="s">
        <v>4436</v>
      </c>
      <c r="BO408" s="1" t="s">
        <v>42</v>
      </c>
      <c r="BP408" s="1" t="s">
        <v>3629</v>
      </c>
      <c r="BQ408" s="1" t="s">
        <v>1160</v>
      </c>
      <c r="BR408" s="1" t="s">
        <v>5547</v>
      </c>
      <c r="BS408" s="1" t="s">
        <v>525</v>
      </c>
      <c r="BT408" s="1" t="s">
        <v>3602</v>
      </c>
    </row>
    <row r="409" spans="1:72" ht="13.5" customHeight="1">
      <c r="A409" s="5" t="str">
        <f t="shared" si="21"/>
        <v>1867_하동면_0095b</v>
      </c>
      <c r="B409" s="1">
        <v>1867</v>
      </c>
      <c r="C409" s="1" t="s">
        <v>4943</v>
      </c>
      <c r="D409" s="1" t="s">
        <v>4945</v>
      </c>
      <c r="E409" s="1">
        <v>408</v>
      </c>
      <c r="F409" s="1">
        <v>3</v>
      </c>
      <c r="G409" s="1" t="s">
        <v>911</v>
      </c>
      <c r="H409" s="1" t="s">
        <v>2753</v>
      </c>
      <c r="I409" s="1">
        <v>6</v>
      </c>
      <c r="L409" s="1">
        <v>3</v>
      </c>
      <c r="M409" s="1" t="s">
        <v>5113</v>
      </c>
      <c r="N409" s="1" t="s">
        <v>5114</v>
      </c>
      <c r="S409" s="1" t="s">
        <v>47</v>
      </c>
      <c r="T409" s="1" t="s">
        <v>2795</v>
      </c>
      <c r="W409" s="1" t="s">
        <v>61</v>
      </c>
      <c r="X409" s="1" t="s">
        <v>5923</v>
      </c>
      <c r="Y409" s="1" t="s">
        <v>49</v>
      </c>
      <c r="Z409" s="1" t="s">
        <v>2894</v>
      </c>
      <c r="AC409" s="1">
        <v>43</v>
      </c>
      <c r="AD409" s="1" t="s">
        <v>229</v>
      </c>
      <c r="AE409" s="1" t="s">
        <v>3531</v>
      </c>
      <c r="AJ409" s="1" t="s">
        <v>51</v>
      </c>
      <c r="AK409" s="1" t="s">
        <v>3566</v>
      </c>
      <c r="AL409" s="1" t="s">
        <v>498</v>
      </c>
      <c r="AM409" s="1" t="s">
        <v>3586</v>
      </c>
      <c r="AT409" s="1" t="s">
        <v>42</v>
      </c>
      <c r="AU409" s="1" t="s">
        <v>3629</v>
      </c>
      <c r="AV409" s="1" t="s">
        <v>1161</v>
      </c>
      <c r="AW409" s="1" t="s">
        <v>3891</v>
      </c>
      <c r="BG409" s="1" t="s">
        <v>42</v>
      </c>
      <c r="BH409" s="1" t="s">
        <v>3629</v>
      </c>
      <c r="BI409" s="1" t="s">
        <v>1162</v>
      </c>
      <c r="BJ409" s="1" t="s">
        <v>4261</v>
      </c>
      <c r="BK409" s="1" t="s">
        <v>42</v>
      </c>
      <c r="BL409" s="1" t="s">
        <v>3629</v>
      </c>
      <c r="BM409" s="1" t="s">
        <v>1163</v>
      </c>
      <c r="BN409" s="1" t="s">
        <v>4558</v>
      </c>
      <c r="BO409" s="1" t="s">
        <v>42</v>
      </c>
      <c r="BP409" s="1" t="s">
        <v>3629</v>
      </c>
      <c r="BQ409" s="1" t="s">
        <v>1164</v>
      </c>
      <c r="BR409" s="1" t="s">
        <v>5404</v>
      </c>
      <c r="BS409" s="1" t="s">
        <v>169</v>
      </c>
      <c r="BT409" s="1" t="s">
        <v>5924</v>
      </c>
    </row>
    <row r="410" spans="1:72" ht="13.5" customHeight="1">
      <c r="A410" s="5" t="str">
        <f t="shared" si="21"/>
        <v>1867_하동면_0095b</v>
      </c>
      <c r="B410" s="1">
        <v>1867</v>
      </c>
      <c r="C410" s="1" t="s">
        <v>4943</v>
      </c>
      <c r="D410" s="1" t="s">
        <v>4945</v>
      </c>
      <c r="E410" s="1">
        <v>409</v>
      </c>
      <c r="F410" s="1">
        <v>4</v>
      </c>
      <c r="G410" s="1" t="s">
        <v>1165</v>
      </c>
      <c r="H410" s="1" t="s">
        <v>2752</v>
      </c>
      <c r="I410" s="1">
        <v>1</v>
      </c>
      <c r="J410" s="1" t="s">
        <v>1166</v>
      </c>
      <c r="K410" s="1" t="s">
        <v>4948</v>
      </c>
      <c r="L410" s="1">
        <v>1</v>
      </c>
      <c r="M410" s="1" t="s">
        <v>1166</v>
      </c>
      <c r="N410" s="1" t="s">
        <v>4948</v>
      </c>
      <c r="T410" s="1" t="s">
        <v>5702</v>
      </c>
      <c r="U410" s="1" t="s">
        <v>1167</v>
      </c>
      <c r="V410" s="1" t="s">
        <v>2841</v>
      </c>
      <c r="W410" s="1" t="s">
        <v>123</v>
      </c>
      <c r="X410" s="1" t="s">
        <v>5703</v>
      </c>
      <c r="Y410" s="1" t="s">
        <v>1168</v>
      </c>
      <c r="Z410" s="1" t="s">
        <v>3285</v>
      </c>
      <c r="AC410" s="1">
        <v>47</v>
      </c>
      <c r="AD410" s="1" t="s">
        <v>315</v>
      </c>
      <c r="AE410" s="1" t="s">
        <v>3535</v>
      </c>
      <c r="AJ410" s="1" t="s">
        <v>17</v>
      </c>
      <c r="AK410" s="1" t="s">
        <v>3565</v>
      </c>
      <c r="AL410" s="1" t="s">
        <v>169</v>
      </c>
      <c r="AM410" s="1" t="s">
        <v>5704</v>
      </c>
      <c r="AT410" s="1" t="s">
        <v>469</v>
      </c>
      <c r="AU410" s="1" t="s">
        <v>2824</v>
      </c>
      <c r="AV410" s="1" t="s">
        <v>1169</v>
      </c>
      <c r="AW410" s="1" t="s">
        <v>3890</v>
      </c>
      <c r="BG410" s="1" t="s">
        <v>469</v>
      </c>
      <c r="BH410" s="1" t="s">
        <v>2824</v>
      </c>
      <c r="BI410" s="1" t="s">
        <v>1170</v>
      </c>
      <c r="BJ410" s="1" t="s">
        <v>4090</v>
      </c>
      <c r="BK410" s="1" t="s">
        <v>469</v>
      </c>
      <c r="BL410" s="1" t="s">
        <v>2824</v>
      </c>
      <c r="BM410" s="1" t="s">
        <v>1171</v>
      </c>
      <c r="BN410" s="1" t="s">
        <v>4331</v>
      </c>
      <c r="BO410" s="1" t="s">
        <v>469</v>
      </c>
      <c r="BP410" s="1" t="s">
        <v>2824</v>
      </c>
      <c r="BQ410" s="1" t="s">
        <v>1172</v>
      </c>
      <c r="BR410" s="1" t="s">
        <v>4816</v>
      </c>
      <c r="BS410" s="1" t="s">
        <v>512</v>
      </c>
      <c r="BT410" s="1" t="s">
        <v>3581</v>
      </c>
    </row>
    <row r="411" spans="1:72" ht="13.5" customHeight="1">
      <c r="A411" s="5" t="str">
        <f t="shared" si="21"/>
        <v>1867_하동면_0095b</v>
      </c>
      <c r="B411" s="1">
        <v>1867</v>
      </c>
      <c r="C411" s="1" t="s">
        <v>4943</v>
      </c>
      <c r="D411" s="1" t="s">
        <v>4945</v>
      </c>
      <c r="E411" s="1">
        <v>410</v>
      </c>
      <c r="F411" s="1">
        <v>4</v>
      </c>
      <c r="G411" s="1" t="s">
        <v>1165</v>
      </c>
      <c r="H411" s="1" t="s">
        <v>2752</v>
      </c>
      <c r="I411" s="1">
        <v>1</v>
      </c>
      <c r="L411" s="1">
        <v>1</v>
      </c>
      <c r="M411" s="1" t="s">
        <v>1166</v>
      </c>
      <c r="N411" s="1" t="s">
        <v>4948</v>
      </c>
      <c r="S411" s="1" t="s">
        <v>47</v>
      </c>
      <c r="T411" s="1" t="s">
        <v>2795</v>
      </c>
      <c r="W411" s="1" t="s">
        <v>479</v>
      </c>
      <c r="X411" s="1" t="s">
        <v>2886</v>
      </c>
      <c r="Y411" s="1" t="s">
        <v>264</v>
      </c>
      <c r="Z411" s="1" t="s">
        <v>2949</v>
      </c>
      <c r="AC411" s="1">
        <v>47</v>
      </c>
      <c r="AD411" s="1" t="s">
        <v>315</v>
      </c>
      <c r="AE411" s="1" t="s">
        <v>3535</v>
      </c>
      <c r="AJ411" s="1" t="s">
        <v>17</v>
      </c>
      <c r="AK411" s="1" t="s">
        <v>3565</v>
      </c>
      <c r="AL411" s="1" t="s">
        <v>634</v>
      </c>
      <c r="AM411" s="1" t="s">
        <v>3608</v>
      </c>
      <c r="AT411" s="1" t="s">
        <v>469</v>
      </c>
      <c r="AU411" s="1" t="s">
        <v>2824</v>
      </c>
      <c r="AV411" s="1" t="s">
        <v>1173</v>
      </c>
      <c r="AW411" s="1" t="s">
        <v>3889</v>
      </c>
      <c r="BG411" s="1" t="s">
        <v>469</v>
      </c>
      <c r="BH411" s="1" t="s">
        <v>2824</v>
      </c>
      <c r="BI411" s="1" t="s">
        <v>1174</v>
      </c>
      <c r="BJ411" s="1" t="s">
        <v>4260</v>
      </c>
      <c r="BK411" s="1" t="s">
        <v>469</v>
      </c>
      <c r="BL411" s="1" t="s">
        <v>2824</v>
      </c>
      <c r="BM411" s="1" t="s">
        <v>1175</v>
      </c>
      <c r="BN411" s="1" t="s">
        <v>2869</v>
      </c>
      <c r="BO411" s="1" t="s">
        <v>469</v>
      </c>
      <c r="BP411" s="1" t="s">
        <v>2824</v>
      </c>
      <c r="BQ411" s="1" t="s">
        <v>1176</v>
      </c>
      <c r="BR411" s="1" t="s">
        <v>5427</v>
      </c>
      <c r="BS411" s="1" t="s">
        <v>169</v>
      </c>
      <c r="BT411" s="1" t="s">
        <v>5925</v>
      </c>
    </row>
    <row r="412" spans="1:31" ht="13.5" customHeight="1">
      <c r="A412" s="5" t="str">
        <f t="shared" si="21"/>
        <v>1867_하동면_0095b</v>
      </c>
      <c r="B412" s="1">
        <v>1867</v>
      </c>
      <c r="C412" s="1" t="s">
        <v>4943</v>
      </c>
      <c r="D412" s="1" t="s">
        <v>4945</v>
      </c>
      <c r="E412" s="1">
        <v>411</v>
      </c>
      <c r="F412" s="1">
        <v>4</v>
      </c>
      <c r="G412" s="1" t="s">
        <v>1165</v>
      </c>
      <c r="H412" s="1" t="s">
        <v>2752</v>
      </c>
      <c r="I412" s="1">
        <v>1</v>
      </c>
      <c r="L412" s="1">
        <v>1</v>
      </c>
      <c r="M412" s="1" t="s">
        <v>1166</v>
      </c>
      <c r="N412" s="1" t="s">
        <v>4948</v>
      </c>
      <c r="S412" s="1" t="s">
        <v>910</v>
      </c>
      <c r="T412" s="1" t="s">
        <v>2808</v>
      </c>
      <c r="AC412" s="1">
        <v>15</v>
      </c>
      <c r="AD412" s="1" t="s">
        <v>936</v>
      </c>
      <c r="AE412" s="1" t="s">
        <v>3543</v>
      </c>
    </row>
    <row r="413" spans="1:72" ht="13.5" customHeight="1">
      <c r="A413" s="5" t="str">
        <f t="shared" si="21"/>
        <v>1867_하동면_0095b</v>
      </c>
      <c r="B413" s="1">
        <v>1867</v>
      </c>
      <c r="C413" s="1" t="s">
        <v>4943</v>
      </c>
      <c r="D413" s="1" t="s">
        <v>4945</v>
      </c>
      <c r="E413" s="1">
        <v>412</v>
      </c>
      <c r="F413" s="1">
        <v>4</v>
      </c>
      <c r="G413" s="1" t="s">
        <v>1165</v>
      </c>
      <c r="H413" s="1" t="s">
        <v>2752</v>
      </c>
      <c r="I413" s="1">
        <v>1</v>
      </c>
      <c r="L413" s="1">
        <v>2</v>
      </c>
      <c r="M413" s="1" t="s">
        <v>5115</v>
      </c>
      <c r="N413" s="1" t="s">
        <v>5116</v>
      </c>
      <c r="T413" s="1" t="s">
        <v>5708</v>
      </c>
      <c r="U413" s="1" t="s">
        <v>248</v>
      </c>
      <c r="V413" s="1" t="s">
        <v>2831</v>
      </c>
      <c r="W413" s="1" t="s">
        <v>296</v>
      </c>
      <c r="X413" s="1" t="s">
        <v>2872</v>
      </c>
      <c r="Y413" s="1" t="s">
        <v>1177</v>
      </c>
      <c r="Z413" s="1" t="s">
        <v>3284</v>
      </c>
      <c r="AC413" s="1">
        <v>88</v>
      </c>
      <c r="AD413" s="1" t="s">
        <v>565</v>
      </c>
      <c r="AE413" s="1" t="s">
        <v>3530</v>
      </c>
      <c r="AJ413" s="1" t="s">
        <v>17</v>
      </c>
      <c r="AK413" s="1" t="s">
        <v>3565</v>
      </c>
      <c r="AL413" s="1" t="s">
        <v>151</v>
      </c>
      <c r="AM413" s="1" t="s">
        <v>3563</v>
      </c>
      <c r="AT413" s="1" t="s">
        <v>469</v>
      </c>
      <c r="AU413" s="1" t="s">
        <v>2824</v>
      </c>
      <c r="AV413" s="1" t="s">
        <v>1178</v>
      </c>
      <c r="AW413" s="1" t="s">
        <v>3888</v>
      </c>
      <c r="BG413" s="1" t="s">
        <v>469</v>
      </c>
      <c r="BH413" s="1" t="s">
        <v>2824</v>
      </c>
      <c r="BI413" s="1" t="s">
        <v>1179</v>
      </c>
      <c r="BJ413" s="1" t="s">
        <v>4259</v>
      </c>
      <c r="BK413" s="1" t="s">
        <v>469</v>
      </c>
      <c r="BL413" s="1" t="s">
        <v>2824</v>
      </c>
      <c r="BM413" s="1" t="s">
        <v>1180</v>
      </c>
      <c r="BN413" s="1" t="s">
        <v>4557</v>
      </c>
      <c r="BO413" s="1" t="s">
        <v>469</v>
      </c>
      <c r="BP413" s="1" t="s">
        <v>2824</v>
      </c>
      <c r="BQ413" s="1" t="s">
        <v>1181</v>
      </c>
      <c r="BR413" s="1" t="s">
        <v>4815</v>
      </c>
      <c r="BS413" s="1" t="s">
        <v>115</v>
      </c>
      <c r="BT413" s="1" t="s">
        <v>3571</v>
      </c>
    </row>
    <row r="414" spans="1:72" ht="13.5" customHeight="1">
      <c r="A414" s="5" t="str">
        <f t="shared" si="21"/>
        <v>1867_하동면_0095b</v>
      </c>
      <c r="B414" s="1">
        <v>1867</v>
      </c>
      <c r="C414" s="1" t="s">
        <v>4943</v>
      </c>
      <c r="D414" s="1" t="s">
        <v>4945</v>
      </c>
      <c r="E414" s="1">
        <v>413</v>
      </c>
      <c r="F414" s="1">
        <v>4</v>
      </c>
      <c r="G414" s="1" t="s">
        <v>1165</v>
      </c>
      <c r="H414" s="1" t="s">
        <v>2752</v>
      </c>
      <c r="I414" s="1">
        <v>1</v>
      </c>
      <c r="L414" s="1">
        <v>2</v>
      </c>
      <c r="M414" s="1" t="s">
        <v>5115</v>
      </c>
      <c r="N414" s="1" t="s">
        <v>5116</v>
      </c>
      <c r="S414" s="1" t="s">
        <v>47</v>
      </c>
      <c r="T414" s="1" t="s">
        <v>2795</v>
      </c>
      <c r="W414" s="1" t="s">
        <v>119</v>
      </c>
      <c r="X414" s="1" t="s">
        <v>2854</v>
      </c>
      <c r="Y414" s="1" t="s">
        <v>49</v>
      </c>
      <c r="Z414" s="1" t="s">
        <v>2894</v>
      </c>
      <c r="AC414" s="1">
        <v>86</v>
      </c>
      <c r="AD414" s="1" t="s">
        <v>492</v>
      </c>
      <c r="AE414" s="1" t="s">
        <v>3529</v>
      </c>
      <c r="AJ414" s="1" t="s">
        <v>17</v>
      </c>
      <c r="AK414" s="1" t="s">
        <v>3565</v>
      </c>
      <c r="AL414" s="1" t="s">
        <v>308</v>
      </c>
      <c r="AM414" s="1" t="s">
        <v>3573</v>
      </c>
      <c r="AT414" s="1" t="s">
        <v>469</v>
      </c>
      <c r="AU414" s="1" t="s">
        <v>2824</v>
      </c>
      <c r="AV414" s="1" t="s">
        <v>1182</v>
      </c>
      <c r="AW414" s="1" t="s">
        <v>3887</v>
      </c>
      <c r="BG414" s="1" t="s">
        <v>469</v>
      </c>
      <c r="BH414" s="1" t="s">
        <v>2824</v>
      </c>
      <c r="BI414" s="1" t="s">
        <v>1183</v>
      </c>
      <c r="BJ414" s="1" t="s">
        <v>5926</v>
      </c>
      <c r="BK414" s="1" t="s">
        <v>469</v>
      </c>
      <c r="BL414" s="1" t="s">
        <v>2824</v>
      </c>
      <c r="BM414" s="1" t="s">
        <v>1184</v>
      </c>
      <c r="BN414" s="1" t="s">
        <v>4556</v>
      </c>
      <c r="BO414" s="1" t="s">
        <v>469</v>
      </c>
      <c r="BP414" s="1" t="s">
        <v>2824</v>
      </c>
      <c r="BQ414" s="1" t="s">
        <v>1185</v>
      </c>
      <c r="BR414" s="1" t="s">
        <v>5397</v>
      </c>
      <c r="BS414" s="1" t="s">
        <v>948</v>
      </c>
      <c r="BT414" s="1" t="s">
        <v>3609</v>
      </c>
    </row>
    <row r="415" spans="1:31" ht="13.5" customHeight="1">
      <c r="A415" s="5" t="str">
        <f t="shared" si="21"/>
        <v>1867_하동면_0095b</v>
      </c>
      <c r="B415" s="1">
        <v>1867</v>
      </c>
      <c r="C415" s="1" t="s">
        <v>4943</v>
      </c>
      <c r="D415" s="1" t="s">
        <v>4945</v>
      </c>
      <c r="E415" s="1">
        <v>414</v>
      </c>
      <c r="F415" s="1">
        <v>4</v>
      </c>
      <c r="G415" s="1" t="s">
        <v>1165</v>
      </c>
      <c r="H415" s="1" t="s">
        <v>2752</v>
      </c>
      <c r="I415" s="1">
        <v>1</v>
      </c>
      <c r="L415" s="1">
        <v>2</v>
      </c>
      <c r="M415" s="1" t="s">
        <v>5115</v>
      </c>
      <c r="N415" s="1" t="s">
        <v>5116</v>
      </c>
      <c r="S415" s="1" t="s">
        <v>910</v>
      </c>
      <c r="T415" s="1" t="s">
        <v>2808</v>
      </c>
      <c r="AC415" s="1">
        <v>26</v>
      </c>
      <c r="AD415" s="1" t="s">
        <v>576</v>
      </c>
      <c r="AE415" s="1" t="s">
        <v>3510</v>
      </c>
    </row>
    <row r="416" spans="1:72" ht="13.5" customHeight="1">
      <c r="A416" s="5" t="str">
        <f aca="true" t="shared" si="22" ref="A416:A433">HYPERLINK("http://kyu.snu.ac.kr/sdhj/index.jsp?type=hj/GK14781_00IH_0001_0096a.jpg","1867_하동면_0096a")</f>
        <v>1867_하동면_0096a</v>
      </c>
      <c r="B416" s="1">
        <v>1867</v>
      </c>
      <c r="C416" s="1" t="s">
        <v>4943</v>
      </c>
      <c r="D416" s="1" t="s">
        <v>4945</v>
      </c>
      <c r="E416" s="1">
        <v>415</v>
      </c>
      <c r="F416" s="1">
        <v>4</v>
      </c>
      <c r="G416" s="1" t="s">
        <v>1165</v>
      </c>
      <c r="H416" s="1" t="s">
        <v>2752</v>
      </c>
      <c r="I416" s="1">
        <v>1</v>
      </c>
      <c r="L416" s="1">
        <v>3</v>
      </c>
      <c r="M416" s="1" t="s">
        <v>5117</v>
      </c>
      <c r="N416" s="1" t="s">
        <v>5594</v>
      </c>
      <c r="T416" s="1" t="s">
        <v>5677</v>
      </c>
      <c r="U416" s="1" t="s">
        <v>37</v>
      </c>
      <c r="V416" s="1" t="s">
        <v>2820</v>
      </c>
      <c r="W416" s="1" t="s">
        <v>117</v>
      </c>
      <c r="X416" s="1" t="s">
        <v>5927</v>
      </c>
      <c r="Y416" s="1" t="s">
        <v>1186</v>
      </c>
      <c r="Z416" s="1" t="s">
        <v>3283</v>
      </c>
      <c r="AC416" s="1">
        <v>38</v>
      </c>
      <c r="AD416" s="1" t="s">
        <v>129</v>
      </c>
      <c r="AE416" s="1" t="s">
        <v>3514</v>
      </c>
      <c r="AJ416" s="1" t="s">
        <v>17</v>
      </c>
      <c r="AK416" s="1" t="s">
        <v>3565</v>
      </c>
      <c r="AL416" s="1" t="s">
        <v>212</v>
      </c>
      <c r="AM416" s="1" t="s">
        <v>3601</v>
      </c>
      <c r="AT416" s="1" t="s">
        <v>42</v>
      </c>
      <c r="AU416" s="1" t="s">
        <v>3629</v>
      </c>
      <c r="AV416" s="1" t="s">
        <v>1187</v>
      </c>
      <c r="AW416" s="1" t="s">
        <v>3835</v>
      </c>
      <c r="BG416" s="1" t="s">
        <v>42</v>
      </c>
      <c r="BH416" s="1" t="s">
        <v>3629</v>
      </c>
      <c r="BI416" s="1" t="s">
        <v>1188</v>
      </c>
      <c r="BJ416" s="1" t="s">
        <v>3851</v>
      </c>
      <c r="BK416" s="1" t="s">
        <v>42</v>
      </c>
      <c r="BL416" s="1" t="s">
        <v>3629</v>
      </c>
      <c r="BM416" s="1" t="s">
        <v>1189</v>
      </c>
      <c r="BN416" s="1" t="s">
        <v>4240</v>
      </c>
      <c r="BO416" s="1" t="s">
        <v>42</v>
      </c>
      <c r="BP416" s="1" t="s">
        <v>3629</v>
      </c>
      <c r="BQ416" s="1" t="s">
        <v>1190</v>
      </c>
      <c r="BR416" s="1" t="s">
        <v>5416</v>
      </c>
      <c r="BS416" s="1" t="s">
        <v>169</v>
      </c>
      <c r="BT416" s="1" t="s">
        <v>5928</v>
      </c>
    </row>
    <row r="417" spans="1:72" ht="13.5" customHeight="1">
      <c r="A417" s="5" t="str">
        <f t="shared" si="22"/>
        <v>1867_하동면_0096a</v>
      </c>
      <c r="B417" s="1">
        <v>1867</v>
      </c>
      <c r="C417" s="1" t="s">
        <v>4943</v>
      </c>
      <c r="D417" s="1" t="s">
        <v>4945</v>
      </c>
      <c r="E417" s="1">
        <v>416</v>
      </c>
      <c r="F417" s="1">
        <v>4</v>
      </c>
      <c r="G417" s="1" t="s">
        <v>1165</v>
      </c>
      <c r="H417" s="1" t="s">
        <v>2752</v>
      </c>
      <c r="I417" s="1">
        <v>1</v>
      </c>
      <c r="L417" s="1">
        <v>3</v>
      </c>
      <c r="M417" s="1" t="s">
        <v>5117</v>
      </c>
      <c r="N417" s="1" t="s">
        <v>5594</v>
      </c>
      <c r="S417" s="1" t="s">
        <v>47</v>
      </c>
      <c r="T417" s="1" t="s">
        <v>2795</v>
      </c>
      <c r="W417" s="1" t="s">
        <v>61</v>
      </c>
      <c r="X417" s="1" t="s">
        <v>5929</v>
      </c>
      <c r="Y417" s="1" t="s">
        <v>49</v>
      </c>
      <c r="Z417" s="1" t="s">
        <v>2894</v>
      </c>
      <c r="AC417" s="1">
        <v>40</v>
      </c>
      <c r="AD417" s="1" t="s">
        <v>1005</v>
      </c>
      <c r="AE417" s="1" t="s">
        <v>3515</v>
      </c>
      <c r="AJ417" s="1" t="s">
        <v>51</v>
      </c>
      <c r="AK417" s="1" t="s">
        <v>3566</v>
      </c>
      <c r="AL417" s="1" t="s">
        <v>257</v>
      </c>
      <c r="AM417" s="1" t="s">
        <v>3578</v>
      </c>
      <c r="AT417" s="1" t="s">
        <v>42</v>
      </c>
      <c r="AU417" s="1" t="s">
        <v>3629</v>
      </c>
      <c r="AV417" s="1" t="s">
        <v>1191</v>
      </c>
      <c r="AW417" s="1" t="s">
        <v>3886</v>
      </c>
      <c r="BG417" s="1" t="s">
        <v>42</v>
      </c>
      <c r="BH417" s="1" t="s">
        <v>3629</v>
      </c>
      <c r="BI417" s="1" t="s">
        <v>1192</v>
      </c>
      <c r="BJ417" s="1" t="s">
        <v>4258</v>
      </c>
      <c r="BK417" s="1" t="s">
        <v>42</v>
      </c>
      <c r="BL417" s="1" t="s">
        <v>3629</v>
      </c>
      <c r="BM417" s="1" t="s">
        <v>1193</v>
      </c>
      <c r="BN417" s="1" t="s">
        <v>4555</v>
      </c>
      <c r="BO417" s="1" t="s">
        <v>42</v>
      </c>
      <c r="BP417" s="1" t="s">
        <v>3629</v>
      </c>
      <c r="BQ417" s="1" t="s">
        <v>1194</v>
      </c>
      <c r="BR417" s="1" t="s">
        <v>4814</v>
      </c>
      <c r="BS417" s="1" t="s">
        <v>613</v>
      </c>
      <c r="BT417" s="1" t="s">
        <v>5930</v>
      </c>
    </row>
    <row r="418" spans="1:31" ht="13.5" customHeight="1">
      <c r="A418" s="5" t="str">
        <f t="shared" si="22"/>
        <v>1867_하동면_0096a</v>
      </c>
      <c r="B418" s="1">
        <v>1867</v>
      </c>
      <c r="C418" s="1" t="s">
        <v>4943</v>
      </c>
      <c r="D418" s="1" t="s">
        <v>4945</v>
      </c>
      <c r="E418" s="1">
        <v>417</v>
      </c>
      <c r="F418" s="1">
        <v>4</v>
      </c>
      <c r="G418" s="1" t="s">
        <v>1165</v>
      </c>
      <c r="H418" s="1" t="s">
        <v>2752</v>
      </c>
      <c r="I418" s="1">
        <v>1</v>
      </c>
      <c r="L418" s="1">
        <v>3</v>
      </c>
      <c r="M418" s="1" t="s">
        <v>5117</v>
      </c>
      <c r="N418" s="1" t="s">
        <v>5594</v>
      </c>
      <c r="S418" s="1" t="s">
        <v>1195</v>
      </c>
      <c r="T418" s="1" t="s">
        <v>2815</v>
      </c>
      <c r="U418" s="1" t="s">
        <v>37</v>
      </c>
      <c r="V418" s="1" t="s">
        <v>2820</v>
      </c>
      <c r="Y418" s="1" t="s">
        <v>1196</v>
      </c>
      <c r="Z418" s="1" t="s">
        <v>3282</v>
      </c>
      <c r="AC418" s="1">
        <v>33</v>
      </c>
      <c r="AD418" s="1" t="s">
        <v>232</v>
      </c>
      <c r="AE418" s="1" t="s">
        <v>3509</v>
      </c>
    </row>
    <row r="419" spans="1:72" ht="13.5" customHeight="1">
      <c r="A419" s="5" t="str">
        <f t="shared" si="22"/>
        <v>1867_하동면_0096a</v>
      </c>
      <c r="B419" s="1">
        <v>1867</v>
      </c>
      <c r="C419" s="1" t="s">
        <v>4943</v>
      </c>
      <c r="D419" s="1" t="s">
        <v>4945</v>
      </c>
      <c r="E419" s="1">
        <v>418</v>
      </c>
      <c r="F419" s="1">
        <v>4</v>
      </c>
      <c r="G419" s="1" t="s">
        <v>1165</v>
      </c>
      <c r="H419" s="1" t="s">
        <v>2752</v>
      </c>
      <c r="I419" s="1">
        <v>1</v>
      </c>
      <c r="L419" s="1">
        <v>4</v>
      </c>
      <c r="M419" s="1" t="s">
        <v>5107</v>
      </c>
      <c r="N419" s="1" t="s">
        <v>5108</v>
      </c>
      <c r="O419" s="1" t="s">
        <v>6</v>
      </c>
      <c r="P419" s="1" t="s">
        <v>2786</v>
      </c>
      <c r="T419" s="1" t="s">
        <v>5708</v>
      </c>
      <c r="U419" s="1" t="s">
        <v>441</v>
      </c>
      <c r="V419" s="1" t="s">
        <v>2828</v>
      </c>
      <c r="W419" s="1" t="s">
        <v>184</v>
      </c>
      <c r="X419" s="1" t="s">
        <v>2851</v>
      </c>
      <c r="Y419" s="1" t="s">
        <v>49</v>
      </c>
      <c r="Z419" s="1" t="s">
        <v>2894</v>
      </c>
      <c r="AC419" s="1">
        <v>38</v>
      </c>
      <c r="AD419" s="1" t="s">
        <v>129</v>
      </c>
      <c r="AE419" s="1" t="s">
        <v>3514</v>
      </c>
      <c r="AJ419" s="1" t="s">
        <v>51</v>
      </c>
      <c r="AK419" s="1" t="s">
        <v>3566</v>
      </c>
      <c r="AL419" s="1" t="s">
        <v>810</v>
      </c>
      <c r="AM419" s="1" t="s">
        <v>3611</v>
      </c>
      <c r="AT419" s="1" t="s">
        <v>42</v>
      </c>
      <c r="AU419" s="1" t="s">
        <v>3629</v>
      </c>
      <c r="AV419" s="1" t="s">
        <v>1197</v>
      </c>
      <c r="AW419" s="1" t="s">
        <v>3885</v>
      </c>
      <c r="BG419" s="1" t="s">
        <v>42</v>
      </c>
      <c r="BH419" s="1" t="s">
        <v>3629</v>
      </c>
      <c r="BI419" s="1" t="s">
        <v>1198</v>
      </c>
      <c r="BJ419" s="1" t="s">
        <v>4257</v>
      </c>
      <c r="BK419" s="1" t="s">
        <v>42</v>
      </c>
      <c r="BL419" s="1" t="s">
        <v>3629</v>
      </c>
      <c r="BM419" s="1" t="s">
        <v>1199</v>
      </c>
      <c r="BN419" s="1" t="s">
        <v>4554</v>
      </c>
      <c r="BO419" s="1" t="s">
        <v>42</v>
      </c>
      <c r="BP419" s="1" t="s">
        <v>3629</v>
      </c>
      <c r="BQ419" s="1" t="s">
        <v>1200</v>
      </c>
      <c r="BR419" s="1" t="s">
        <v>4813</v>
      </c>
      <c r="BS419" s="1" t="s">
        <v>971</v>
      </c>
      <c r="BT419" s="1" t="s">
        <v>3570</v>
      </c>
    </row>
    <row r="420" spans="1:31" ht="13.5" customHeight="1">
      <c r="A420" s="5" t="str">
        <f t="shared" si="22"/>
        <v>1867_하동면_0096a</v>
      </c>
      <c r="B420" s="1">
        <v>1867</v>
      </c>
      <c r="C420" s="1" t="s">
        <v>4943</v>
      </c>
      <c r="D420" s="1" t="s">
        <v>4945</v>
      </c>
      <c r="E420" s="1">
        <v>419</v>
      </c>
      <c r="F420" s="1">
        <v>4</v>
      </c>
      <c r="G420" s="1" t="s">
        <v>1165</v>
      </c>
      <c r="H420" s="1" t="s">
        <v>2752</v>
      </c>
      <c r="I420" s="1">
        <v>1</v>
      </c>
      <c r="L420" s="1">
        <v>4</v>
      </c>
      <c r="M420" s="1" t="s">
        <v>5107</v>
      </c>
      <c r="N420" s="1" t="s">
        <v>5108</v>
      </c>
      <c r="T420" s="1" t="s">
        <v>5709</v>
      </c>
      <c r="U420" s="1" t="s">
        <v>70</v>
      </c>
      <c r="V420" s="1" t="s">
        <v>2823</v>
      </c>
      <c r="Y420" s="1" t="s">
        <v>1201</v>
      </c>
      <c r="Z420" s="1" t="s">
        <v>3281</v>
      </c>
      <c r="AD420" s="1" t="s">
        <v>307</v>
      </c>
      <c r="AE420" s="1" t="s">
        <v>3541</v>
      </c>
    </row>
    <row r="421" spans="1:72" ht="13.5" customHeight="1">
      <c r="A421" s="5" t="str">
        <f t="shared" si="22"/>
        <v>1867_하동면_0096a</v>
      </c>
      <c r="B421" s="1">
        <v>1867</v>
      </c>
      <c r="C421" s="1" t="s">
        <v>4943</v>
      </c>
      <c r="D421" s="1" t="s">
        <v>4945</v>
      </c>
      <c r="E421" s="1">
        <v>420</v>
      </c>
      <c r="F421" s="1">
        <v>4</v>
      </c>
      <c r="G421" s="1" t="s">
        <v>1165</v>
      </c>
      <c r="H421" s="1" t="s">
        <v>2752</v>
      </c>
      <c r="I421" s="1">
        <v>1</v>
      </c>
      <c r="L421" s="1">
        <v>5</v>
      </c>
      <c r="M421" s="1" t="s">
        <v>5118</v>
      </c>
      <c r="N421" s="1" t="s">
        <v>5119</v>
      </c>
      <c r="T421" s="1" t="s">
        <v>5931</v>
      </c>
      <c r="U421" s="1" t="s">
        <v>37</v>
      </c>
      <c r="V421" s="1" t="s">
        <v>2820</v>
      </c>
      <c r="W421" s="1" t="s">
        <v>230</v>
      </c>
      <c r="X421" s="1" t="s">
        <v>2797</v>
      </c>
      <c r="Y421" s="1" t="s">
        <v>1202</v>
      </c>
      <c r="Z421" s="1" t="s">
        <v>4972</v>
      </c>
      <c r="AC421" s="1">
        <v>59</v>
      </c>
      <c r="AD421" s="1" t="s">
        <v>464</v>
      </c>
      <c r="AE421" s="1" t="s">
        <v>3524</v>
      </c>
      <c r="AJ421" s="1" t="s">
        <v>17</v>
      </c>
      <c r="AK421" s="1" t="s">
        <v>3565</v>
      </c>
      <c r="AL421" s="1" t="s">
        <v>115</v>
      </c>
      <c r="AM421" s="1" t="s">
        <v>3571</v>
      </c>
      <c r="AT421" s="1" t="s">
        <v>42</v>
      </c>
      <c r="AU421" s="1" t="s">
        <v>3629</v>
      </c>
      <c r="AV421" s="1" t="s">
        <v>1203</v>
      </c>
      <c r="AW421" s="1" t="s">
        <v>3884</v>
      </c>
      <c r="BG421" s="1" t="s">
        <v>42</v>
      </c>
      <c r="BH421" s="1" t="s">
        <v>3629</v>
      </c>
      <c r="BI421" s="1" t="s">
        <v>1204</v>
      </c>
      <c r="BJ421" s="1" t="s">
        <v>4214</v>
      </c>
      <c r="BK421" s="1" t="s">
        <v>42</v>
      </c>
      <c r="BL421" s="1" t="s">
        <v>3629</v>
      </c>
      <c r="BM421" s="1" t="s">
        <v>1205</v>
      </c>
      <c r="BN421" s="1" t="s">
        <v>4522</v>
      </c>
      <c r="BO421" s="1" t="s">
        <v>42</v>
      </c>
      <c r="BP421" s="1" t="s">
        <v>3629</v>
      </c>
      <c r="BQ421" s="1" t="s">
        <v>1206</v>
      </c>
      <c r="BR421" s="1" t="s">
        <v>4812</v>
      </c>
      <c r="BS421" s="1" t="s">
        <v>1207</v>
      </c>
      <c r="BT421" s="1" t="s">
        <v>5932</v>
      </c>
    </row>
    <row r="422" spans="1:72" ht="13.5" customHeight="1">
      <c r="A422" s="5" t="str">
        <f t="shared" si="22"/>
        <v>1867_하동면_0096a</v>
      </c>
      <c r="B422" s="1">
        <v>1867</v>
      </c>
      <c r="C422" s="1" t="s">
        <v>4943</v>
      </c>
      <c r="D422" s="1" t="s">
        <v>4945</v>
      </c>
      <c r="E422" s="1">
        <v>421</v>
      </c>
      <c r="F422" s="1">
        <v>4</v>
      </c>
      <c r="G422" s="1" t="s">
        <v>1165</v>
      </c>
      <c r="H422" s="1" t="s">
        <v>2752</v>
      </c>
      <c r="I422" s="1">
        <v>1</v>
      </c>
      <c r="L422" s="1">
        <v>5</v>
      </c>
      <c r="M422" s="1" t="s">
        <v>5118</v>
      </c>
      <c r="N422" s="1" t="s">
        <v>5119</v>
      </c>
      <c r="S422" s="1" t="s">
        <v>47</v>
      </c>
      <c r="T422" s="1" t="s">
        <v>2795</v>
      </c>
      <c r="W422" s="1" t="s">
        <v>117</v>
      </c>
      <c r="X422" s="1" t="s">
        <v>5933</v>
      </c>
      <c r="Y422" s="1" t="s">
        <v>49</v>
      </c>
      <c r="Z422" s="1" t="s">
        <v>2894</v>
      </c>
      <c r="AC422" s="1">
        <v>58</v>
      </c>
      <c r="AD422" s="1" t="s">
        <v>899</v>
      </c>
      <c r="AE422" s="1" t="s">
        <v>3527</v>
      </c>
      <c r="AJ422" s="1" t="s">
        <v>51</v>
      </c>
      <c r="AK422" s="1" t="s">
        <v>3566</v>
      </c>
      <c r="AL422" s="1" t="s">
        <v>212</v>
      </c>
      <c r="AM422" s="1" t="s">
        <v>3601</v>
      </c>
      <c r="AT422" s="1" t="s">
        <v>42</v>
      </c>
      <c r="AU422" s="1" t="s">
        <v>3629</v>
      </c>
      <c r="AV422" s="1" t="s">
        <v>1208</v>
      </c>
      <c r="AW422" s="1" t="s">
        <v>3215</v>
      </c>
      <c r="BG422" s="1" t="s">
        <v>42</v>
      </c>
      <c r="BH422" s="1" t="s">
        <v>3629</v>
      </c>
      <c r="BI422" s="1" t="s">
        <v>1209</v>
      </c>
      <c r="BJ422" s="1" t="s">
        <v>4256</v>
      </c>
      <c r="BK422" s="1" t="s">
        <v>42</v>
      </c>
      <c r="BL422" s="1" t="s">
        <v>3629</v>
      </c>
      <c r="BM422" s="1" t="s">
        <v>1210</v>
      </c>
      <c r="BN422" s="1" t="s">
        <v>4204</v>
      </c>
      <c r="BO422" s="1" t="s">
        <v>42</v>
      </c>
      <c r="BP422" s="1" t="s">
        <v>3629</v>
      </c>
      <c r="BQ422" s="1" t="s">
        <v>1211</v>
      </c>
      <c r="BR422" s="1" t="s">
        <v>4811</v>
      </c>
      <c r="BS422" s="1" t="s">
        <v>399</v>
      </c>
      <c r="BT422" s="1" t="s">
        <v>3595</v>
      </c>
    </row>
    <row r="423" spans="1:31" ht="13.5" customHeight="1">
      <c r="A423" s="5" t="str">
        <f t="shared" si="22"/>
        <v>1867_하동면_0096a</v>
      </c>
      <c r="B423" s="1">
        <v>1867</v>
      </c>
      <c r="C423" s="1" t="s">
        <v>4943</v>
      </c>
      <c r="D423" s="1" t="s">
        <v>4945</v>
      </c>
      <c r="E423" s="1">
        <v>422</v>
      </c>
      <c r="F423" s="1">
        <v>4</v>
      </c>
      <c r="G423" s="1" t="s">
        <v>1165</v>
      </c>
      <c r="H423" s="1" t="s">
        <v>2752</v>
      </c>
      <c r="I423" s="1">
        <v>1</v>
      </c>
      <c r="L423" s="1">
        <v>5</v>
      </c>
      <c r="M423" s="1" t="s">
        <v>5118</v>
      </c>
      <c r="N423" s="1" t="s">
        <v>5119</v>
      </c>
      <c r="T423" s="1" t="s">
        <v>5934</v>
      </c>
      <c r="U423" s="1" t="s">
        <v>70</v>
      </c>
      <c r="V423" s="1" t="s">
        <v>2823</v>
      </c>
      <c r="Y423" s="1" t="s">
        <v>1212</v>
      </c>
      <c r="Z423" s="1" t="s">
        <v>3125</v>
      </c>
      <c r="AD423" s="1" t="s">
        <v>737</v>
      </c>
      <c r="AE423" s="1" t="s">
        <v>3502</v>
      </c>
    </row>
    <row r="424" spans="1:72" ht="13.5" customHeight="1">
      <c r="A424" s="5" t="str">
        <f t="shared" si="22"/>
        <v>1867_하동면_0096a</v>
      </c>
      <c r="B424" s="1">
        <v>1867</v>
      </c>
      <c r="C424" s="1" t="s">
        <v>4943</v>
      </c>
      <c r="D424" s="1" t="s">
        <v>4945</v>
      </c>
      <c r="E424" s="1">
        <v>423</v>
      </c>
      <c r="F424" s="1">
        <v>4</v>
      </c>
      <c r="G424" s="1" t="s">
        <v>1165</v>
      </c>
      <c r="H424" s="1" t="s">
        <v>2752</v>
      </c>
      <c r="I424" s="1">
        <v>2</v>
      </c>
      <c r="J424" s="1" t="s">
        <v>1213</v>
      </c>
      <c r="K424" s="1" t="s">
        <v>5935</v>
      </c>
      <c r="L424" s="1">
        <v>1</v>
      </c>
      <c r="M424" s="1" t="s">
        <v>1213</v>
      </c>
      <c r="N424" s="1" t="s">
        <v>5595</v>
      </c>
      <c r="T424" s="1" t="s">
        <v>5931</v>
      </c>
      <c r="U424" s="1" t="s">
        <v>37</v>
      </c>
      <c r="V424" s="1" t="s">
        <v>2820</v>
      </c>
      <c r="W424" s="1" t="s">
        <v>117</v>
      </c>
      <c r="X424" s="1" t="s">
        <v>5933</v>
      </c>
      <c r="Y424" s="1" t="s">
        <v>1214</v>
      </c>
      <c r="Z424" s="1" t="s">
        <v>3280</v>
      </c>
      <c r="AC424" s="1">
        <v>58</v>
      </c>
      <c r="AD424" s="1" t="s">
        <v>899</v>
      </c>
      <c r="AE424" s="1" t="s">
        <v>3527</v>
      </c>
      <c r="AJ424" s="1" t="s">
        <v>17</v>
      </c>
      <c r="AK424" s="1" t="s">
        <v>3565</v>
      </c>
      <c r="AL424" s="1" t="s">
        <v>212</v>
      </c>
      <c r="AM424" s="1" t="s">
        <v>3601</v>
      </c>
      <c r="AT424" s="1" t="s">
        <v>42</v>
      </c>
      <c r="AU424" s="1" t="s">
        <v>3629</v>
      </c>
      <c r="AV424" s="1" t="s">
        <v>1215</v>
      </c>
      <c r="AW424" s="1" t="s">
        <v>3883</v>
      </c>
      <c r="BG424" s="1" t="s">
        <v>42</v>
      </c>
      <c r="BH424" s="1" t="s">
        <v>3629</v>
      </c>
      <c r="BI424" s="1" t="s">
        <v>1216</v>
      </c>
      <c r="BJ424" s="1" t="s">
        <v>4255</v>
      </c>
      <c r="BK424" s="1" t="s">
        <v>42</v>
      </c>
      <c r="BL424" s="1" t="s">
        <v>3629</v>
      </c>
      <c r="BM424" s="1" t="s">
        <v>1217</v>
      </c>
      <c r="BN424" s="1" t="s">
        <v>4229</v>
      </c>
      <c r="BO424" s="1" t="s">
        <v>42</v>
      </c>
      <c r="BP424" s="1" t="s">
        <v>3629</v>
      </c>
      <c r="BQ424" s="1" t="s">
        <v>1218</v>
      </c>
      <c r="BR424" s="1" t="s">
        <v>4810</v>
      </c>
      <c r="BS424" s="1" t="s">
        <v>399</v>
      </c>
      <c r="BT424" s="1" t="s">
        <v>3595</v>
      </c>
    </row>
    <row r="425" spans="1:72" ht="13.5" customHeight="1">
      <c r="A425" s="5" t="str">
        <f t="shared" si="22"/>
        <v>1867_하동면_0096a</v>
      </c>
      <c r="B425" s="1">
        <v>1867</v>
      </c>
      <c r="C425" s="1" t="s">
        <v>4943</v>
      </c>
      <c r="D425" s="1" t="s">
        <v>4945</v>
      </c>
      <c r="E425" s="1">
        <v>424</v>
      </c>
      <c r="F425" s="1">
        <v>4</v>
      </c>
      <c r="G425" s="1" t="s">
        <v>1165</v>
      </c>
      <c r="H425" s="1" t="s">
        <v>2752</v>
      </c>
      <c r="I425" s="1">
        <v>2</v>
      </c>
      <c r="L425" s="1">
        <v>1</v>
      </c>
      <c r="M425" s="1" t="s">
        <v>1213</v>
      </c>
      <c r="N425" s="1" t="s">
        <v>5595</v>
      </c>
      <c r="S425" s="1" t="s">
        <v>47</v>
      </c>
      <c r="T425" s="1" t="s">
        <v>2795</v>
      </c>
      <c r="W425" s="1" t="s">
        <v>1219</v>
      </c>
      <c r="X425" s="1" t="s">
        <v>2885</v>
      </c>
      <c r="Y425" s="1" t="s">
        <v>49</v>
      </c>
      <c r="Z425" s="1" t="s">
        <v>2894</v>
      </c>
      <c r="AC425" s="1">
        <v>60</v>
      </c>
      <c r="AD425" s="1" t="s">
        <v>206</v>
      </c>
      <c r="AE425" s="1" t="s">
        <v>3544</v>
      </c>
      <c r="AJ425" s="1" t="s">
        <v>51</v>
      </c>
      <c r="AK425" s="1" t="s">
        <v>3566</v>
      </c>
      <c r="AL425" s="1" t="s">
        <v>1220</v>
      </c>
      <c r="AM425" s="1" t="s">
        <v>5936</v>
      </c>
      <c r="AT425" s="1" t="s">
        <v>42</v>
      </c>
      <c r="AU425" s="1" t="s">
        <v>3629</v>
      </c>
      <c r="AV425" s="1" t="s">
        <v>1221</v>
      </c>
      <c r="AW425" s="1" t="s">
        <v>3878</v>
      </c>
      <c r="BG425" s="1" t="s">
        <v>42</v>
      </c>
      <c r="BH425" s="1" t="s">
        <v>3629</v>
      </c>
      <c r="BI425" s="1" t="s">
        <v>1222</v>
      </c>
      <c r="BJ425" s="1" t="s">
        <v>4252</v>
      </c>
      <c r="BK425" s="1" t="s">
        <v>42</v>
      </c>
      <c r="BL425" s="1" t="s">
        <v>3629</v>
      </c>
      <c r="BM425" s="1" t="s">
        <v>1223</v>
      </c>
      <c r="BN425" s="1" t="s">
        <v>3233</v>
      </c>
      <c r="BO425" s="1" t="s">
        <v>42</v>
      </c>
      <c r="BP425" s="1" t="s">
        <v>3629</v>
      </c>
      <c r="BQ425" s="1" t="s">
        <v>1224</v>
      </c>
      <c r="BR425" s="1" t="s">
        <v>4809</v>
      </c>
      <c r="BS425" s="1" t="s">
        <v>115</v>
      </c>
      <c r="BT425" s="1" t="s">
        <v>3571</v>
      </c>
    </row>
    <row r="426" spans="1:31" ht="13.5" customHeight="1">
      <c r="A426" s="5" t="str">
        <f t="shared" si="22"/>
        <v>1867_하동면_0096a</v>
      </c>
      <c r="B426" s="1">
        <v>1867</v>
      </c>
      <c r="C426" s="1" t="s">
        <v>4943</v>
      </c>
      <c r="D426" s="1" t="s">
        <v>4945</v>
      </c>
      <c r="E426" s="1">
        <v>425</v>
      </c>
      <c r="F426" s="1">
        <v>4</v>
      </c>
      <c r="G426" s="1" t="s">
        <v>1165</v>
      </c>
      <c r="H426" s="1" t="s">
        <v>2752</v>
      </c>
      <c r="I426" s="1">
        <v>2</v>
      </c>
      <c r="L426" s="1">
        <v>1</v>
      </c>
      <c r="M426" s="1" t="s">
        <v>1213</v>
      </c>
      <c r="N426" s="1" t="s">
        <v>5595</v>
      </c>
      <c r="T426" s="1" t="s">
        <v>5934</v>
      </c>
      <c r="U426" s="1" t="s">
        <v>70</v>
      </c>
      <c r="V426" s="1" t="s">
        <v>2823</v>
      </c>
      <c r="Y426" s="1" t="s">
        <v>1225</v>
      </c>
      <c r="Z426" s="1" t="s">
        <v>3279</v>
      </c>
      <c r="AC426" s="1">
        <v>31</v>
      </c>
      <c r="AD426" s="1" t="s">
        <v>162</v>
      </c>
      <c r="AE426" s="1" t="s">
        <v>3538</v>
      </c>
    </row>
    <row r="427" spans="1:29" ht="13.5" customHeight="1">
      <c r="A427" s="5" t="str">
        <f t="shared" si="22"/>
        <v>1867_하동면_0096a</v>
      </c>
      <c r="B427" s="1">
        <v>1867</v>
      </c>
      <c r="C427" s="1" t="s">
        <v>4943</v>
      </c>
      <c r="D427" s="1" t="s">
        <v>4945</v>
      </c>
      <c r="E427" s="1">
        <v>426</v>
      </c>
      <c r="F427" s="1">
        <v>4</v>
      </c>
      <c r="G427" s="1" t="s">
        <v>1165</v>
      </c>
      <c r="H427" s="1" t="s">
        <v>2752</v>
      </c>
      <c r="I427" s="1">
        <v>2</v>
      </c>
      <c r="L427" s="1">
        <v>1</v>
      </c>
      <c r="M427" s="1" t="s">
        <v>1213</v>
      </c>
      <c r="N427" s="1" t="s">
        <v>5595</v>
      </c>
      <c r="T427" s="1" t="s">
        <v>5934</v>
      </c>
      <c r="Y427" s="1" t="s">
        <v>1226</v>
      </c>
      <c r="Z427" s="1" t="s">
        <v>3278</v>
      </c>
      <c r="AC427" s="1">
        <v>15</v>
      </c>
    </row>
    <row r="428" spans="1:72" ht="13.5" customHeight="1">
      <c r="A428" s="5" t="str">
        <f t="shared" si="22"/>
        <v>1867_하동면_0096a</v>
      </c>
      <c r="B428" s="1">
        <v>1867</v>
      </c>
      <c r="C428" s="1" t="s">
        <v>4943</v>
      </c>
      <c r="D428" s="1" t="s">
        <v>4945</v>
      </c>
      <c r="E428" s="1">
        <v>427</v>
      </c>
      <c r="F428" s="1">
        <v>4</v>
      </c>
      <c r="G428" s="1" t="s">
        <v>1165</v>
      </c>
      <c r="H428" s="1" t="s">
        <v>2752</v>
      </c>
      <c r="I428" s="1">
        <v>2</v>
      </c>
      <c r="L428" s="1">
        <v>2</v>
      </c>
      <c r="M428" s="1" t="s">
        <v>5120</v>
      </c>
      <c r="N428" s="1" t="s">
        <v>5596</v>
      </c>
      <c r="T428" s="1" t="s">
        <v>5937</v>
      </c>
      <c r="U428" s="1" t="s">
        <v>37</v>
      </c>
      <c r="V428" s="1" t="s">
        <v>2820</v>
      </c>
      <c r="W428" s="1" t="s">
        <v>117</v>
      </c>
      <c r="X428" s="1" t="s">
        <v>5938</v>
      </c>
      <c r="Y428" s="1" t="s">
        <v>1227</v>
      </c>
      <c r="Z428" s="1" t="s">
        <v>3277</v>
      </c>
      <c r="AC428" s="1">
        <v>35</v>
      </c>
      <c r="AD428" s="1" t="s">
        <v>177</v>
      </c>
      <c r="AE428" s="1" t="s">
        <v>3548</v>
      </c>
      <c r="AJ428" s="1" t="s">
        <v>17</v>
      </c>
      <c r="AK428" s="1" t="s">
        <v>3565</v>
      </c>
      <c r="AL428" s="1" t="s">
        <v>212</v>
      </c>
      <c r="AM428" s="1" t="s">
        <v>3601</v>
      </c>
      <c r="AT428" s="1" t="s">
        <v>42</v>
      </c>
      <c r="AU428" s="1" t="s">
        <v>3629</v>
      </c>
      <c r="AV428" s="1" t="s">
        <v>1228</v>
      </c>
      <c r="AW428" s="1" t="s">
        <v>3882</v>
      </c>
      <c r="BG428" s="1" t="s">
        <v>42</v>
      </c>
      <c r="BH428" s="1" t="s">
        <v>3629</v>
      </c>
      <c r="BI428" s="1" t="s">
        <v>1217</v>
      </c>
      <c r="BJ428" s="1" t="s">
        <v>4229</v>
      </c>
      <c r="BK428" s="1" t="s">
        <v>42</v>
      </c>
      <c r="BL428" s="1" t="s">
        <v>3629</v>
      </c>
      <c r="BM428" s="1" t="s">
        <v>1229</v>
      </c>
      <c r="BN428" s="1" t="s">
        <v>4534</v>
      </c>
      <c r="BO428" s="1" t="s">
        <v>42</v>
      </c>
      <c r="BP428" s="1" t="s">
        <v>3629</v>
      </c>
      <c r="BQ428" s="1" t="s">
        <v>1230</v>
      </c>
      <c r="BR428" s="1" t="s">
        <v>5568</v>
      </c>
      <c r="BS428" s="1" t="s">
        <v>1231</v>
      </c>
      <c r="BT428" s="1" t="s">
        <v>4928</v>
      </c>
    </row>
    <row r="429" spans="1:72" ht="13.5" customHeight="1">
      <c r="A429" s="5" t="str">
        <f t="shared" si="22"/>
        <v>1867_하동면_0096a</v>
      </c>
      <c r="B429" s="1">
        <v>1867</v>
      </c>
      <c r="C429" s="1" t="s">
        <v>4943</v>
      </c>
      <c r="D429" s="1" t="s">
        <v>4945</v>
      </c>
      <c r="E429" s="1">
        <v>428</v>
      </c>
      <c r="F429" s="1">
        <v>4</v>
      </c>
      <c r="G429" s="1" t="s">
        <v>1165</v>
      </c>
      <c r="H429" s="1" t="s">
        <v>2752</v>
      </c>
      <c r="I429" s="1">
        <v>2</v>
      </c>
      <c r="L429" s="1">
        <v>2</v>
      </c>
      <c r="M429" s="1" t="s">
        <v>5120</v>
      </c>
      <c r="N429" s="1" t="s">
        <v>5596</v>
      </c>
      <c r="S429" s="1" t="s">
        <v>47</v>
      </c>
      <c r="T429" s="1" t="s">
        <v>2795</v>
      </c>
      <c r="W429" s="1" t="s">
        <v>93</v>
      </c>
      <c r="X429" s="1" t="s">
        <v>2850</v>
      </c>
      <c r="Y429" s="1" t="s">
        <v>49</v>
      </c>
      <c r="Z429" s="1" t="s">
        <v>2894</v>
      </c>
      <c r="AC429" s="1">
        <v>40</v>
      </c>
      <c r="AD429" s="1" t="s">
        <v>1005</v>
      </c>
      <c r="AE429" s="1" t="s">
        <v>3515</v>
      </c>
      <c r="AJ429" s="1" t="s">
        <v>51</v>
      </c>
      <c r="AK429" s="1" t="s">
        <v>3566</v>
      </c>
      <c r="AL429" s="1" t="s">
        <v>1232</v>
      </c>
      <c r="AM429" s="1" t="s">
        <v>3610</v>
      </c>
      <c r="AT429" s="1" t="s">
        <v>42</v>
      </c>
      <c r="AU429" s="1" t="s">
        <v>3629</v>
      </c>
      <c r="AV429" s="1" t="s">
        <v>1233</v>
      </c>
      <c r="AW429" s="1" t="s">
        <v>3881</v>
      </c>
      <c r="BG429" s="1" t="s">
        <v>42</v>
      </c>
      <c r="BH429" s="1" t="s">
        <v>3629</v>
      </c>
      <c r="BI429" s="1" t="s">
        <v>1234</v>
      </c>
      <c r="BJ429" s="1" t="s">
        <v>3174</v>
      </c>
      <c r="BK429" s="1" t="s">
        <v>42</v>
      </c>
      <c r="BL429" s="1" t="s">
        <v>3629</v>
      </c>
      <c r="BM429" s="1" t="s">
        <v>1235</v>
      </c>
      <c r="BN429" s="1" t="s">
        <v>5939</v>
      </c>
      <c r="BO429" s="1" t="s">
        <v>42</v>
      </c>
      <c r="BP429" s="1" t="s">
        <v>3629</v>
      </c>
      <c r="BQ429" s="1" t="s">
        <v>1236</v>
      </c>
      <c r="BR429" s="1" t="s">
        <v>4808</v>
      </c>
      <c r="BS429" s="1" t="s">
        <v>1237</v>
      </c>
      <c r="BT429" s="1" t="s">
        <v>4927</v>
      </c>
    </row>
    <row r="430" spans="1:31" ht="13.5" customHeight="1">
      <c r="A430" s="5" t="str">
        <f t="shared" si="22"/>
        <v>1867_하동면_0096a</v>
      </c>
      <c r="B430" s="1">
        <v>1867</v>
      </c>
      <c r="C430" s="1" t="s">
        <v>4943</v>
      </c>
      <c r="D430" s="1" t="s">
        <v>4945</v>
      </c>
      <c r="E430" s="1">
        <v>429</v>
      </c>
      <c r="F430" s="1">
        <v>4</v>
      </c>
      <c r="G430" s="1" t="s">
        <v>1165</v>
      </c>
      <c r="H430" s="1" t="s">
        <v>2752</v>
      </c>
      <c r="I430" s="1">
        <v>2</v>
      </c>
      <c r="L430" s="1">
        <v>2</v>
      </c>
      <c r="M430" s="1" t="s">
        <v>5120</v>
      </c>
      <c r="N430" s="1" t="s">
        <v>5596</v>
      </c>
      <c r="S430" s="1" t="s">
        <v>574</v>
      </c>
      <c r="T430" s="1" t="s">
        <v>2800</v>
      </c>
      <c r="W430" s="1" t="s">
        <v>1139</v>
      </c>
      <c r="X430" s="1" t="s">
        <v>5940</v>
      </c>
      <c r="Y430" s="1" t="s">
        <v>49</v>
      </c>
      <c r="Z430" s="1" t="s">
        <v>2894</v>
      </c>
      <c r="AC430" s="1">
        <v>72</v>
      </c>
      <c r="AD430" s="1" t="s">
        <v>697</v>
      </c>
      <c r="AE430" s="1" t="s">
        <v>3498</v>
      </c>
    </row>
    <row r="431" spans="1:72" ht="13.5" customHeight="1">
      <c r="A431" s="5" t="str">
        <f t="shared" si="22"/>
        <v>1867_하동면_0096a</v>
      </c>
      <c r="B431" s="1">
        <v>1867</v>
      </c>
      <c r="C431" s="1" t="s">
        <v>4943</v>
      </c>
      <c r="D431" s="1" t="s">
        <v>4945</v>
      </c>
      <c r="E431" s="1">
        <v>430</v>
      </c>
      <c r="F431" s="1">
        <v>4</v>
      </c>
      <c r="G431" s="1" t="s">
        <v>1165</v>
      </c>
      <c r="H431" s="1" t="s">
        <v>2752</v>
      </c>
      <c r="I431" s="1">
        <v>2</v>
      </c>
      <c r="L431" s="1">
        <v>3</v>
      </c>
      <c r="M431" s="1" t="s">
        <v>5121</v>
      </c>
      <c r="N431" s="1" t="s">
        <v>5122</v>
      </c>
      <c r="T431" s="1" t="s">
        <v>5734</v>
      </c>
      <c r="U431" s="1" t="s">
        <v>37</v>
      </c>
      <c r="V431" s="1" t="s">
        <v>2820</v>
      </c>
      <c r="W431" s="1" t="s">
        <v>1238</v>
      </c>
      <c r="X431" s="1" t="s">
        <v>2869</v>
      </c>
      <c r="Y431" s="1" t="s">
        <v>1239</v>
      </c>
      <c r="Z431" s="1" t="s">
        <v>3276</v>
      </c>
      <c r="AC431" s="1">
        <v>60</v>
      </c>
      <c r="AD431" s="1" t="s">
        <v>206</v>
      </c>
      <c r="AE431" s="1" t="s">
        <v>3544</v>
      </c>
      <c r="AJ431" s="1" t="s">
        <v>17</v>
      </c>
      <c r="AK431" s="1" t="s">
        <v>3565</v>
      </c>
      <c r="AL431" s="1" t="s">
        <v>639</v>
      </c>
      <c r="AM431" s="1" t="s">
        <v>3594</v>
      </c>
      <c r="AT431" s="1" t="s">
        <v>42</v>
      </c>
      <c r="AU431" s="1" t="s">
        <v>3629</v>
      </c>
      <c r="AV431" s="1" t="s">
        <v>1240</v>
      </c>
      <c r="AW431" s="1" t="s">
        <v>3880</v>
      </c>
      <c r="BG431" s="1" t="s">
        <v>42</v>
      </c>
      <c r="BH431" s="1" t="s">
        <v>3629</v>
      </c>
      <c r="BI431" s="1" t="s">
        <v>1241</v>
      </c>
      <c r="BJ431" s="1" t="s">
        <v>4254</v>
      </c>
      <c r="BK431" s="1" t="s">
        <v>42</v>
      </c>
      <c r="BL431" s="1" t="s">
        <v>3629</v>
      </c>
      <c r="BM431" s="1" t="s">
        <v>1242</v>
      </c>
      <c r="BN431" s="1" t="s">
        <v>4553</v>
      </c>
      <c r="BO431" s="1" t="s">
        <v>42</v>
      </c>
      <c r="BP431" s="1" t="s">
        <v>3629</v>
      </c>
      <c r="BQ431" s="1" t="s">
        <v>216</v>
      </c>
      <c r="BR431" s="1" t="s">
        <v>4807</v>
      </c>
      <c r="BS431" s="1" t="s">
        <v>217</v>
      </c>
      <c r="BT431" s="1" t="s">
        <v>4926</v>
      </c>
    </row>
    <row r="432" spans="1:72" ht="13.5" customHeight="1">
      <c r="A432" s="5" t="str">
        <f t="shared" si="22"/>
        <v>1867_하동면_0096a</v>
      </c>
      <c r="B432" s="1">
        <v>1867</v>
      </c>
      <c r="C432" s="1" t="s">
        <v>4943</v>
      </c>
      <c r="D432" s="1" t="s">
        <v>4945</v>
      </c>
      <c r="E432" s="1">
        <v>431</v>
      </c>
      <c r="F432" s="1">
        <v>4</v>
      </c>
      <c r="G432" s="1" t="s">
        <v>1165</v>
      </c>
      <c r="H432" s="1" t="s">
        <v>2752</v>
      </c>
      <c r="I432" s="1">
        <v>2</v>
      </c>
      <c r="L432" s="1">
        <v>3</v>
      </c>
      <c r="M432" s="1" t="s">
        <v>5121</v>
      </c>
      <c r="N432" s="1" t="s">
        <v>5122</v>
      </c>
      <c r="S432" s="1" t="s">
        <v>47</v>
      </c>
      <c r="T432" s="1" t="s">
        <v>2795</v>
      </c>
      <c r="W432" s="1" t="s">
        <v>93</v>
      </c>
      <c r="X432" s="1" t="s">
        <v>2850</v>
      </c>
      <c r="Y432" s="1" t="s">
        <v>49</v>
      </c>
      <c r="Z432" s="1" t="s">
        <v>2894</v>
      </c>
      <c r="AC432" s="1">
        <v>62</v>
      </c>
      <c r="AD432" s="1" t="s">
        <v>120</v>
      </c>
      <c r="AE432" s="1" t="s">
        <v>3536</v>
      </c>
      <c r="AJ432" s="1" t="s">
        <v>51</v>
      </c>
      <c r="AK432" s="1" t="s">
        <v>3566</v>
      </c>
      <c r="AL432" s="1" t="s">
        <v>133</v>
      </c>
      <c r="AM432" s="1" t="s">
        <v>3583</v>
      </c>
      <c r="AT432" s="1" t="s">
        <v>42</v>
      </c>
      <c r="AU432" s="1" t="s">
        <v>3629</v>
      </c>
      <c r="AV432" s="1" t="s">
        <v>1243</v>
      </c>
      <c r="AW432" s="1" t="s">
        <v>3879</v>
      </c>
      <c r="BG432" s="1" t="s">
        <v>42</v>
      </c>
      <c r="BH432" s="1" t="s">
        <v>3629</v>
      </c>
      <c r="BI432" s="1" t="s">
        <v>1244</v>
      </c>
      <c r="BJ432" s="1" t="s">
        <v>4253</v>
      </c>
      <c r="BK432" s="1" t="s">
        <v>42</v>
      </c>
      <c r="BL432" s="1" t="s">
        <v>3629</v>
      </c>
      <c r="BM432" s="1" t="s">
        <v>1245</v>
      </c>
      <c r="BN432" s="1" t="s">
        <v>4509</v>
      </c>
      <c r="BO432" s="1" t="s">
        <v>42</v>
      </c>
      <c r="BP432" s="1" t="s">
        <v>3629</v>
      </c>
      <c r="BQ432" s="1" t="s">
        <v>1246</v>
      </c>
      <c r="BR432" s="1" t="s">
        <v>5445</v>
      </c>
      <c r="BS432" s="1" t="s">
        <v>169</v>
      </c>
      <c r="BT432" s="1" t="s">
        <v>5707</v>
      </c>
    </row>
    <row r="433" spans="1:29" ht="13.5" customHeight="1">
      <c r="A433" s="5" t="str">
        <f t="shared" si="22"/>
        <v>1867_하동면_0096a</v>
      </c>
      <c r="B433" s="1">
        <v>1867</v>
      </c>
      <c r="C433" s="1" t="s">
        <v>4943</v>
      </c>
      <c r="D433" s="1" t="s">
        <v>4945</v>
      </c>
      <c r="E433" s="1">
        <v>432</v>
      </c>
      <c r="F433" s="1">
        <v>4</v>
      </c>
      <c r="G433" s="1" t="s">
        <v>1165</v>
      </c>
      <c r="H433" s="1" t="s">
        <v>2752</v>
      </c>
      <c r="I433" s="1">
        <v>2</v>
      </c>
      <c r="L433" s="1">
        <v>3</v>
      </c>
      <c r="M433" s="1" t="s">
        <v>5121</v>
      </c>
      <c r="N433" s="1" t="s">
        <v>5122</v>
      </c>
      <c r="T433" s="1" t="s">
        <v>5941</v>
      </c>
      <c r="U433" s="1" t="s">
        <v>70</v>
      </c>
      <c r="V433" s="1" t="s">
        <v>2823</v>
      </c>
      <c r="Y433" s="1" t="s">
        <v>1032</v>
      </c>
      <c r="Z433" s="1" t="s">
        <v>3275</v>
      </c>
      <c r="AC433" s="1">
        <v>13</v>
      </c>
    </row>
    <row r="434" spans="1:72" ht="13.5" customHeight="1">
      <c r="A434" s="5" t="str">
        <f aca="true" t="shared" si="23" ref="A434:A451">HYPERLINK("http://kyu.snu.ac.kr/sdhj/index.jsp?type=hj/GK14781_00IH_0001_0096b.jpg","1867_하동면_0096b")</f>
        <v>1867_하동면_0096b</v>
      </c>
      <c r="B434" s="1">
        <v>1867</v>
      </c>
      <c r="C434" s="1" t="s">
        <v>4943</v>
      </c>
      <c r="D434" s="1" t="s">
        <v>4945</v>
      </c>
      <c r="E434" s="1">
        <v>433</v>
      </c>
      <c r="F434" s="1">
        <v>4</v>
      </c>
      <c r="G434" s="1" t="s">
        <v>1165</v>
      </c>
      <c r="H434" s="1" t="s">
        <v>2752</v>
      </c>
      <c r="I434" s="1">
        <v>2</v>
      </c>
      <c r="L434" s="1">
        <v>4</v>
      </c>
      <c r="M434" s="1" t="s">
        <v>5123</v>
      </c>
      <c r="N434" s="1" t="s">
        <v>5597</v>
      </c>
      <c r="T434" s="1" t="s">
        <v>5942</v>
      </c>
      <c r="U434" s="1" t="s">
        <v>37</v>
      </c>
      <c r="V434" s="1" t="s">
        <v>2820</v>
      </c>
      <c r="W434" s="1" t="s">
        <v>117</v>
      </c>
      <c r="X434" s="1" t="s">
        <v>5943</v>
      </c>
      <c r="Y434" s="1" t="s">
        <v>1247</v>
      </c>
      <c r="Z434" s="1" t="s">
        <v>3274</v>
      </c>
      <c r="AC434" s="1">
        <v>30</v>
      </c>
      <c r="AD434" s="1" t="s">
        <v>122</v>
      </c>
      <c r="AE434" s="1" t="s">
        <v>3552</v>
      </c>
      <c r="AJ434" s="1" t="s">
        <v>17</v>
      </c>
      <c r="AK434" s="1" t="s">
        <v>3565</v>
      </c>
      <c r="AL434" s="1" t="s">
        <v>212</v>
      </c>
      <c r="AM434" s="1" t="s">
        <v>3601</v>
      </c>
      <c r="AT434" s="1" t="s">
        <v>42</v>
      </c>
      <c r="AU434" s="1" t="s">
        <v>3629</v>
      </c>
      <c r="AV434" s="1" t="s">
        <v>1248</v>
      </c>
      <c r="AW434" s="1" t="s">
        <v>3260</v>
      </c>
      <c r="BG434" s="1" t="s">
        <v>42</v>
      </c>
      <c r="BH434" s="1" t="s">
        <v>3629</v>
      </c>
      <c r="BI434" s="1" t="s">
        <v>1188</v>
      </c>
      <c r="BJ434" s="1" t="s">
        <v>3851</v>
      </c>
      <c r="BK434" s="1" t="s">
        <v>42</v>
      </c>
      <c r="BL434" s="1" t="s">
        <v>3629</v>
      </c>
      <c r="BM434" s="1" t="s">
        <v>1249</v>
      </c>
      <c r="BN434" s="1" t="s">
        <v>4224</v>
      </c>
      <c r="BO434" s="1" t="s">
        <v>42</v>
      </c>
      <c r="BP434" s="1" t="s">
        <v>3629</v>
      </c>
      <c r="BQ434" s="1" t="s">
        <v>1250</v>
      </c>
      <c r="BR434" s="1" t="s">
        <v>4806</v>
      </c>
      <c r="BS434" s="1" t="s">
        <v>308</v>
      </c>
      <c r="BT434" s="1" t="s">
        <v>3573</v>
      </c>
    </row>
    <row r="435" spans="1:72" ht="13.5" customHeight="1">
      <c r="A435" s="5" t="str">
        <f t="shared" si="23"/>
        <v>1867_하동면_0096b</v>
      </c>
      <c r="B435" s="1">
        <v>1867</v>
      </c>
      <c r="C435" s="1" t="s">
        <v>4943</v>
      </c>
      <c r="D435" s="1" t="s">
        <v>4945</v>
      </c>
      <c r="E435" s="1">
        <v>434</v>
      </c>
      <c r="F435" s="1">
        <v>4</v>
      </c>
      <c r="G435" s="1" t="s">
        <v>1165</v>
      </c>
      <c r="H435" s="1" t="s">
        <v>2752</v>
      </c>
      <c r="I435" s="1">
        <v>2</v>
      </c>
      <c r="L435" s="1">
        <v>4</v>
      </c>
      <c r="M435" s="1" t="s">
        <v>5123</v>
      </c>
      <c r="N435" s="1" t="s">
        <v>5597</v>
      </c>
      <c r="S435" s="1" t="s">
        <v>47</v>
      </c>
      <c r="T435" s="1" t="s">
        <v>2795</v>
      </c>
      <c r="W435" s="1" t="s">
        <v>1219</v>
      </c>
      <c r="X435" s="1" t="s">
        <v>2885</v>
      </c>
      <c r="Y435" s="1" t="s">
        <v>49</v>
      </c>
      <c r="Z435" s="1" t="s">
        <v>2894</v>
      </c>
      <c r="AC435" s="1">
        <v>29</v>
      </c>
      <c r="AD435" s="1" t="s">
        <v>162</v>
      </c>
      <c r="AE435" s="1" t="s">
        <v>3538</v>
      </c>
      <c r="AJ435" s="1" t="s">
        <v>51</v>
      </c>
      <c r="AK435" s="1" t="s">
        <v>3566</v>
      </c>
      <c r="AL435" s="1" t="s">
        <v>1220</v>
      </c>
      <c r="AM435" s="1" t="s">
        <v>5944</v>
      </c>
      <c r="AT435" s="1" t="s">
        <v>42</v>
      </c>
      <c r="AU435" s="1" t="s">
        <v>3629</v>
      </c>
      <c r="AV435" s="1" t="s">
        <v>1221</v>
      </c>
      <c r="AW435" s="1" t="s">
        <v>3878</v>
      </c>
      <c r="BG435" s="1" t="s">
        <v>42</v>
      </c>
      <c r="BH435" s="1" t="s">
        <v>3629</v>
      </c>
      <c r="BI435" s="1" t="s">
        <v>1222</v>
      </c>
      <c r="BJ435" s="1" t="s">
        <v>4252</v>
      </c>
      <c r="BK435" s="1" t="s">
        <v>42</v>
      </c>
      <c r="BL435" s="1" t="s">
        <v>3629</v>
      </c>
      <c r="BM435" s="1" t="s">
        <v>1251</v>
      </c>
      <c r="BN435" s="1" t="s">
        <v>4552</v>
      </c>
      <c r="BO435" s="1" t="s">
        <v>42</v>
      </c>
      <c r="BP435" s="1" t="s">
        <v>3629</v>
      </c>
      <c r="BQ435" s="1" t="s">
        <v>1252</v>
      </c>
      <c r="BR435" s="1" t="s">
        <v>4805</v>
      </c>
      <c r="BS435" s="1" t="s">
        <v>541</v>
      </c>
      <c r="BT435" s="1" t="s">
        <v>3593</v>
      </c>
    </row>
    <row r="436" spans="1:31" ht="13.5" customHeight="1">
      <c r="A436" s="5" t="str">
        <f t="shared" si="23"/>
        <v>1867_하동면_0096b</v>
      </c>
      <c r="B436" s="1">
        <v>1867</v>
      </c>
      <c r="C436" s="1" t="s">
        <v>4943</v>
      </c>
      <c r="D436" s="1" t="s">
        <v>4945</v>
      </c>
      <c r="E436" s="1">
        <v>435</v>
      </c>
      <c r="F436" s="1">
        <v>4</v>
      </c>
      <c r="G436" s="1" t="s">
        <v>1165</v>
      </c>
      <c r="H436" s="1" t="s">
        <v>2752</v>
      </c>
      <c r="I436" s="1">
        <v>2</v>
      </c>
      <c r="L436" s="1">
        <v>4</v>
      </c>
      <c r="M436" s="1" t="s">
        <v>5123</v>
      </c>
      <c r="N436" s="1" t="s">
        <v>5597</v>
      </c>
      <c r="S436" s="1" t="s">
        <v>574</v>
      </c>
      <c r="T436" s="1" t="s">
        <v>2800</v>
      </c>
      <c r="W436" s="1" t="s">
        <v>119</v>
      </c>
      <c r="X436" s="1" t="s">
        <v>2854</v>
      </c>
      <c r="Y436" s="1" t="s">
        <v>49</v>
      </c>
      <c r="Z436" s="1" t="s">
        <v>2894</v>
      </c>
      <c r="AC436" s="1">
        <v>63</v>
      </c>
      <c r="AD436" s="1" t="s">
        <v>671</v>
      </c>
      <c r="AE436" s="1" t="s">
        <v>3519</v>
      </c>
    </row>
    <row r="437" spans="1:72" ht="13.5" customHeight="1">
      <c r="A437" s="5" t="str">
        <f t="shared" si="23"/>
        <v>1867_하동면_0096b</v>
      </c>
      <c r="B437" s="1">
        <v>1867</v>
      </c>
      <c r="C437" s="1" t="s">
        <v>4943</v>
      </c>
      <c r="D437" s="1" t="s">
        <v>4945</v>
      </c>
      <c r="E437" s="1">
        <v>436</v>
      </c>
      <c r="F437" s="1">
        <v>4</v>
      </c>
      <c r="G437" s="1" t="s">
        <v>1165</v>
      </c>
      <c r="H437" s="1" t="s">
        <v>2752</v>
      </c>
      <c r="I437" s="1">
        <v>2</v>
      </c>
      <c r="L437" s="1">
        <v>5</v>
      </c>
      <c r="M437" s="1" t="s">
        <v>5124</v>
      </c>
      <c r="N437" s="1" t="s">
        <v>5598</v>
      </c>
      <c r="T437" s="1" t="s">
        <v>5792</v>
      </c>
      <c r="U437" s="1" t="s">
        <v>37</v>
      </c>
      <c r="V437" s="1" t="s">
        <v>2820</v>
      </c>
      <c r="W437" s="1" t="s">
        <v>117</v>
      </c>
      <c r="X437" s="1" t="s">
        <v>5945</v>
      </c>
      <c r="Y437" s="1" t="s">
        <v>1253</v>
      </c>
      <c r="Z437" s="1" t="s">
        <v>3273</v>
      </c>
      <c r="AC437" s="1">
        <v>46</v>
      </c>
      <c r="AD437" s="1" t="s">
        <v>315</v>
      </c>
      <c r="AE437" s="1" t="s">
        <v>3535</v>
      </c>
      <c r="AJ437" s="1" t="s">
        <v>17</v>
      </c>
      <c r="AK437" s="1" t="s">
        <v>3565</v>
      </c>
      <c r="AL437" s="1" t="s">
        <v>212</v>
      </c>
      <c r="AM437" s="1" t="s">
        <v>3601</v>
      </c>
      <c r="AT437" s="1" t="s">
        <v>42</v>
      </c>
      <c r="AU437" s="1" t="s">
        <v>3629</v>
      </c>
      <c r="AV437" s="1" t="s">
        <v>1254</v>
      </c>
      <c r="AW437" s="1" t="s">
        <v>3877</v>
      </c>
      <c r="BG437" s="1" t="s">
        <v>42</v>
      </c>
      <c r="BH437" s="1" t="s">
        <v>3629</v>
      </c>
      <c r="BI437" s="1" t="s">
        <v>1255</v>
      </c>
      <c r="BJ437" s="1" t="s">
        <v>4213</v>
      </c>
      <c r="BK437" s="1" t="s">
        <v>1256</v>
      </c>
      <c r="BL437" s="1" t="s">
        <v>5946</v>
      </c>
      <c r="BM437" s="1" t="s">
        <v>1257</v>
      </c>
      <c r="BN437" s="1" t="s">
        <v>4521</v>
      </c>
      <c r="BO437" s="1" t="s">
        <v>42</v>
      </c>
      <c r="BP437" s="1" t="s">
        <v>3629</v>
      </c>
      <c r="BQ437" s="1" t="s">
        <v>1258</v>
      </c>
      <c r="BR437" s="1" t="s">
        <v>5394</v>
      </c>
      <c r="BS437" s="1" t="s">
        <v>1070</v>
      </c>
      <c r="BT437" s="1" t="s">
        <v>3186</v>
      </c>
    </row>
    <row r="438" spans="1:72" ht="13.5" customHeight="1">
      <c r="A438" s="5" t="str">
        <f t="shared" si="23"/>
        <v>1867_하동면_0096b</v>
      </c>
      <c r="B438" s="1">
        <v>1867</v>
      </c>
      <c r="C438" s="1" t="s">
        <v>4943</v>
      </c>
      <c r="D438" s="1" t="s">
        <v>4945</v>
      </c>
      <c r="E438" s="1">
        <v>437</v>
      </c>
      <c r="F438" s="1">
        <v>4</v>
      </c>
      <c r="G438" s="1" t="s">
        <v>1165</v>
      </c>
      <c r="H438" s="1" t="s">
        <v>2752</v>
      </c>
      <c r="I438" s="1">
        <v>2</v>
      </c>
      <c r="L438" s="1">
        <v>5</v>
      </c>
      <c r="M438" s="1" t="s">
        <v>5124</v>
      </c>
      <c r="N438" s="1" t="s">
        <v>5598</v>
      </c>
      <c r="S438" s="1" t="s">
        <v>47</v>
      </c>
      <c r="T438" s="1" t="s">
        <v>2795</v>
      </c>
      <c r="W438" s="1" t="s">
        <v>123</v>
      </c>
      <c r="X438" s="1" t="s">
        <v>5794</v>
      </c>
      <c r="Y438" s="1" t="s">
        <v>49</v>
      </c>
      <c r="Z438" s="1" t="s">
        <v>2894</v>
      </c>
      <c r="AC438" s="1">
        <v>42</v>
      </c>
      <c r="AD438" s="1" t="s">
        <v>229</v>
      </c>
      <c r="AE438" s="1" t="s">
        <v>3531</v>
      </c>
      <c r="AJ438" s="1" t="s">
        <v>51</v>
      </c>
      <c r="AK438" s="1" t="s">
        <v>3566</v>
      </c>
      <c r="AL438" s="1" t="s">
        <v>257</v>
      </c>
      <c r="AM438" s="1" t="s">
        <v>3578</v>
      </c>
      <c r="AT438" s="1" t="s">
        <v>42</v>
      </c>
      <c r="AU438" s="1" t="s">
        <v>3629</v>
      </c>
      <c r="AV438" s="1" t="s">
        <v>1259</v>
      </c>
      <c r="AW438" s="1" t="s">
        <v>3876</v>
      </c>
      <c r="BG438" s="1" t="s">
        <v>42</v>
      </c>
      <c r="BH438" s="1" t="s">
        <v>3629</v>
      </c>
      <c r="BI438" s="1" t="s">
        <v>1260</v>
      </c>
      <c r="BJ438" s="1" t="s">
        <v>4251</v>
      </c>
      <c r="BK438" s="1" t="s">
        <v>42</v>
      </c>
      <c r="BL438" s="1" t="s">
        <v>3629</v>
      </c>
      <c r="BM438" s="1" t="s">
        <v>1261</v>
      </c>
      <c r="BN438" s="1" t="s">
        <v>4551</v>
      </c>
      <c r="BO438" s="1" t="s">
        <v>42</v>
      </c>
      <c r="BP438" s="1" t="s">
        <v>3629</v>
      </c>
      <c r="BQ438" s="1" t="s">
        <v>1262</v>
      </c>
      <c r="BR438" s="1" t="s">
        <v>4804</v>
      </c>
      <c r="BS438" s="1" t="s">
        <v>194</v>
      </c>
      <c r="BT438" s="1" t="s">
        <v>3591</v>
      </c>
    </row>
    <row r="439" spans="1:31" ht="13.5" customHeight="1">
      <c r="A439" s="5" t="str">
        <f t="shared" si="23"/>
        <v>1867_하동면_0096b</v>
      </c>
      <c r="B439" s="1">
        <v>1867</v>
      </c>
      <c r="C439" s="1" t="s">
        <v>4943</v>
      </c>
      <c r="D439" s="1" t="s">
        <v>4945</v>
      </c>
      <c r="E439" s="1">
        <v>438</v>
      </c>
      <c r="F439" s="1">
        <v>4</v>
      </c>
      <c r="G439" s="1" t="s">
        <v>1165</v>
      </c>
      <c r="H439" s="1" t="s">
        <v>2752</v>
      </c>
      <c r="I439" s="1">
        <v>2</v>
      </c>
      <c r="L439" s="1">
        <v>5</v>
      </c>
      <c r="M439" s="1" t="s">
        <v>5124</v>
      </c>
      <c r="N439" s="1" t="s">
        <v>5598</v>
      </c>
      <c r="T439" s="1" t="s">
        <v>5947</v>
      </c>
      <c r="U439" s="1" t="s">
        <v>70</v>
      </c>
      <c r="V439" s="1" t="s">
        <v>2823</v>
      </c>
      <c r="Y439" s="1" t="s">
        <v>1263</v>
      </c>
      <c r="Z439" s="1" t="s">
        <v>3272</v>
      </c>
      <c r="AD439" s="1" t="s">
        <v>298</v>
      </c>
      <c r="AE439" s="1" t="s">
        <v>3504</v>
      </c>
    </row>
    <row r="440" spans="1:72" ht="13.5" customHeight="1">
      <c r="A440" s="5" t="str">
        <f t="shared" si="23"/>
        <v>1867_하동면_0096b</v>
      </c>
      <c r="B440" s="1">
        <v>1867</v>
      </c>
      <c r="C440" s="1" t="s">
        <v>4943</v>
      </c>
      <c r="D440" s="1" t="s">
        <v>4945</v>
      </c>
      <c r="E440" s="1">
        <v>439</v>
      </c>
      <c r="F440" s="1">
        <v>4</v>
      </c>
      <c r="G440" s="1" t="s">
        <v>1165</v>
      </c>
      <c r="H440" s="1" t="s">
        <v>2752</v>
      </c>
      <c r="I440" s="1">
        <v>3</v>
      </c>
      <c r="J440" s="1" t="s">
        <v>1264</v>
      </c>
      <c r="K440" s="1" t="s">
        <v>5948</v>
      </c>
      <c r="L440" s="1">
        <v>1</v>
      </c>
      <c r="M440" s="1" t="s">
        <v>1264</v>
      </c>
      <c r="N440" s="1" t="s">
        <v>5599</v>
      </c>
      <c r="T440" s="1" t="s">
        <v>5937</v>
      </c>
      <c r="U440" s="1" t="s">
        <v>37</v>
      </c>
      <c r="V440" s="1" t="s">
        <v>2820</v>
      </c>
      <c r="W440" s="1" t="s">
        <v>117</v>
      </c>
      <c r="X440" s="1" t="s">
        <v>5938</v>
      </c>
      <c r="Y440" s="1" t="s">
        <v>1265</v>
      </c>
      <c r="Z440" s="1" t="s">
        <v>3271</v>
      </c>
      <c r="AC440" s="1">
        <v>43</v>
      </c>
      <c r="AD440" s="1" t="s">
        <v>132</v>
      </c>
      <c r="AE440" s="1" t="s">
        <v>3553</v>
      </c>
      <c r="AJ440" s="1" t="s">
        <v>17</v>
      </c>
      <c r="AK440" s="1" t="s">
        <v>3565</v>
      </c>
      <c r="AL440" s="1" t="s">
        <v>212</v>
      </c>
      <c r="AM440" s="1" t="s">
        <v>3601</v>
      </c>
      <c r="AT440" s="1" t="s">
        <v>42</v>
      </c>
      <c r="AU440" s="1" t="s">
        <v>3629</v>
      </c>
      <c r="AV440" s="1" t="s">
        <v>1266</v>
      </c>
      <c r="AW440" s="1" t="s">
        <v>3875</v>
      </c>
      <c r="BG440" s="1" t="s">
        <v>42</v>
      </c>
      <c r="BH440" s="1" t="s">
        <v>3629</v>
      </c>
      <c r="BI440" s="1" t="s">
        <v>1267</v>
      </c>
      <c r="BJ440" s="1" t="s">
        <v>4250</v>
      </c>
      <c r="BK440" s="1" t="s">
        <v>42</v>
      </c>
      <c r="BL440" s="1" t="s">
        <v>3629</v>
      </c>
      <c r="BM440" s="1" t="s">
        <v>1229</v>
      </c>
      <c r="BN440" s="1" t="s">
        <v>4534</v>
      </c>
      <c r="BO440" s="1" t="s">
        <v>42</v>
      </c>
      <c r="BP440" s="1" t="s">
        <v>3629</v>
      </c>
      <c r="BQ440" s="1" t="s">
        <v>1268</v>
      </c>
      <c r="BR440" s="1" t="s">
        <v>5949</v>
      </c>
      <c r="BS440" s="1" t="s">
        <v>948</v>
      </c>
      <c r="BT440" s="1" t="s">
        <v>5950</v>
      </c>
    </row>
    <row r="441" spans="1:72" ht="13.5" customHeight="1">
      <c r="A441" s="5" t="str">
        <f t="shared" si="23"/>
        <v>1867_하동면_0096b</v>
      </c>
      <c r="B441" s="1">
        <v>1867</v>
      </c>
      <c r="C441" s="1" t="s">
        <v>4943</v>
      </c>
      <c r="D441" s="1" t="s">
        <v>4945</v>
      </c>
      <c r="E441" s="1">
        <v>440</v>
      </c>
      <c r="F441" s="1">
        <v>4</v>
      </c>
      <c r="G441" s="1" t="s">
        <v>1165</v>
      </c>
      <c r="H441" s="1" t="s">
        <v>2752</v>
      </c>
      <c r="I441" s="1">
        <v>3</v>
      </c>
      <c r="L441" s="1">
        <v>1</v>
      </c>
      <c r="M441" s="1" t="s">
        <v>1264</v>
      </c>
      <c r="N441" s="1" t="s">
        <v>5599</v>
      </c>
      <c r="S441" s="1" t="s">
        <v>47</v>
      </c>
      <c r="T441" s="1" t="s">
        <v>2795</v>
      </c>
      <c r="W441" s="1" t="s">
        <v>61</v>
      </c>
      <c r="X441" s="1" t="s">
        <v>5951</v>
      </c>
      <c r="Y441" s="1" t="s">
        <v>49</v>
      </c>
      <c r="Z441" s="1" t="s">
        <v>2894</v>
      </c>
      <c r="AC441" s="1">
        <v>44</v>
      </c>
      <c r="AD441" s="1" t="s">
        <v>74</v>
      </c>
      <c r="AE441" s="1" t="s">
        <v>3506</v>
      </c>
      <c r="AJ441" s="1" t="s">
        <v>51</v>
      </c>
      <c r="AK441" s="1" t="s">
        <v>3566</v>
      </c>
      <c r="AL441" s="1" t="s">
        <v>498</v>
      </c>
      <c r="AM441" s="1" t="s">
        <v>3586</v>
      </c>
      <c r="AT441" s="1" t="s">
        <v>42</v>
      </c>
      <c r="AU441" s="1" t="s">
        <v>3629</v>
      </c>
      <c r="AV441" s="1" t="s">
        <v>1269</v>
      </c>
      <c r="AW441" s="1" t="s">
        <v>3708</v>
      </c>
      <c r="BG441" s="1" t="s">
        <v>42</v>
      </c>
      <c r="BH441" s="1" t="s">
        <v>3629</v>
      </c>
      <c r="BI441" s="1" t="s">
        <v>1270</v>
      </c>
      <c r="BJ441" s="1" t="s">
        <v>4249</v>
      </c>
      <c r="BK441" s="1" t="s">
        <v>42</v>
      </c>
      <c r="BL441" s="1" t="s">
        <v>3629</v>
      </c>
      <c r="BM441" s="1" t="s">
        <v>1271</v>
      </c>
      <c r="BN441" s="1" t="s">
        <v>4550</v>
      </c>
      <c r="BO441" s="1" t="s">
        <v>42</v>
      </c>
      <c r="BP441" s="1" t="s">
        <v>3629</v>
      </c>
      <c r="BQ441" s="1" t="s">
        <v>1272</v>
      </c>
      <c r="BR441" s="1" t="s">
        <v>4803</v>
      </c>
      <c r="BS441" s="1" t="s">
        <v>115</v>
      </c>
      <c r="BT441" s="1" t="s">
        <v>3571</v>
      </c>
    </row>
    <row r="442" spans="1:31" ht="13.5" customHeight="1">
      <c r="A442" s="5" t="str">
        <f t="shared" si="23"/>
        <v>1867_하동면_0096b</v>
      </c>
      <c r="B442" s="1">
        <v>1867</v>
      </c>
      <c r="C442" s="1" t="s">
        <v>4943</v>
      </c>
      <c r="D442" s="1" t="s">
        <v>4945</v>
      </c>
      <c r="E442" s="1">
        <v>441</v>
      </c>
      <c r="F442" s="1">
        <v>4</v>
      </c>
      <c r="G442" s="1" t="s">
        <v>1165</v>
      </c>
      <c r="H442" s="1" t="s">
        <v>2752</v>
      </c>
      <c r="I442" s="1">
        <v>3</v>
      </c>
      <c r="L442" s="1">
        <v>1</v>
      </c>
      <c r="M442" s="1" t="s">
        <v>1264</v>
      </c>
      <c r="N442" s="1" t="s">
        <v>5599</v>
      </c>
      <c r="S442" s="1" t="s">
        <v>1273</v>
      </c>
      <c r="T442" s="1" t="s">
        <v>2814</v>
      </c>
      <c r="U442" s="1" t="s">
        <v>37</v>
      </c>
      <c r="V442" s="1" t="s">
        <v>2820</v>
      </c>
      <c r="Y442" s="1" t="s">
        <v>1274</v>
      </c>
      <c r="Z442" s="1" t="s">
        <v>3270</v>
      </c>
      <c r="AC442" s="1">
        <v>24</v>
      </c>
      <c r="AD442" s="1" t="s">
        <v>91</v>
      </c>
      <c r="AE442" s="1" t="s">
        <v>3507</v>
      </c>
    </row>
    <row r="443" spans="1:72" ht="13.5" customHeight="1">
      <c r="A443" s="5" t="str">
        <f t="shared" si="23"/>
        <v>1867_하동면_0096b</v>
      </c>
      <c r="B443" s="1">
        <v>1867</v>
      </c>
      <c r="C443" s="1" t="s">
        <v>4943</v>
      </c>
      <c r="D443" s="1" t="s">
        <v>4945</v>
      </c>
      <c r="E443" s="1">
        <v>442</v>
      </c>
      <c r="F443" s="1">
        <v>4</v>
      </c>
      <c r="G443" s="1" t="s">
        <v>1165</v>
      </c>
      <c r="H443" s="1" t="s">
        <v>2752</v>
      </c>
      <c r="I443" s="1">
        <v>3</v>
      </c>
      <c r="L443" s="1">
        <v>2</v>
      </c>
      <c r="M443" s="1" t="s">
        <v>5125</v>
      </c>
      <c r="N443" s="1" t="s">
        <v>5600</v>
      </c>
      <c r="T443" s="1" t="s">
        <v>5782</v>
      </c>
      <c r="U443" s="1" t="s">
        <v>37</v>
      </c>
      <c r="V443" s="1" t="s">
        <v>2820</v>
      </c>
      <c r="W443" s="1" t="s">
        <v>117</v>
      </c>
      <c r="X443" s="1" t="s">
        <v>5952</v>
      </c>
      <c r="Y443" s="1" t="s">
        <v>1275</v>
      </c>
      <c r="Z443" s="1" t="s">
        <v>3269</v>
      </c>
      <c r="AC443" s="1">
        <v>44</v>
      </c>
      <c r="AD443" s="1" t="s">
        <v>74</v>
      </c>
      <c r="AE443" s="1" t="s">
        <v>3506</v>
      </c>
      <c r="AJ443" s="1" t="s">
        <v>17</v>
      </c>
      <c r="AK443" s="1" t="s">
        <v>3565</v>
      </c>
      <c r="AL443" s="1" t="s">
        <v>212</v>
      </c>
      <c r="AM443" s="1" t="s">
        <v>3601</v>
      </c>
      <c r="AT443" s="1" t="s">
        <v>42</v>
      </c>
      <c r="AU443" s="1" t="s">
        <v>3629</v>
      </c>
      <c r="AV443" s="1" t="s">
        <v>1276</v>
      </c>
      <c r="AW443" s="1" t="s">
        <v>3874</v>
      </c>
      <c r="BG443" s="1" t="s">
        <v>42</v>
      </c>
      <c r="BH443" s="1" t="s">
        <v>3629</v>
      </c>
      <c r="BI443" s="1" t="s">
        <v>1277</v>
      </c>
      <c r="BJ443" s="1" t="s">
        <v>4248</v>
      </c>
      <c r="BK443" s="1" t="s">
        <v>42</v>
      </c>
      <c r="BL443" s="1" t="s">
        <v>3629</v>
      </c>
      <c r="BM443" s="1" t="s">
        <v>143</v>
      </c>
      <c r="BN443" s="1" t="s">
        <v>3905</v>
      </c>
      <c r="BO443" s="1" t="s">
        <v>42</v>
      </c>
      <c r="BP443" s="1" t="s">
        <v>3629</v>
      </c>
      <c r="BQ443" s="1" t="s">
        <v>1278</v>
      </c>
      <c r="BR443" s="1" t="s">
        <v>4802</v>
      </c>
      <c r="BS443" s="1" t="s">
        <v>115</v>
      </c>
      <c r="BT443" s="1" t="s">
        <v>3571</v>
      </c>
    </row>
    <row r="444" spans="1:72" ht="13.5" customHeight="1">
      <c r="A444" s="5" t="str">
        <f t="shared" si="23"/>
        <v>1867_하동면_0096b</v>
      </c>
      <c r="B444" s="1">
        <v>1867</v>
      </c>
      <c r="C444" s="1" t="s">
        <v>4943</v>
      </c>
      <c r="D444" s="1" t="s">
        <v>4945</v>
      </c>
      <c r="E444" s="1">
        <v>443</v>
      </c>
      <c r="F444" s="1">
        <v>4</v>
      </c>
      <c r="G444" s="1" t="s">
        <v>1165</v>
      </c>
      <c r="H444" s="1" t="s">
        <v>2752</v>
      </c>
      <c r="I444" s="1">
        <v>3</v>
      </c>
      <c r="L444" s="1">
        <v>2</v>
      </c>
      <c r="M444" s="1" t="s">
        <v>5125</v>
      </c>
      <c r="N444" s="1" t="s">
        <v>5600</v>
      </c>
      <c r="S444" s="1" t="s">
        <v>47</v>
      </c>
      <c r="T444" s="1" t="s">
        <v>2795</v>
      </c>
      <c r="W444" s="1" t="s">
        <v>1238</v>
      </c>
      <c r="X444" s="1" t="s">
        <v>2869</v>
      </c>
      <c r="Y444" s="1" t="s">
        <v>49</v>
      </c>
      <c r="Z444" s="1" t="s">
        <v>2894</v>
      </c>
      <c r="AC444" s="1">
        <v>42</v>
      </c>
      <c r="AD444" s="1" t="s">
        <v>229</v>
      </c>
      <c r="AE444" s="1" t="s">
        <v>3531</v>
      </c>
      <c r="AJ444" s="1" t="s">
        <v>51</v>
      </c>
      <c r="AK444" s="1" t="s">
        <v>3566</v>
      </c>
      <c r="AL444" s="1" t="s">
        <v>639</v>
      </c>
      <c r="AM444" s="1" t="s">
        <v>3594</v>
      </c>
      <c r="AT444" s="1" t="s">
        <v>42</v>
      </c>
      <c r="AU444" s="1" t="s">
        <v>3629</v>
      </c>
      <c r="AV444" s="1" t="s">
        <v>1279</v>
      </c>
      <c r="AW444" s="1" t="s">
        <v>3592</v>
      </c>
      <c r="BG444" s="1" t="s">
        <v>42</v>
      </c>
      <c r="BH444" s="1" t="s">
        <v>3629</v>
      </c>
      <c r="BI444" s="1" t="s">
        <v>1280</v>
      </c>
      <c r="BJ444" s="1" t="s">
        <v>4247</v>
      </c>
      <c r="BK444" s="1" t="s">
        <v>42</v>
      </c>
      <c r="BL444" s="1" t="s">
        <v>3629</v>
      </c>
      <c r="BM444" s="1" t="s">
        <v>1281</v>
      </c>
      <c r="BN444" s="1" t="s">
        <v>4549</v>
      </c>
      <c r="BO444" s="1" t="s">
        <v>42</v>
      </c>
      <c r="BP444" s="1" t="s">
        <v>3629</v>
      </c>
      <c r="BQ444" s="1" t="s">
        <v>1282</v>
      </c>
      <c r="BR444" s="1" t="s">
        <v>4801</v>
      </c>
      <c r="BS444" s="1" t="s">
        <v>133</v>
      </c>
      <c r="BT444" s="1" t="s">
        <v>3583</v>
      </c>
    </row>
    <row r="445" spans="1:31" ht="13.5" customHeight="1">
      <c r="A445" s="5" t="str">
        <f t="shared" si="23"/>
        <v>1867_하동면_0096b</v>
      </c>
      <c r="B445" s="1">
        <v>1867</v>
      </c>
      <c r="C445" s="1" t="s">
        <v>4943</v>
      </c>
      <c r="D445" s="1" t="s">
        <v>4945</v>
      </c>
      <c r="E445" s="1">
        <v>444</v>
      </c>
      <c r="F445" s="1">
        <v>4</v>
      </c>
      <c r="G445" s="1" t="s">
        <v>1165</v>
      </c>
      <c r="H445" s="1" t="s">
        <v>2752</v>
      </c>
      <c r="I445" s="1">
        <v>3</v>
      </c>
      <c r="L445" s="1">
        <v>2</v>
      </c>
      <c r="M445" s="1" t="s">
        <v>5125</v>
      </c>
      <c r="N445" s="1" t="s">
        <v>5600</v>
      </c>
      <c r="S445" s="1" t="s">
        <v>1283</v>
      </c>
      <c r="T445" s="1" t="s">
        <v>2796</v>
      </c>
      <c r="U445" s="1" t="s">
        <v>37</v>
      </c>
      <c r="V445" s="1" t="s">
        <v>2820</v>
      </c>
      <c r="Y445" s="1" t="s">
        <v>1284</v>
      </c>
      <c r="Z445" s="1" t="s">
        <v>3268</v>
      </c>
      <c r="AC445" s="1">
        <v>47</v>
      </c>
      <c r="AD445" s="1" t="s">
        <v>315</v>
      </c>
      <c r="AE445" s="1" t="s">
        <v>3535</v>
      </c>
    </row>
    <row r="446" spans="1:72" ht="13.5" customHeight="1">
      <c r="A446" s="5" t="str">
        <f t="shared" si="23"/>
        <v>1867_하동면_0096b</v>
      </c>
      <c r="B446" s="1">
        <v>1867</v>
      </c>
      <c r="C446" s="1" t="s">
        <v>4943</v>
      </c>
      <c r="D446" s="1" t="s">
        <v>4945</v>
      </c>
      <c r="E446" s="1">
        <v>445</v>
      </c>
      <c r="F446" s="1">
        <v>4</v>
      </c>
      <c r="G446" s="1" t="s">
        <v>1165</v>
      </c>
      <c r="H446" s="1" t="s">
        <v>2752</v>
      </c>
      <c r="I446" s="1">
        <v>3</v>
      </c>
      <c r="L446" s="1">
        <v>3</v>
      </c>
      <c r="M446" s="1" t="s">
        <v>5126</v>
      </c>
      <c r="N446" s="1" t="s">
        <v>5601</v>
      </c>
      <c r="T446" s="1" t="s">
        <v>5931</v>
      </c>
      <c r="U446" s="1" t="s">
        <v>37</v>
      </c>
      <c r="V446" s="1" t="s">
        <v>2820</v>
      </c>
      <c r="W446" s="1" t="s">
        <v>117</v>
      </c>
      <c r="X446" s="1" t="s">
        <v>5933</v>
      </c>
      <c r="Y446" s="1" t="s">
        <v>1285</v>
      </c>
      <c r="Z446" s="1" t="s">
        <v>5953</v>
      </c>
      <c r="AC446" s="1">
        <v>36</v>
      </c>
      <c r="AD446" s="1" t="s">
        <v>124</v>
      </c>
      <c r="AE446" s="1" t="s">
        <v>3547</v>
      </c>
      <c r="AJ446" s="1" t="s">
        <v>17</v>
      </c>
      <c r="AK446" s="1" t="s">
        <v>3565</v>
      </c>
      <c r="AL446" s="1" t="s">
        <v>212</v>
      </c>
      <c r="AM446" s="1" t="s">
        <v>3601</v>
      </c>
      <c r="AT446" s="1" t="s">
        <v>42</v>
      </c>
      <c r="AU446" s="1" t="s">
        <v>3629</v>
      </c>
      <c r="AV446" s="1" t="s">
        <v>1286</v>
      </c>
      <c r="AW446" s="1" t="s">
        <v>3873</v>
      </c>
      <c r="BG446" s="1" t="s">
        <v>42</v>
      </c>
      <c r="BH446" s="1" t="s">
        <v>3629</v>
      </c>
      <c r="BI446" s="1" t="s">
        <v>1287</v>
      </c>
      <c r="BJ446" s="1" t="s">
        <v>5954</v>
      </c>
      <c r="BK446" s="1" t="s">
        <v>42</v>
      </c>
      <c r="BL446" s="1" t="s">
        <v>3629</v>
      </c>
      <c r="BM446" s="1" t="s">
        <v>1217</v>
      </c>
      <c r="BN446" s="1" t="s">
        <v>4229</v>
      </c>
      <c r="BO446" s="1" t="s">
        <v>42</v>
      </c>
      <c r="BP446" s="1" t="s">
        <v>3629</v>
      </c>
      <c r="BQ446" s="1" t="s">
        <v>1288</v>
      </c>
      <c r="BR446" s="1" t="s">
        <v>5505</v>
      </c>
      <c r="BS446" s="1" t="s">
        <v>498</v>
      </c>
      <c r="BT446" s="1" t="s">
        <v>3586</v>
      </c>
    </row>
    <row r="447" spans="1:72" ht="13.5" customHeight="1">
      <c r="A447" s="5" t="str">
        <f t="shared" si="23"/>
        <v>1867_하동면_0096b</v>
      </c>
      <c r="B447" s="1">
        <v>1867</v>
      </c>
      <c r="C447" s="1" t="s">
        <v>4943</v>
      </c>
      <c r="D447" s="1" t="s">
        <v>4945</v>
      </c>
      <c r="E447" s="1">
        <v>446</v>
      </c>
      <c r="F447" s="1">
        <v>4</v>
      </c>
      <c r="G447" s="1" t="s">
        <v>1165</v>
      </c>
      <c r="H447" s="1" t="s">
        <v>2752</v>
      </c>
      <c r="I447" s="1">
        <v>3</v>
      </c>
      <c r="L447" s="1">
        <v>3</v>
      </c>
      <c r="M447" s="1" t="s">
        <v>5126</v>
      </c>
      <c r="N447" s="1" t="s">
        <v>5601</v>
      </c>
      <c r="S447" s="1" t="s">
        <v>47</v>
      </c>
      <c r="T447" s="1" t="s">
        <v>2795</v>
      </c>
      <c r="W447" s="1" t="s">
        <v>184</v>
      </c>
      <c r="X447" s="1" t="s">
        <v>2851</v>
      </c>
      <c r="Y447" s="1" t="s">
        <v>49</v>
      </c>
      <c r="Z447" s="1" t="s">
        <v>2894</v>
      </c>
      <c r="AC447" s="1">
        <v>42</v>
      </c>
      <c r="AD447" s="1" t="s">
        <v>229</v>
      </c>
      <c r="AE447" s="1" t="s">
        <v>3531</v>
      </c>
      <c r="AJ447" s="1" t="s">
        <v>51</v>
      </c>
      <c r="AK447" s="1" t="s">
        <v>3566</v>
      </c>
      <c r="AL447" s="1" t="s">
        <v>115</v>
      </c>
      <c r="AM447" s="1" t="s">
        <v>3571</v>
      </c>
      <c r="AT447" s="1" t="s">
        <v>42</v>
      </c>
      <c r="AU447" s="1" t="s">
        <v>3629</v>
      </c>
      <c r="AV447" s="1" t="s">
        <v>1289</v>
      </c>
      <c r="AW447" s="1" t="s">
        <v>3872</v>
      </c>
      <c r="BG447" s="1" t="s">
        <v>42</v>
      </c>
      <c r="BH447" s="1" t="s">
        <v>3629</v>
      </c>
      <c r="BI447" s="1" t="s">
        <v>1290</v>
      </c>
      <c r="BJ447" s="1" t="s">
        <v>4246</v>
      </c>
      <c r="BK447" s="1" t="s">
        <v>42</v>
      </c>
      <c r="BL447" s="1" t="s">
        <v>3629</v>
      </c>
      <c r="BM447" s="1" t="s">
        <v>1291</v>
      </c>
      <c r="BN447" s="1" t="s">
        <v>4548</v>
      </c>
      <c r="BO447" s="1" t="s">
        <v>42</v>
      </c>
      <c r="BP447" s="1" t="s">
        <v>3629</v>
      </c>
      <c r="BQ447" s="1" t="s">
        <v>1292</v>
      </c>
      <c r="BR447" s="1" t="s">
        <v>5456</v>
      </c>
      <c r="BS447" s="1" t="s">
        <v>1070</v>
      </c>
      <c r="BT447" s="1" t="s">
        <v>3186</v>
      </c>
    </row>
    <row r="448" spans="1:31" ht="13.5" customHeight="1">
      <c r="A448" s="5" t="str">
        <f t="shared" si="23"/>
        <v>1867_하동면_0096b</v>
      </c>
      <c r="B448" s="1">
        <v>1867</v>
      </c>
      <c r="C448" s="1" t="s">
        <v>4943</v>
      </c>
      <c r="D448" s="1" t="s">
        <v>4945</v>
      </c>
      <c r="E448" s="1">
        <v>447</v>
      </c>
      <c r="F448" s="1">
        <v>4</v>
      </c>
      <c r="G448" s="1" t="s">
        <v>1165</v>
      </c>
      <c r="H448" s="1" t="s">
        <v>2752</v>
      </c>
      <c r="I448" s="1">
        <v>3</v>
      </c>
      <c r="L448" s="1">
        <v>3</v>
      </c>
      <c r="M448" s="1" t="s">
        <v>5126</v>
      </c>
      <c r="N448" s="1" t="s">
        <v>5601</v>
      </c>
      <c r="S448" s="1" t="s">
        <v>574</v>
      </c>
      <c r="T448" s="1" t="s">
        <v>2800</v>
      </c>
      <c r="W448" s="1" t="s">
        <v>61</v>
      </c>
      <c r="X448" s="1" t="s">
        <v>5955</v>
      </c>
      <c r="Y448" s="1" t="s">
        <v>49</v>
      </c>
      <c r="Z448" s="1" t="s">
        <v>2894</v>
      </c>
      <c r="AC448" s="1">
        <v>59</v>
      </c>
      <c r="AD448" s="1" t="s">
        <v>464</v>
      </c>
      <c r="AE448" s="1" t="s">
        <v>3524</v>
      </c>
    </row>
    <row r="449" spans="1:31" ht="13.5" customHeight="1">
      <c r="A449" s="5" t="str">
        <f t="shared" si="23"/>
        <v>1867_하동면_0096b</v>
      </c>
      <c r="B449" s="1">
        <v>1867</v>
      </c>
      <c r="C449" s="1" t="s">
        <v>4943</v>
      </c>
      <c r="D449" s="1" t="s">
        <v>4945</v>
      </c>
      <c r="E449" s="1">
        <v>448</v>
      </c>
      <c r="F449" s="1">
        <v>4</v>
      </c>
      <c r="G449" s="1" t="s">
        <v>1165</v>
      </c>
      <c r="H449" s="1" t="s">
        <v>2752</v>
      </c>
      <c r="I449" s="1">
        <v>3</v>
      </c>
      <c r="L449" s="1">
        <v>3</v>
      </c>
      <c r="M449" s="1" t="s">
        <v>5126</v>
      </c>
      <c r="N449" s="1" t="s">
        <v>5601</v>
      </c>
      <c r="S449" s="1" t="s">
        <v>57</v>
      </c>
      <c r="T449" s="1" t="s">
        <v>2802</v>
      </c>
      <c r="U449" s="1" t="s">
        <v>37</v>
      </c>
      <c r="V449" s="1" t="s">
        <v>2820</v>
      </c>
      <c r="Y449" s="1" t="s">
        <v>1293</v>
      </c>
      <c r="Z449" s="1" t="s">
        <v>3267</v>
      </c>
      <c r="AC449" s="1">
        <v>30</v>
      </c>
      <c r="AD449" s="1" t="s">
        <v>122</v>
      </c>
      <c r="AE449" s="1" t="s">
        <v>3552</v>
      </c>
    </row>
    <row r="450" spans="1:31" ht="13.5" customHeight="1">
      <c r="A450" s="5" t="str">
        <f t="shared" si="23"/>
        <v>1867_하동면_0096b</v>
      </c>
      <c r="B450" s="1">
        <v>1867</v>
      </c>
      <c r="C450" s="1" t="s">
        <v>4943</v>
      </c>
      <c r="D450" s="1" t="s">
        <v>4945</v>
      </c>
      <c r="E450" s="1">
        <v>449</v>
      </c>
      <c r="F450" s="1">
        <v>4</v>
      </c>
      <c r="G450" s="1" t="s">
        <v>1165</v>
      </c>
      <c r="H450" s="1" t="s">
        <v>2752</v>
      </c>
      <c r="I450" s="1">
        <v>3</v>
      </c>
      <c r="L450" s="1">
        <v>3</v>
      </c>
      <c r="M450" s="1" t="s">
        <v>5126</v>
      </c>
      <c r="N450" s="1" t="s">
        <v>5601</v>
      </c>
      <c r="S450" s="1" t="s">
        <v>60</v>
      </c>
      <c r="T450" s="1" t="s">
        <v>2801</v>
      </c>
      <c r="W450" s="1" t="s">
        <v>123</v>
      </c>
      <c r="X450" s="1" t="s">
        <v>5956</v>
      </c>
      <c r="Y450" s="1" t="s">
        <v>49</v>
      </c>
      <c r="Z450" s="1" t="s">
        <v>2894</v>
      </c>
      <c r="AC450" s="1">
        <v>28</v>
      </c>
      <c r="AD450" s="1" t="s">
        <v>565</v>
      </c>
      <c r="AE450" s="1" t="s">
        <v>3530</v>
      </c>
    </row>
    <row r="451" spans="1:29" ht="13.5" customHeight="1">
      <c r="A451" s="5" t="str">
        <f t="shared" si="23"/>
        <v>1867_하동면_0096b</v>
      </c>
      <c r="B451" s="1">
        <v>1867</v>
      </c>
      <c r="C451" s="1" t="s">
        <v>4943</v>
      </c>
      <c r="D451" s="1" t="s">
        <v>4945</v>
      </c>
      <c r="E451" s="1">
        <v>450</v>
      </c>
      <c r="F451" s="1">
        <v>4</v>
      </c>
      <c r="G451" s="1" t="s">
        <v>1165</v>
      </c>
      <c r="H451" s="1" t="s">
        <v>2752</v>
      </c>
      <c r="I451" s="1">
        <v>3</v>
      </c>
      <c r="L451" s="1">
        <v>3</v>
      </c>
      <c r="M451" s="1" t="s">
        <v>5126</v>
      </c>
      <c r="N451" s="1" t="s">
        <v>5601</v>
      </c>
      <c r="T451" s="1" t="s">
        <v>5934</v>
      </c>
      <c r="U451" s="1" t="s">
        <v>70</v>
      </c>
      <c r="V451" s="1" t="s">
        <v>2823</v>
      </c>
      <c r="Y451" s="1" t="s">
        <v>161</v>
      </c>
      <c r="Z451" s="1" t="s">
        <v>3266</v>
      </c>
      <c r="AC451" s="1">
        <v>9</v>
      </c>
    </row>
    <row r="452" spans="1:72" ht="13.5" customHeight="1">
      <c r="A452" s="5" t="str">
        <f aca="true" t="shared" si="24" ref="A452:A467">HYPERLINK("http://kyu.snu.ac.kr/sdhj/index.jsp?type=hj/GK14781_00IH_0001_0097a.jpg","1867_하동면_0097a")</f>
        <v>1867_하동면_0097a</v>
      </c>
      <c r="B452" s="1">
        <v>1867</v>
      </c>
      <c r="C452" s="1" t="s">
        <v>4943</v>
      </c>
      <c r="D452" s="1" t="s">
        <v>4945</v>
      </c>
      <c r="E452" s="1">
        <v>451</v>
      </c>
      <c r="F452" s="1">
        <v>4</v>
      </c>
      <c r="G452" s="1" t="s">
        <v>1165</v>
      </c>
      <c r="H452" s="1" t="s">
        <v>2752</v>
      </c>
      <c r="I452" s="1">
        <v>3</v>
      </c>
      <c r="L452" s="1">
        <v>4</v>
      </c>
      <c r="M452" s="1" t="s">
        <v>5127</v>
      </c>
      <c r="N452" s="1" t="s">
        <v>5602</v>
      </c>
      <c r="T452" s="1" t="s">
        <v>5653</v>
      </c>
      <c r="U452" s="1" t="s">
        <v>37</v>
      </c>
      <c r="V452" s="1" t="s">
        <v>2820</v>
      </c>
      <c r="W452" s="1" t="s">
        <v>117</v>
      </c>
      <c r="X452" s="1" t="s">
        <v>5957</v>
      </c>
      <c r="Y452" s="1" t="s">
        <v>1294</v>
      </c>
      <c r="Z452" s="1" t="s">
        <v>3265</v>
      </c>
      <c r="AC452" s="1">
        <v>23</v>
      </c>
      <c r="AD452" s="1" t="s">
        <v>464</v>
      </c>
      <c r="AE452" s="1" t="s">
        <v>3524</v>
      </c>
      <c r="AJ452" s="1" t="s">
        <v>17</v>
      </c>
      <c r="AK452" s="1" t="s">
        <v>3565</v>
      </c>
      <c r="AL452" s="1" t="s">
        <v>212</v>
      </c>
      <c r="AM452" s="1" t="s">
        <v>3601</v>
      </c>
      <c r="AT452" s="1" t="s">
        <v>42</v>
      </c>
      <c r="AU452" s="1" t="s">
        <v>3629</v>
      </c>
      <c r="AV452" s="1" t="s">
        <v>1295</v>
      </c>
      <c r="AW452" s="1" t="s">
        <v>3871</v>
      </c>
      <c r="BG452" s="1" t="s">
        <v>42</v>
      </c>
      <c r="BH452" s="1" t="s">
        <v>3629</v>
      </c>
      <c r="BI452" s="1" t="s">
        <v>1296</v>
      </c>
      <c r="BJ452" s="1" t="s">
        <v>4245</v>
      </c>
      <c r="BK452" s="1" t="s">
        <v>42</v>
      </c>
      <c r="BL452" s="1" t="s">
        <v>3629</v>
      </c>
      <c r="BM452" s="1" t="s">
        <v>1297</v>
      </c>
      <c r="BN452" s="1" t="s">
        <v>4223</v>
      </c>
      <c r="BO452" s="1" t="s">
        <v>42</v>
      </c>
      <c r="BP452" s="1" t="s">
        <v>3629</v>
      </c>
      <c r="BQ452" s="1" t="s">
        <v>1298</v>
      </c>
      <c r="BR452" s="1" t="s">
        <v>4800</v>
      </c>
      <c r="BS452" s="1" t="s">
        <v>83</v>
      </c>
      <c r="BT452" s="1" t="s">
        <v>3592</v>
      </c>
    </row>
    <row r="453" spans="1:72" ht="13.5" customHeight="1">
      <c r="A453" s="5" t="str">
        <f t="shared" si="24"/>
        <v>1867_하동면_0097a</v>
      </c>
      <c r="B453" s="1">
        <v>1867</v>
      </c>
      <c r="C453" s="1" t="s">
        <v>4943</v>
      </c>
      <c r="D453" s="1" t="s">
        <v>4945</v>
      </c>
      <c r="E453" s="1">
        <v>452</v>
      </c>
      <c r="F453" s="1">
        <v>4</v>
      </c>
      <c r="G453" s="1" t="s">
        <v>1165</v>
      </c>
      <c r="H453" s="1" t="s">
        <v>2752</v>
      </c>
      <c r="I453" s="1">
        <v>3</v>
      </c>
      <c r="L453" s="1">
        <v>4</v>
      </c>
      <c r="M453" s="1" t="s">
        <v>5127</v>
      </c>
      <c r="N453" s="1" t="s">
        <v>5602</v>
      </c>
      <c r="S453" s="1" t="s">
        <v>47</v>
      </c>
      <c r="T453" s="1" t="s">
        <v>2795</v>
      </c>
      <c r="W453" s="1" t="s">
        <v>93</v>
      </c>
      <c r="X453" s="1" t="s">
        <v>2850</v>
      </c>
      <c r="Y453" s="1" t="s">
        <v>49</v>
      </c>
      <c r="Z453" s="1" t="s">
        <v>2894</v>
      </c>
      <c r="AC453" s="1">
        <v>25</v>
      </c>
      <c r="AD453" s="1" t="s">
        <v>492</v>
      </c>
      <c r="AE453" s="1" t="s">
        <v>3529</v>
      </c>
      <c r="AJ453" s="1" t="s">
        <v>51</v>
      </c>
      <c r="AK453" s="1" t="s">
        <v>3566</v>
      </c>
      <c r="AL453" s="1" t="s">
        <v>133</v>
      </c>
      <c r="AM453" s="1" t="s">
        <v>3583</v>
      </c>
      <c r="AT453" s="1" t="s">
        <v>42</v>
      </c>
      <c r="AU453" s="1" t="s">
        <v>3629</v>
      </c>
      <c r="AV453" s="1" t="s">
        <v>988</v>
      </c>
      <c r="AW453" s="1" t="s">
        <v>3318</v>
      </c>
      <c r="BG453" s="1" t="s">
        <v>42</v>
      </c>
      <c r="BH453" s="1" t="s">
        <v>3629</v>
      </c>
      <c r="BI453" s="1" t="s">
        <v>989</v>
      </c>
      <c r="BJ453" s="1" t="s">
        <v>3708</v>
      </c>
      <c r="BK453" s="1" t="s">
        <v>42</v>
      </c>
      <c r="BL453" s="1" t="s">
        <v>3629</v>
      </c>
      <c r="BM453" s="1" t="s">
        <v>951</v>
      </c>
      <c r="BN453" s="1" t="s">
        <v>3926</v>
      </c>
      <c r="BO453" s="1" t="s">
        <v>42</v>
      </c>
      <c r="BP453" s="1" t="s">
        <v>3629</v>
      </c>
      <c r="BQ453" s="1" t="s">
        <v>1299</v>
      </c>
      <c r="BR453" s="1" t="s">
        <v>5958</v>
      </c>
      <c r="BS453" s="1" t="s">
        <v>194</v>
      </c>
      <c r="BT453" s="1" t="s">
        <v>3591</v>
      </c>
    </row>
    <row r="454" spans="1:31" ht="13.5" customHeight="1">
      <c r="A454" s="5" t="str">
        <f t="shared" si="24"/>
        <v>1867_하동면_0097a</v>
      </c>
      <c r="B454" s="1">
        <v>1867</v>
      </c>
      <c r="C454" s="1" t="s">
        <v>4943</v>
      </c>
      <c r="D454" s="1" t="s">
        <v>4945</v>
      </c>
      <c r="E454" s="1">
        <v>453</v>
      </c>
      <c r="F454" s="1">
        <v>4</v>
      </c>
      <c r="G454" s="1" t="s">
        <v>1165</v>
      </c>
      <c r="H454" s="1" t="s">
        <v>2752</v>
      </c>
      <c r="I454" s="1">
        <v>3</v>
      </c>
      <c r="L454" s="1">
        <v>4</v>
      </c>
      <c r="M454" s="1" t="s">
        <v>5127</v>
      </c>
      <c r="N454" s="1" t="s">
        <v>5602</v>
      </c>
      <c r="S454" s="1" t="s">
        <v>574</v>
      </c>
      <c r="T454" s="1" t="s">
        <v>2800</v>
      </c>
      <c r="W454" s="1" t="s">
        <v>82</v>
      </c>
      <c r="X454" s="1" t="s">
        <v>2867</v>
      </c>
      <c r="Y454" s="1" t="s">
        <v>49</v>
      </c>
      <c r="Z454" s="1" t="s">
        <v>2894</v>
      </c>
      <c r="AC454" s="1">
        <v>44</v>
      </c>
      <c r="AD454" s="1" t="s">
        <v>74</v>
      </c>
      <c r="AE454" s="1" t="s">
        <v>3506</v>
      </c>
    </row>
    <row r="455" spans="1:72" ht="13.5" customHeight="1">
      <c r="A455" s="5" t="str">
        <f t="shared" si="24"/>
        <v>1867_하동면_0097a</v>
      </c>
      <c r="B455" s="1">
        <v>1867</v>
      </c>
      <c r="C455" s="1" t="s">
        <v>4943</v>
      </c>
      <c r="D455" s="1" t="s">
        <v>4945</v>
      </c>
      <c r="E455" s="1">
        <v>454</v>
      </c>
      <c r="F455" s="1">
        <v>4</v>
      </c>
      <c r="G455" s="1" t="s">
        <v>1165</v>
      </c>
      <c r="H455" s="1" t="s">
        <v>2752</v>
      </c>
      <c r="I455" s="1">
        <v>3</v>
      </c>
      <c r="L455" s="1">
        <v>5</v>
      </c>
      <c r="M455" s="1" t="s">
        <v>4991</v>
      </c>
      <c r="N455" s="1" t="s">
        <v>4992</v>
      </c>
      <c r="T455" s="1" t="s">
        <v>5708</v>
      </c>
      <c r="U455" s="1" t="s">
        <v>441</v>
      </c>
      <c r="V455" s="1" t="s">
        <v>2828</v>
      </c>
      <c r="W455" s="1" t="s">
        <v>93</v>
      </c>
      <c r="X455" s="1" t="s">
        <v>2850</v>
      </c>
      <c r="Y455" s="1" t="s">
        <v>49</v>
      </c>
      <c r="Z455" s="1" t="s">
        <v>2894</v>
      </c>
      <c r="AC455" s="1">
        <v>35</v>
      </c>
      <c r="AD455" s="1" t="s">
        <v>59</v>
      </c>
      <c r="AE455" s="1" t="s">
        <v>3497</v>
      </c>
      <c r="AJ455" s="1" t="s">
        <v>51</v>
      </c>
      <c r="AK455" s="1" t="s">
        <v>3566</v>
      </c>
      <c r="AL455" s="1" t="s">
        <v>133</v>
      </c>
      <c r="AM455" s="1" t="s">
        <v>3583</v>
      </c>
      <c r="AT455" s="1" t="s">
        <v>42</v>
      </c>
      <c r="AU455" s="1" t="s">
        <v>3629</v>
      </c>
      <c r="AV455" s="1" t="s">
        <v>330</v>
      </c>
      <c r="AW455" s="1" t="s">
        <v>3029</v>
      </c>
      <c r="BG455" s="1" t="s">
        <v>42</v>
      </c>
      <c r="BH455" s="1" t="s">
        <v>3629</v>
      </c>
      <c r="BI455" s="1" t="s">
        <v>1300</v>
      </c>
      <c r="BJ455" s="1" t="s">
        <v>4244</v>
      </c>
      <c r="BK455" s="1" t="s">
        <v>42</v>
      </c>
      <c r="BL455" s="1" t="s">
        <v>3629</v>
      </c>
      <c r="BM455" s="1" t="s">
        <v>1301</v>
      </c>
      <c r="BN455" s="1" t="s">
        <v>4547</v>
      </c>
      <c r="BO455" s="1" t="s">
        <v>42</v>
      </c>
      <c r="BP455" s="1" t="s">
        <v>3629</v>
      </c>
      <c r="BQ455" s="1" t="s">
        <v>1302</v>
      </c>
      <c r="BR455" s="1" t="s">
        <v>4799</v>
      </c>
      <c r="BS455" s="1" t="s">
        <v>115</v>
      </c>
      <c r="BT455" s="1" t="s">
        <v>3571</v>
      </c>
    </row>
    <row r="456" spans="1:31" ht="13.5" customHeight="1">
      <c r="A456" s="5" t="str">
        <f t="shared" si="24"/>
        <v>1867_하동면_0097a</v>
      </c>
      <c r="B456" s="1">
        <v>1867</v>
      </c>
      <c r="C456" s="1" t="s">
        <v>4943</v>
      </c>
      <c r="D456" s="1" t="s">
        <v>4945</v>
      </c>
      <c r="E456" s="1">
        <v>455</v>
      </c>
      <c r="F456" s="1">
        <v>4</v>
      </c>
      <c r="G456" s="1" t="s">
        <v>1165</v>
      </c>
      <c r="H456" s="1" t="s">
        <v>2752</v>
      </c>
      <c r="I456" s="1">
        <v>3</v>
      </c>
      <c r="L456" s="1">
        <v>5</v>
      </c>
      <c r="M456" s="1" t="s">
        <v>4991</v>
      </c>
      <c r="N456" s="1" t="s">
        <v>4992</v>
      </c>
      <c r="S456" s="1" t="s">
        <v>63</v>
      </c>
      <c r="T456" s="1" t="s">
        <v>2793</v>
      </c>
      <c r="U456" s="1" t="s">
        <v>64</v>
      </c>
      <c r="V456" s="1" t="s">
        <v>2835</v>
      </c>
      <c r="W456" s="1" t="s">
        <v>117</v>
      </c>
      <c r="X456" s="1" t="s">
        <v>5959</v>
      </c>
      <c r="Y456" s="1" t="s">
        <v>1303</v>
      </c>
      <c r="Z456" s="1" t="s">
        <v>2853</v>
      </c>
      <c r="AC456" s="1">
        <v>16</v>
      </c>
      <c r="AD456" s="1" t="s">
        <v>456</v>
      </c>
      <c r="AE456" s="1" t="s">
        <v>3551</v>
      </c>
    </row>
    <row r="457" spans="1:72" ht="13.5" customHeight="1">
      <c r="A457" s="5" t="str">
        <f t="shared" si="24"/>
        <v>1867_하동면_0097a</v>
      </c>
      <c r="B457" s="1">
        <v>1867</v>
      </c>
      <c r="C457" s="1" t="s">
        <v>4943</v>
      </c>
      <c r="D457" s="1" t="s">
        <v>4945</v>
      </c>
      <c r="E457" s="1">
        <v>456</v>
      </c>
      <c r="F457" s="1">
        <v>4</v>
      </c>
      <c r="G457" s="1" t="s">
        <v>1165</v>
      </c>
      <c r="H457" s="1" t="s">
        <v>2752</v>
      </c>
      <c r="I457" s="1">
        <v>4</v>
      </c>
      <c r="J457" s="1" t="s">
        <v>1304</v>
      </c>
      <c r="K457" s="1" t="s">
        <v>5960</v>
      </c>
      <c r="L457" s="1">
        <v>1</v>
      </c>
      <c r="M457" s="1" t="s">
        <v>5128</v>
      </c>
      <c r="N457" s="1" t="s">
        <v>5603</v>
      </c>
      <c r="T457" s="1" t="s">
        <v>5653</v>
      </c>
      <c r="U457" s="1" t="s">
        <v>37</v>
      </c>
      <c r="V457" s="1" t="s">
        <v>2820</v>
      </c>
      <c r="W457" s="1" t="s">
        <v>117</v>
      </c>
      <c r="X457" s="1" t="s">
        <v>5957</v>
      </c>
      <c r="Y457" s="1" t="s">
        <v>1305</v>
      </c>
      <c r="Z457" s="1" t="s">
        <v>3264</v>
      </c>
      <c r="AC457" s="1">
        <v>35</v>
      </c>
      <c r="AD457" s="1" t="s">
        <v>177</v>
      </c>
      <c r="AE457" s="1" t="s">
        <v>3548</v>
      </c>
      <c r="AJ457" s="1" t="s">
        <v>17</v>
      </c>
      <c r="AK457" s="1" t="s">
        <v>3565</v>
      </c>
      <c r="AL457" s="1" t="s">
        <v>212</v>
      </c>
      <c r="AM457" s="1" t="s">
        <v>3601</v>
      </c>
      <c r="AT457" s="1" t="s">
        <v>42</v>
      </c>
      <c r="AU457" s="1" t="s">
        <v>3629</v>
      </c>
      <c r="AV457" s="1" t="s">
        <v>1306</v>
      </c>
      <c r="AW457" s="1" t="s">
        <v>3870</v>
      </c>
      <c r="BG457" s="1" t="s">
        <v>42</v>
      </c>
      <c r="BH457" s="1" t="s">
        <v>3629</v>
      </c>
      <c r="BI457" s="1" t="s">
        <v>1307</v>
      </c>
      <c r="BJ457" s="1" t="s">
        <v>4243</v>
      </c>
      <c r="BK457" s="1" t="s">
        <v>42</v>
      </c>
      <c r="BL457" s="1" t="s">
        <v>3629</v>
      </c>
      <c r="BM457" s="1" t="s">
        <v>1308</v>
      </c>
      <c r="BN457" s="1" t="s">
        <v>4218</v>
      </c>
      <c r="BO457" s="1" t="s">
        <v>42</v>
      </c>
      <c r="BP457" s="1" t="s">
        <v>3629</v>
      </c>
      <c r="BQ457" s="1" t="s">
        <v>1309</v>
      </c>
      <c r="BR457" s="1" t="s">
        <v>5467</v>
      </c>
      <c r="BS457" s="1" t="s">
        <v>169</v>
      </c>
      <c r="BT457" s="1" t="s">
        <v>5872</v>
      </c>
    </row>
    <row r="458" spans="1:72" ht="13.5" customHeight="1">
      <c r="A458" s="5" t="str">
        <f t="shared" si="24"/>
        <v>1867_하동면_0097a</v>
      </c>
      <c r="B458" s="1">
        <v>1867</v>
      </c>
      <c r="C458" s="1" t="s">
        <v>4943</v>
      </c>
      <c r="D458" s="1" t="s">
        <v>4945</v>
      </c>
      <c r="E458" s="1">
        <v>457</v>
      </c>
      <c r="F458" s="1">
        <v>4</v>
      </c>
      <c r="G458" s="1" t="s">
        <v>1165</v>
      </c>
      <c r="H458" s="1" t="s">
        <v>2752</v>
      </c>
      <c r="I458" s="1">
        <v>4</v>
      </c>
      <c r="L458" s="1">
        <v>1</v>
      </c>
      <c r="M458" s="1" t="s">
        <v>5128</v>
      </c>
      <c r="N458" s="1" t="s">
        <v>5603</v>
      </c>
      <c r="S458" s="1" t="s">
        <v>47</v>
      </c>
      <c r="T458" s="1" t="s">
        <v>2795</v>
      </c>
      <c r="W458" s="1" t="s">
        <v>140</v>
      </c>
      <c r="X458" s="1" t="s">
        <v>2858</v>
      </c>
      <c r="Y458" s="1" t="s">
        <v>49</v>
      </c>
      <c r="Z458" s="1" t="s">
        <v>2894</v>
      </c>
      <c r="AC458" s="1">
        <v>37</v>
      </c>
      <c r="AD458" s="1" t="s">
        <v>94</v>
      </c>
      <c r="AE458" s="1" t="s">
        <v>3532</v>
      </c>
      <c r="AJ458" s="1" t="s">
        <v>51</v>
      </c>
      <c r="AK458" s="1" t="s">
        <v>3566</v>
      </c>
      <c r="AL458" s="1" t="s">
        <v>341</v>
      </c>
      <c r="AM458" s="1" t="s">
        <v>3588</v>
      </c>
      <c r="AT458" s="1" t="s">
        <v>42</v>
      </c>
      <c r="AU458" s="1" t="s">
        <v>3629</v>
      </c>
      <c r="AV458" s="1" t="s">
        <v>1310</v>
      </c>
      <c r="AW458" s="1" t="s">
        <v>3869</v>
      </c>
      <c r="BG458" s="1" t="s">
        <v>244</v>
      </c>
      <c r="BH458" s="1" t="s">
        <v>2846</v>
      </c>
      <c r="BI458" s="1" t="s">
        <v>1311</v>
      </c>
      <c r="BJ458" s="1" t="s">
        <v>4242</v>
      </c>
      <c r="BK458" s="1" t="s">
        <v>42</v>
      </c>
      <c r="BL458" s="1" t="s">
        <v>3629</v>
      </c>
      <c r="BM458" s="1" t="s">
        <v>1312</v>
      </c>
      <c r="BN458" s="1" t="s">
        <v>4546</v>
      </c>
      <c r="BO458" s="1" t="s">
        <v>42</v>
      </c>
      <c r="BP458" s="1" t="s">
        <v>3629</v>
      </c>
      <c r="BQ458" s="1" t="s">
        <v>1313</v>
      </c>
      <c r="BR458" s="1" t="s">
        <v>4798</v>
      </c>
      <c r="BS458" s="1" t="s">
        <v>88</v>
      </c>
      <c r="BT458" s="1" t="s">
        <v>3572</v>
      </c>
    </row>
    <row r="459" spans="1:31" ht="13.5" customHeight="1">
      <c r="A459" s="5" t="str">
        <f t="shared" si="24"/>
        <v>1867_하동면_0097a</v>
      </c>
      <c r="B459" s="1">
        <v>1867</v>
      </c>
      <c r="C459" s="1" t="s">
        <v>4943</v>
      </c>
      <c r="D459" s="1" t="s">
        <v>4945</v>
      </c>
      <c r="E459" s="1">
        <v>458</v>
      </c>
      <c r="F459" s="1">
        <v>4</v>
      </c>
      <c r="G459" s="1" t="s">
        <v>1165</v>
      </c>
      <c r="H459" s="1" t="s">
        <v>2752</v>
      </c>
      <c r="I459" s="1">
        <v>4</v>
      </c>
      <c r="L459" s="1">
        <v>1</v>
      </c>
      <c r="M459" s="1" t="s">
        <v>5128</v>
      </c>
      <c r="N459" s="1" t="s">
        <v>5603</v>
      </c>
      <c r="T459" s="1" t="s">
        <v>5655</v>
      </c>
      <c r="U459" s="1" t="s">
        <v>70</v>
      </c>
      <c r="V459" s="1" t="s">
        <v>2823</v>
      </c>
      <c r="Y459" s="1" t="s">
        <v>1314</v>
      </c>
      <c r="Z459" s="1" t="s">
        <v>3263</v>
      </c>
      <c r="AC459" s="1">
        <v>15</v>
      </c>
      <c r="AD459" s="1" t="s">
        <v>298</v>
      </c>
      <c r="AE459" s="1" t="s">
        <v>3504</v>
      </c>
    </row>
    <row r="460" spans="1:72" ht="13.5" customHeight="1">
      <c r="A460" s="5" t="str">
        <f t="shared" si="24"/>
        <v>1867_하동면_0097a</v>
      </c>
      <c r="B460" s="1">
        <v>1867</v>
      </c>
      <c r="C460" s="1" t="s">
        <v>4943</v>
      </c>
      <c r="D460" s="1" t="s">
        <v>4945</v>
      </c>
      <c r="E460" s="1">
        <v>459</v>
      </c>
      <c r="F460" s="1">
        <v>4</v>
      </c>
      <c r="G460" s="1" t="s">
        <v>1165</v>
      </c>
      <c r="H460" s="1" t="s">
        <v>2752</v>
      </c>
      <c r="I460" s="1">
        <v>4</v>
      </c>
      <c r="L460" s="1">
        <v>2</v>
      </c>
      <c r="M460" s="1" t="s">
        <v>5129</v>
      </c>
      <c r="N460" s="1" t="s">
        <v>5604</v>
      </c>
      <c r="T460" s="1" t="s">
        <v>5961</v>
      </c>
      <c r="U460" s="1" t="s">
        <v>37</v>
      </c>
      <c r="V460" s="1" t="s">
        <v>2820</v>
      </c>
      <c r="W460" s="1" t="s">
        <v>117</v>
      </c>
      <c r="X460" s="1" t="s">
        <v>5962</v>
      </c>
      <c r="Y460" s="1" t="s">
        <v>1315</v>
      </c>
      <c r="Z460" s="1" t="s">
        <v>3262</v>
      </c>
      <c r="AC460" s="1">
        <v>37</v>
      </c>
      <c r="AD460" s="1" t="s">
        <v>94</v>
      </c>
      <c r="AE460" s="1" t="s">
        <v>3532</v>
      </c>
      <c r="AJ460" s="1" t="s">
        <v>17</v>
      </c>
      <c r="AK460" s="1" t="s">
        <v>3565</v>
      </c>
      <c r="AL460" s="1" t="s">
        <v>212</v>
      </c>
      <c r="AM460" s="1" t="s">
        <v>3601</v>
      </c>
      <c r="AT460" s="1" t="s">
        <v>42</v>
      </c>
      <c r="AU460" s="1" t="s">
        <v>3629</v>
      </c>
      <c r="AV460" s="1" t="s">
        <v>1068</v>
      </c>
      <c r="AW460" s="1" t="s">
        <v>3868</v>
      </c>
      <c r="BG460" s="1" t="s">
        <v>42</v>
      </c>
      <c r="BH460" s="1" t="s">
        <v>3629</v>
      </c>
      <c r="BI460" s="1" t="s">
        <v>1316</v>
      </c>
      <c r="BJ460" s="1" t="s">
        <v>5963</v>
      </c>
      <c r="BK460" s="1" t="s">
        <v>42</v>
      </c>
      <c r="BL460" s="1" t="s">
        <v>3629</v>
      </c>
      <c r="BM460" s="1" t="s">
        <v>1317</v>
      </c>
      <c r="BN460" s="1" t="s">
        <v>4519</v>
      </c>
      <c r="BO460" s="1" t="s">
        <v>42</v>
      </c>
      <c r="BP460" s="1" t="s">
        <v>3629</v>
      </c>
      <c r="BQ460" s="1" t="s">
        <v>1318</v>
      </c>
      <c r="BR460" s="1" t="s">
        <v>4797</v>
      </c>
      <c r="BS460" s="1" t="s">
        <v>716</v>
      </c>
      <c r="BT460" s="1" t="s">
        <v>3617</v>
      </c>
    </row>
    <row r="461" spans="1:72" ht="13.5" customHeight="1">
      <c r="A461" s="5" t="str">
        <f t="shared" si="24"/>
        <v>1867_하동면_0097a</v>
      </c>
      <c r="B461" s="1">
        <v>1867</v>
      </c>
      <c r="C461" s="1" t="s">
        <v>4943</v>
      </c>
      <c r="D461" s="1" t="s">
        <v>4945</v>
      </c>
      <c r="E461" s="1">
        <v>460</v>
      </c>
      <c r="F461" s="1">
        <v>4</v>
      </c>
      <c r="G461" s="1" t="s">
        <v>1165</v>
      </c>
      <c r="H461" s="1" t="s">
        <v>2752</v>
      </c>
      <c r="I461" s="1">
        <v>4</v>
      </c>
      <c r="L461" s="1">
        <v>2</v>
      </c>
      <c r="M461" s="1" t="s">
        <v>5129</v>
      </c>
      <c r="N461" s="1" t="s">
        <v>5604</v>
      </c>
      <c r="S461" s="1" t="s">
        <v>47</v>
      </c>
      <c r="T461" s="1" t="s">
        <v>2795</v>
      </c>
      <c r="W461" s="1" t="s">
        <v>511</v>
      </c>
      <c r="X461" s="1" t="s">
        <v>2860</v>
      </c>
      <c r="Y461" s="1" t="s">
        <v>49</v>
      </c>
      <c r="Z461" s="1" t="s">
        <v>2894</v>
      </c>
      <c r="AC461" s="1">
        <v>30</v>
      </c>
      <c r="AD461" s="1" t="s">
        <v>122</v>
      </c>
      <c r="AE461" s="1" t="s">
        <v>3552</v>
      </c>
      <c r="AJ461" s="1" t="s">
        <v>51</v>
      </c>
      <c r="AK461" s="1" t="s">
        <v>3566</v>
      </c>
      <c r="AL461" s="1" t="s">
        <v>512</v>
      </c>
      <c r="AM461" s="1" t="s">
        <v>3581</v>
      </c>
      <c r="AT461" s="1" t="s">
        <v>42</v>
      </c>
      <c r="AU461" s="1" t="s">
        <v>3629</v>
      </c>
      <c r="AV461" s="1" t="s">
        <v>1156</v>
      </c>
      <c r="AW461" s="1" t="s">
        <v>3286</v>
      </c>
      <c r="BG461" s="1" t="s">
        <v>42</v>
      </c>
      <c r="BH461" s="1" t="s">
        <v>3629</v>
      </c>
      <c r="BI461" s="1" t="s">
        <v>1157</v>
      </c>
      <c r="BJ461" s="1" t="s">
        <v>3714</v>
      </c>
      <c r="BK461" s="1" t="s">
        <v>42</v>
      </c>
      <c r="BL461" s="1" t="s">
        <v>3629</v>
      </c>
      <c r="BM461" s="1" t="s">
        <v>515</v>
      </c>
      <c r="BN461" s="1" t="s">
        <v>4118</v>
      </c>
      <c r="BO461" s="1" t="s">
        <v>42</v>
      </c>
      <c r="BP461" s="1" t="s">
        <v>3629</v>
      </c>
      <c r="BQ461" s="1" t="s">
        <v>1319</v>
      </c>
      <c r="BR461" s="1" t="s">
        <v>5496</v>
      </c>
      <c r="BS461" s="1" t="s">
        <v>257</v>
      </c>
      <c r="BT461" s="1" t="s">
        <v>3578</v>
      </c>
    </row>
    <row r="462" spans="1:31" ht="13.5" customHeight="1">
      <c r="A462" s="5" t="str">
        <f t="shared" si="24"/>
        <v>1867_하동면_0097a</v>
      </c>
      <c r="B462" s="1">
        <v>1867</v>
      </c>
      <c r="C462" s="1" t="s">
        <v>4943</v>
      </c>
      <c r="D462" s="1" t="s">
        <v>4945</v>
      </c>
      <c r="E462" s="1">
        <v>461</v>
      </c>
      <c r="F462" s="1">
        <v>4</v>
      </c>
      <c r="G462" s="1" t="s">
        <v>1165</v>
      </c>
      <c r="H462" s="1" t="s">
        <v>2752</v>
      </c>
      <c r="I462" s="1">
        <v>4</v>
      </c>
      <c r="L462" s="1">
        <v>2</v>
      </c>
      <c r="M462" s="1" t="s">
        <v>5129</v>
      </c>
      <c r="N462" s="1" t="s">
        <v>5604</v>
      </c>
      <c r="T462" s="1" t="s">
        <v>5964</v>
      </c>
      <c r="U462" s="1" t="s">
        <v>70</v>
      </c>
      <c r="V462" s="1" t="s">
        <v>2823</v>
      </c>
      <c r="Y462" s="1" t="s">
        <v>1320</v>
      </c>
      <c r="Z462" s="1" t="s">
        <v>5965</v>
      </c>
      <c r="AD462" s="1" t="s">
        <v>1005</v>
      </c>
      <c r="AE462" s="1" t="s">
        <v>3515</v>
      </c>
    </row>
    <row r="463" spans="1:72" ht="13.5" customHeight="1">
      <c r="A463" s="5" t="str">
        <f t="shared" si="24"/>
        <v>1867_하동면_0097a</v>
      </c>
      <c r="B463" s="1">
        <v>1867</v>
      </c>
      <c r="C463" s="1" t="s">
        <v>4943</v>
      </c>
      <c r="D463" s="1" t="s">
        <v>4945</v>
      </c>
      <c r="E463" s="1">
        <v>462</v>
      </c>
      <c r="F463" s="1">
        <v>4</v>
      </c>
      <c r="G463" s="1" t="s">
        <v>1165</v>
      </c>
      <c r="H463" s="1" t="s">
        <v>2752</v>
      </c>
      <c r="I463" s="1">
        <v>4</v>
      </c>
      <c r="L463" s="1">
        <v>3</v>
      </c>
      <c r="M463" s="1" t="s">
        <v>5130</v>
      </c>
      <c r="N463" s="1" t="s">
        <v>5605</v>
      </c>
      <c r="T463" s="1" t="s">
        <v>5738</v>
      </c>
      <c r="U463" s="1" t="s">
        <v>37</v>
      </c>
      <c r="V463" s="1" t="s">
        <v>2820</v>
      </c>
      <c r="W463" s="1" t="s">
        <v>117</v>
      </c>
      <c r="X463" s="1" t="s">
        <v>5966</v>
      </c>
      <c r="Y463" s="1" t="s">
        <v>1321</v>
      </c>
      <c r="Z463" s="1" t="s">
        <v>2904</v>
      </c>
      <c r="AC463" s="1">
        <v>50</v>
      </c>
      <c r="AD463" s="1" t="s">
        <v>333</v>
      </c>
      <c r="AE463" s="1" t="s">
        <v>3542</v>
      </c>
      <c r="AJ463" s="1" t="s">
        <v>17</v>
      </c>
      <c r="AK463" s="1" t="s">
        <v>3565</v>
      </c>
      <c r="AL463" s="1" t="s">
        <v>212</v>
      </c>
      <c r="AM463" s="1" t="s">
        <v>3601</v>
      </c>
      <c r="AT463" s="1" t="s">
        <v>42</v>
      </c>
      <c r="AU463" s="1" t="s">
        <v>3629</v>
      </c>
      <c r="AV463" s="1" t="s">
        <v>1322</v>
      </c>
      <c r="AW463" s="1" t="s">
        <v>3867</v>
      </c>
      <c r="BG463" s="1" t="s">
        <v>42</v>
      </c>
      <c r="BH463" s="1" t="s">
        <v>3629</v>
      </c>
      <c r="BI463" s="1" t="s">
        <v>1323</v>
      </c>
      <c r="BJ463" s="1" t="s">
        <v>4241</v>
      </c>
      <c r="BK463" s="1" t="s">
        <v>42</v>
      </c>
      <c r="BL463" s="1" t="s">
        <v>3629</v>
      </c>
      <c r="BM463" s="1" t="s">
        <v>1210</v>
      </c>
      <c r="BN463" s="1" t="s">
        <v>4204</v>
      </c>
      <c r="BO463" s="1" t="s">
        <v>42</v>
      </c>
      <c r="BP463" s="1" t="s">
        <v>3629</v>
      </c>
      <c r="BQ463" s="1" t="s">
        <v>1324</v>
      </c>
      <c r="BR463" s="1" t="s">
        <v>5470</v>
      </c>
      <c r="BS463" s="1" t="s">
        <v>169</v>
      </c>
      <c r="BT463" s="1" t="s">
        <v>5967</v>
      </c>
    </row>
    <row r="464" spans="1:72" ht="13.5" customHeight="1">
      <c r="A464" s="5" t="str">
        <f t="shared" si="24"/>
        <v>1867_하동면_0097a</v>
      </c>
      <c r="B464" s="1">
        <v>1867</v>
      </c>
      <c r="C464" s="1" t="s">
        <v>4943</v>
      </c>
      <c r="D464" s="1" t="s">
        <v>4945</v>
      </c>
      <c r="E464" s="1">
        <v>463</v>
      </c>
      <c r="F464" s="1">
        <v>4</v>
      </c>
      <c r="G464" s="1" t="s">
        <v>1165</v>
      </c>
      <c r="H464" s="1" t="s">
        <v>2752</v>
      </c>
      <c r="I464" s="1">
        <v>4</v>
      </c>
      <c r="L464" s="1">
        <v>3</v>
      </c>
      <c r="M464" s="1" t="s">
        <v>5130</v>
      </c>
      <c r="N464" s="1" t="s">
        <v>5605</v>
      </c>
      <c r="S464" s="1" t="s">
        <v>47</v>
      </c>
      <c r="T464" s="1" t="s">
        <v>2795</v>
      </c>
      <c r="W464" s="1" t="s">
        <v>38</v>
      </c>
      <c r="X464" s="1" t="s">
        <v>2874</v>
      </c>
      <c r="Y464" s="1" t="s">
        <v>49</v>
      </c>
      <c r="Z464" s="1" t="s">
        <v>2894</v>
      </c>
      <c r="AC464" s="1">
        <v>49</v>
      </c>
      <c r="AJ464" s="1" t="s">
        <v>51</v>
      </c>
      <c r="AK464" s="1" t="s">
        <v>3566</v>
      </c>
      <c r="AL464" s="1" t="s">
        <v>106</v>
      </c>
      <c r="AM464" s="1" t="s">
        <v>3607</v>
      </c>
      <c r="AT464" s="1" t="s">
        <v>42</v>
      </c>
      <c r="AU464" s="1" t="s">
        <v>3629</v>
      </c>
      <c r="AV464" s="1" t="s">
        <v>1325</v>
      </c>
      <c r="AW464" s="1" t="s">
        <v>3866</v>
      </c>
      <c r="BG464" s="1" t="s">
        <v>42</v>
      </c>
      <c r="BH464" s="1" t="s">
        <v>3629</v>
      </c>
      <c r="BI464" s="1" t="s">
        <v>1326</v>
      </c>
      <c r="BJ464" s="1" t="s">
        <v>5968</v>
      </c>
      <c r="BK464" s="1" t="s">
        <v>42</v>
      </c>
      <c r="BL464" s="1" t="s">
        <v>3629</v>
      </c>
      <c r="BM464" s="1" t="s">
        <v>1327</v>
      </c>
      <c r="BN464" s="1" t="s">
        <v>4545</v>
      </c>
      <c r="BO464" s="1" t="s">
        <v>42</v>
      </c>
      <c r="BP464" s="1" t="s">
        <v>3629</v>
      </c>
      <c r="BQ464" s="1" t="s">
        <v>1328</v>
      </c>
      <c r="BR464" s="1" t="s">
        <v>4796</v>
      </c>
      <c r="BS464" s="1" t="s">
        <v>541</v>
      </c>
      <c r="BT464" s="1" t="s">
        <v>3593</v>
      </c>
    </row>
    <row r="465" spans="1:31" ht="13.5" customHeight="1">
      <c r="A465" s="5" t="str">
        <f t="shared" si="24"/>
        <v>1867_하동면_0097a</v>
      </c>
      <c r="B465" s="1">
        <v>1867</v>
      </c>
      <c r="C465" s="1" t="s">
        <v>4943</v>
      </c>
      <c r="D465" s="1" t="s">
        <v>4945</v>
      </c>
      <c r="E465" s="1">
        <v>464</v>
      </c>
      <c r="F465" s="1">
        <v>4</v>
      </c>
      <c r="G465" s="1" t="s">
        <v>1165</v>
      </c>
      <c r="H465" s="1" t="s">
        <v>2752</v>
      </c>
      <c r="I465" s="1">
        <v>4</v>
      </c>
      <c r="L465" s="1">
        <v>3</v>
      </c>
      <c r="M465" s="1" t="s">
        <v>5130</v>
      </c>
      <c r="N465" s="1" t="s">
        <v>5605</v>
      </c>
      <c r="T465" s="1" t="s">
        <v>5969</v>
      </c>
      <c r="U465" s="1" t="s">
        <v>70</v>
      </c>
      <c r="V465" s="1" t="s">
        <v>2823</v>
      </c>
      <c r="Y465" s="1" t="s">
        <v>1329</v>
      </c>
      <c r="Z465" s="1" t="s">
        <v>3261</v>
      </c>
      <c r="AC465" s="1">
        <v>21</v>
      </c>
      <c r="AD465" s="1" t="s">
        <v>725</v>
      </c>
      <c r="AE465" s="1" t="s">
        <v>3517</v>
      </c>
    </row>
    <row r="466" spans="1:72" ht="13.5" customHeight="1">
      <c r="A466" s="5" t="str">
        <f t="shared" si="24"/>
        <v>1867_하동면_0097a</v>
      </c>
      <c r="B466" s="1">
        <v>1867</v>
      </c>
      <c r="C466" s="1" t="s">
        <v>4943</v>
      </c>
      <c r="D466" s="1" t="s">
        <v>4945</v>
      </c>
      <c r="E466" s="1">
        <v>465</v>
      </c>
      <c r="F466" s="1">
        <v>4</v>
      </c>
      <c r="G466" s="1" t="s">
        <v>1165</v>
      </c>
      <c r="H466" s="1" t="s">
        <v>2752</v>
      </c>
      <c r="I466" s="1">
        <v>4</v>
      </c>
      <c r="L466" s="1">
        <v>4</v>
      </c>
      <c r="M466" s="1" t="s">
        <v>5131</v>
      </c>
      <c r="N466" s="1" t="s">
        <v>5606</v>
      </c>
      <c r="T466" s="1" t="s">
        <v>5970</v>
      </c>
      <c r="U466" s="1" t="s">
        <v>37</v>
      </c>
      <c r="V466" s="1" t="s">
        <v>2820</v>
      </c>
      <c r="W466" s="1" t="s">
        <v>117</v>
      </c>
      <c r="X466" s="1" t="s">
        <v>5971</v>
      </c>
      <c r="Y466" s="1" t="s">
        <v>1248</v>
      </c>
      <c r="Z466" s="1" t="s">
        <v>3260</v>
      </c>
      <c r="AC466" s="1">
        <v>50</v>
      </c>
      <c r="AD466" s="1" t="s">
        <v>333</v>
      </c>
      <c r="AE466" s="1" t="s">
        <v>3542</v>
      </c>
      <c r="AJ466" s="1" t="s">
        <v>17</v>
      </c>
      <c r="AK466" s="1" t="s">
        <v>3565</v>
      </c>
      <c r="AL466" s="1" t="s">
        <v>212</v>
      </c>
      <c r="AM466" s="1" t="s">
        <v>3601</v>
      </c>
      <c r="AT466" s="1" t="s">
        <v>42</v>
      </c>
      <c r="AU466" s="1" t="s">
        <v>3629</v>
      </c>
      <c r="AV466" s="1" t="s">
        <v>1330</v>
      </c>
      <c r="AW466" s="1" t="s">
        <v>3865</v>
      </c>
      <c r="BG466" s="1" t="s">
        <v>42</v>
      </c>
      <c r="BH466" s="1" t="s">
        <v>3629</v>
      </c>
      <c r="BI466" s="1" t="s">
        <v>1189</v>
      </c>
      <c r="BJ466" s="1" t="s">
        <v>4240</v>
      </c>
      <c r="BK466" s="1" t="s">
        <v>42</v>
      </c>
      <c r="BL466" s="1" t="s">
        <v>3629</v>
      </c>
      <c r="BM466" s="1" t="s">
        <v>1331</v>
      </c>
      <c r="BN466" s="1" t="s">
        <v>4528</v>
      </c>
      <c r="BO466" s="1" t="s">
        <v>42</v>
      </c>
      <c r="BP466" s="1" t="s">
        <v>3629</v>
      </c>
      <c r="BQ466" s="1" t="s">
        <v>1332</v>
      </c>
      <c r="BR466" s="1" t="s">
        <v>5522</v>
      </c>
      <c r="BS466" s="1" t="s">
        <v>1333</v>
      </c>
      <c r="BT466" s="1" t="s">
        <v>4913</v>
      </c>
    </row>
    <row r="467" spans="1:72" ht="13.5" customHeight="1">
      <c r="A467" s="5" t="str">
        <f t="shared" si="24"/>
        <v>1867_하동면_0097a</v>
      </c>
      <c r="B467" s="1">
        <v>1867</v>
      </c>
      <c r="C467" s="1" t="s">
        <v>4943</v>
      </c>
      <c r="D467" s="1" t="s">
        <v>4945</v>
      </c>
      <c r="E467" s="1">
        <v>466</v>
      </c>
      <c r="F467" s="1">
        <v>4</v>
      </c>
      <c r="G467" s="1" t="s">
        <v>1165</v>
      </c>
      <c r="H467" s="1" t="s">
        <v>2752</v>
      </c>
      <c r="I467" s="1">
        <v>4</v>
      </c>
      <c r="L467" s="1">
        <v>4</v>
      </c>
      <c r="M467" s="1" t="s">
        <v>5131</v>
      </c>
      <c r="N467" s="1" t="s">
        <v>5606</v>
      </c>
      <c r="S467" s="1" t="s">
        <v>47</v>
      </c>
      <c r="T467" s="1" t="s">
        <v>2795</v>
      </c>
      <c r="W467" s="1" t="s">
        <v>123</v>
      </c>
      <c r="X467" s="1" t="s">
        <v>5972</v>
      </c>
      <c r="Y467" s="1" t="s">
        <v>49</v>
      </c>
      <c r="Z467" s="1" t="s">
        <v>2894</v>
      </c>
      <c r="AC467" s="1">
        <v>49</v>
      </c>
      <c r="AD467" s="1" t="s">
        <v>316</v>
      </c>
      <c r="AE467" s="1" t="s">
        <v>3546</v>
      </c>
      <c r="AJ467" s="1" t="s">
        <v>51</v>
      </c>
      <c r="AK467" s="1" t="s">
        <v>3566</v>
      </c>
      <c r="AL467" s="1" t="s">
        <v>169</v>
      </c>
      <c r="AM467" s="1" t="s">
        <v>5973</v>
      </c>
      <c r="AT467" s="1" t="s">
        <v>42</v>
      </c>
      <c r="AU467" s="1" t="s">
        <v>3629</v>
      </c>
      <c r="AV467" s="1" t="s">
        <v>1334</v>
      </c>
      <c r="AW467" s="1" t="s">
        <v>3864</v>
      </c>
      <c r="BG467" s="1" t="s">
        <v>42</v>
      </c>
      <c r="BH467" s="1" t="s">
        <v>3629</v>
      </c>
      <c r="BI467" s="1" t="s">
        <v>1335</v>
      </c>
      <c r="BJ467" s="1" t="s">
        <v>3647</v>
      </c>
      <c r="BK467" s="1" t="s">
        <v>42</v>
      </c>
      <c r="BL467" s="1" t="s">
        <v>3629</v>
      </c>
      <c r="BM467" s="1" t="s">
        <v>1336</v>
      </c>
      <c r="BN467" s="1" t="s">
        <v>4544</v>
      </c>
      <c r="BO467" s="1" t="s">
        <v>42</v>
      </c>
      <c r="BP467" s="1" t="s">
        <v>3629</v>
      </c>
      <c r="BQ467" s="1" t="s">
        <v>1337</v>
      </c>
      <c r="BR467" s="1" t="s">
        <v>5516</v>
      </c>
      <c r="BS467" s="1" t="s">
        <v>525</v>
      </c>
      <c r="BT467" s="1" t="s">
        <v>3602</v>
      </c>
    </row>
    <row r="468" spans="1:31" ht="13.5" customHeight="1">
      <c r="A468" s="5" t="str">
        <f aca="true" t="shared" si="25" ref="A468:A485">HYPERLINK("http://kyu.snu.ac.kr/sdhj/index.jsp?type=hj/GK14781_00IH_0001_0097b.jpg","1867_하동면_0097b")</f>
        <v>1867_하동면_0097b</v>
      </c>
      <c r="B468" s="1">
        <v>1867</v>
      </c>
      <c r="C468" s="1" t="s">
        <v>4943</v>
      </c>
      <c r="D468" s="1" t="s">
        <v>4945</v>
      </c>
      <c r="E468" s="1">
        <v>467</v>
      </c>
      <c r="F468" s="1">
        <v>4</v>
      </c>
      <c r="G468" s="1" t="s">
        <v>1165</v>
      </c>
      <c r="H468" s="1" t="s">
        <v>2752</v>
      </c>
      <c r="I468" s="1">
        <v>4</v>
      </c>
      <c r="L468" s="1">
        <v>4</v>
      </c>
      <c r="M468" s="1" t="s">
        <v>5131</v>
      </c>
      <c r="N468" s="1" t="s">
        <v>5606</v>
      </c>
      <c r="S468" s="1" t="s">
        <v>1273</v>
      </c>
      <c r="T468" s="1" t="s">
        <v>2814</v>
      </c>
      <c r="U468" s="1" t="s">
        <v>37</v>
      </c>
      <c r="V468" s="1" t="s">
        <v>2820</v>
      </c>
      <c r="Y468" s="1" t="s">
        <v>1338</v>
      </c>
      <c r="Z468" s="1" t="s">
        <v>3259</v>
      </c>
      <c r="AC468" s="1">
        <v>41</v>
      </c>
      <c r="AD468" s="1" t="s">
        <v>101</v>
      </c>
      <c r="AE468" s="1" t="s">
        <v>3540</v>
      </c>
    </row>
    <row r="469" spans="1:72" ht="13.5" customHeight="1">
      <c r="A469" s="5" t="str">
        <f t="shared" si="25"/>
        <v>1867_하동면_0097b</v>
      </c>
      <c r="B469" s="1">
        <v>1867</v>
      </c>
      <c r="C469" s="1" t="s">
        <v>4943</v>
      </c>
      <c r="D469" s="1" t="s">
        <v>4945</v>
      </c>
      <c r="E469" s="1">
        <v>468</v>
      </c>
      <c r="F469" s="1">
        <v>4</v>
      </c>
      <c r="G469" s="1" t="s">
        <v>1165</v>
      </c>
      <c r="H469" s="1" t="s">
        <v>2752</v>
      </c>
      <c r="I469" s="1">
        <v>4</v>
      </c>
      <c r="L469" s="1">
        <v>5</v>
      </c>
      <c r="M469" s="1" t="s">
        <v>5132</v>
      </c>
      <c r="N469" s="1" t="s">
        <v>5133</v>
      </c>
      <c r="T469" s="1" t="s">
        <v>5698</v>
      </c>
      <c r="U469" s="1" t="s">
        <v>37</v>
      </c>
      <c r="V469" s="1" t="s">
        <v>2820</v>
      </c>
      <c r="W469" s="1" t="s">
        <v>61</v>
      </c>
      <c r="X469" s="1" t="s">
        <v>5974</v>
      </c>
      <c r="Y469" s="1" t="s">
        <v>1339</v>
      </c>
      <c r="Z469" s="1" t="s">
        <v>3258</v>
      </c>
      <c r="AC469" s="1">
        <v>66</v>
      </c>
      <c r="AD469" s="1" t="s">
        <v>358</v>
      </c>
      <c r="AE469" s="1" t="s">
        <v>3512</v>
      </c>
      <c r="AJ469" s="1" t="s">
        <v>17</v>
      </c>
      <c r="AK469" s="1" t="s">
        <v>3565</v>
      </c>
      <c r="AL469" s="1" t="s">
        <v>257</v>
      </c>
      <c r="AM469" s="1" t="s">
        <v>3578</v>
      </c>
      <c r="AT469" s="1" t="s">
        <v>42</v>
      </c>
      <c r="AU469" s="1" t="s">
        <v>3629</v>
      </c>
      <c r="AV469" s="1" t="s">
        <v>1340</v>
      </c>
      <c r="AW469" s="1" t="s">
        <v>3863</v>
      </c>
      <c r="BG469" s="1" t="s">
        <v>42</v>
      </c>
      <c r="BH469" s="1" t="s">
        <v>3629</v>
      </c>
      <c r="BI469" s="1" t="s">
        <v>223</v>
      </c>
      <c r="BJ469" s="1" t="s">
        <v>4208</v>
      </c>
      <c r="BK469" s="1" t="s">
        <v>42</v>
      </c>
      <c r="BL469" s="1" t="s">
        <v>3629</v>
      </c>
      <c r="BM469" s="1" t="s">
        <v>1341</v>
      </c>
      <c r="BN469" s="1" t="s">
        <v>4517</v>
      </c>
      <c r="BO469" s="1" t="s">
        <v>42</v>
      </c>
      <c r="BP469" s="1" t="s">
        <v>3629</v>
      </c>
      <c r="BQ469" s="1" t="s">
        <v>1342</v>
      </c>
      <c r="BR469" s="1" t="s">
        <v>5451</v>
      </c>
      <c r="BS469" s="1" t="s">
        <v>169</v>
      </c>
      <c r="BT469" s="1" t="s">
        <v>5975</v>
      </c>
    </row>
    <row r="470" spans="1:72" ht="13.5" customHeight="1">
      <c r="A470" s="5" t="str">
        <f t="shared" si="25"/>
        <v>1867_하동면_0097b</v>
      </c>
      <c r="B470" s="1">
        <v>1867</v>
      </c>
      <c r="C470" s="1" t="s">
        <v>4943</v>
      </c>
      <c r="D470" s="1" t="s">
        <v>4945</v>
      </c>
      <c r="E470" s="1">
        <v>469</v>
      </c>
      <c r="F470" s="1">
        <v>4</v>
      </c>
      <c r="G470" s="1" t="s">
        <v>1165</v>
      </c>
      <c r="H470" s="1" t="s">
        <v>2752</v>
      </c>
      <c r="I470" s="1">
        <v>4</v>
      </c>
      <c r="L470" s="1">
        <v>5</v>
      </c>
      <c r="M470" s="1" t="s">
        <v>5132</v>
      </c>
      <c r="N470" s="1" t="s">
        <v>5133</v>
      </c>
      <c r="S470" s="1" t="s">
        <v>47</v>
      </c>
      <c r="T470" s="1" t="s">
        <v>2795</v>
      </c>
      <c r="W470" s="1" t="s">
        <v>123</v>
      </c>
      <c r="X470" s="1" t="s">
        <v>5699</v>
      </c>
      <c r="Y470" s="1" t="s">
        <v>49</v>
      </c>
      <c r="Z470" s="1" t="s">
        <v>2894</v>
      </c>
      <c r="AC470" s="1">
        <v>66</v>
      </c>
      <c r="AD470" s="1" t="s">
        <v>358</v>
      </c>
      <c r="AE470" s="1" t="s">
        <v>3512</v>
      </c>
      <c r="AJ470" s="1" t="s">
        <v>51</v>
      </c>
      <c r="AK470" s="1" t="s">
        <v>3566</v>
      </c>
      <c r="AL470" s="1" t="s">
        <v>203</v>
      </c>
      <c r="AM470" s="1" t="s">
        <v>3567</v>
      </c>
      <c r="AT470" s="1" t="s">
        <v>42</v>
      </c>
      <c r="AU470" s="1" t="s">
        <v>3629</v>
      </c>
      <c r="AV470" s="1" t="s">
        <v>1343</v>
      </c>
      <c r="AW470" s="1" t="s">
        <v>3862</v>
      </c>
      <c r="BG470" s="1" t="s">
        <v>42</v>
      </c>
      <c r="BH470" s="1" t="s">
        <v>3629</v>
      </c>
      <c r="BI470" s="1" t="s">
        <v>1344</v>
      </c>
      <c r="BJ470" s="1" t="s">
        <v>4239</v>
      </c>
      <c r="BK470" s="1" t="s">
        <v>42</v>
      </c>
      <c r="BL470" s="1" t="s">
        <v>3629</v>
      </c>
      <c r="BM470" s="1" t="s">
        <v>1345</v>
      </c>
      <c r="BN470" s="1" t="s">
        <v>4543</v>
      </c>
      <c r="BO470" s="1" t="s">
        <v>42</v>
      </c>
      <c r="BP470" s="1" t="s">
        <v>3629</v>
      </c>
      <c r="BQ470" s="1" t="s">
        <v>1346</v>
      </c>
      <c r="BR470" s="1" t="s">
        <v>5401</v>
      </c>
      <c r="BS470" s="1" t="s">
        <v>169</v>
      </c>
      <c r="BT470" s="1" t="s">
        <v>5976</v>
      </c>
    </row>
    <row r="471" spans="1:29" ht="13.5" customHeight="1">
      <c r="A471" s="5" t="str">
        <f t="shared" si="25"/>
        <v>1867_하동면_0097b</v>
      </c>
      <c r="B471" s="1">
        <v>1867</v>
      </c>
      <c r="C471" s="1" t="s">
        <v>4943</v>
      </c>
      <c r="D471" s="1" t="s">
        <v>4945</v>
      </c>
      <c r="E471" s="1">
        <v>470</v>
      </c>
      <c r="F471" s="1">
        <v>4</v>
      </c>
      <c r="G471" s="1" t="s">
        <v>1165</v>
      </c>
      <c r="H471" s="1" t="s">
        <v>2752</v>
      </c>
      <c r="I471" s="1">
        <v>4</v>
      </c>
      <c r="L471" s="1">
        <v>5</v>
      </c>
      <c r="M471" s="1" t="s">
        <v>5132</v>
      </c>
      <c r="N471" s="1" t="s">
        <v>5133</v>
      </c>
      <c r="T471" s="1" t="s">
        <v>5977</v>
      </c>
      <c r="U471" s="1" t="s">
        <v>70</v>
      </c>
      <c r="V471" s="1" t="s">
        <v>2823</v>
      </c>
      <c r="Y471" s="1" t="s">
        <v>1347</v>
      </c>
      <c r="Z471" s="1" t="s">
        <v>2972</v>
      </c>
      <c r="AC471" s="1">
        <v>30</v>
      </c>
    </row>
    <row r="472" spans="1:72" ht="13.5" customHeight="1">
      <c r="A472" s="5" t="str">
        <f t="shared" si="25"/>
        <v>1867_하동면_0097b</v>
      </c>
      <c r="B472" s="1">
        <v>1867</v>
      </c>
      <c r="C472" s="1" t="s">
        <v>4943</v>
      </c>
      <c r="D472" s="1" t="s">
        <v>4945</v>
      </c>
      <c r="E472" s="1">
        <v>471</v>
      </c>
      <c r="F472" s="1">
        <v>4</v>
      </c>
      <c r="G472" s="1" t="s">
        <v>1165</v>
      </c>
      <c r="H472" s="1" t="s">
        <v>2752</v>
      </c>
      <c r="I472" s="1">
        <v>5</v>
      </c>
      <c r="J472" s="1" t="s">
        <v>1348</v>
      </c>
      <c r="K472" s="1" t="s">
        <v>5978</v>
      </c>
      <c r="L472" s="1">
        <v>1</v>
      </c>
      <c r="M472" s="1" t="s">
        <v>1348</v>
      </c>
      <c r="N472" s="1" t="s">
        <v>5607</v>
      </c>
      <c r="T472" s="1" t="s">
        <v>5797</v>
      </c>
      <c r="U472" s="1" t="s">
        <v>37</v>
      </c>
      <c r="V472" s="1" t="s">
        <v>2820</v>
      </c>
      <c r="W472" s="1" t="s">
        <v>117</v>
      </c>
      <c r="X472" s="1" t="s">
        <v>5979</v>
      </c>
      <c r="Y472" s="1" t="s">
        <v>1349</v>
      </c>
      <c r="Z472" s="1" t="s">
        <v>3257</v>
      </c>
      <c r="AC472" s="1">
        <v>66</v>
      </c>
      <c r="AD472" s="1" t="s">
        <v>358</v>
      </c>
      <c r="AE472" s="1" t="s">
        <v>3512</v>
      </c>
      <c r="AJ472" s="1" t="s">
        <v>17</v>
      </c>
      <c r="AK472" s="1" t="s">
        <v>3565</v>
      </c>
      <c r="AL472" s="1" t="s">
        <v>212</v>
      </c>
      <c r="AM472" s="1" t="s">
        <v>3601</v>
      </c>
      <c r="AT472" s="1" t="s">
        <v>42</v>
      </c>
      <c r="AU472" s="1" t="s">
        <v>3629</v>
      </c>
      <c r="AV472" s="1" t="s">
        <v>1350</v>
      </c>
      <c r="AW472" s="1" t="s">
        <v>3861</v>
      </c>
      <c r="BG472" s="1" t="s">
        <v>42</v>
      </c>
      <c r="BH472" s="1" t="s">
        <v>3629</v>
      </c>
      <c r="BI472" s="1" t="s">
        <v>1351</v>
      </c>
      <c r="BJ472" s="1" t="s">
        <v>4238</v>
      </c>
      <c r="BK472" s="1" t="s">
        <v>42</v>
      </c>
      <c r="BL472" s="1" t="s">
        <v>3629</v>
      </c>
      <c r="BM472" s="1" t="s">
        <v>1352</v>
      </c>
      <c r="BN472" s="1" t="s">
        <v>4122</v>
      </c>
      <c r="BO472" s="1" t="s">
        <v>42</v>
      </c>
      <c r="BP472" s="1" t="s">
        <v>3629</v>
      </c>
      <c r="BQ472" s="1" t="s">
        <v>1353</v>
      </c>
      <c r="BR472" s="1" t="s">
        <v>4795</v>
      </c>
      <c r="BS472" s="1" t="s">
        <v>115</v>
      </c>
      <c r="BT472" s="1" t="s">
        <v>3571</v>
      </c>
    </row>
    <row r="473" spans="1:72" ht="13.5" customHeight="1">
      <c r="A473" s="5" t="str">
        <f t="shared" si="25"/>
        <v>1867_하동면_0097b</v>
      </c>
      <c r="B473" s="1">
        <v>1867</v>
      </c>
      <c r="C473" s="1" t="s">
        <v>4943</v>
      </c>
      <c r="D473" s="1" t="s">
        <v>4945</v>
      </c>
      <c r="E473" s="1">
        <v>472</v>
      </c>
      <c r="F473" s="1">
        <v>4</v>
      </c>
      <c r="G473" s="1" t="s">
        <v>1165</v>
      </c>
      <c r="H473" s="1" t="s">
        <v>2752</v>
      </c>
      <c r="I473" s="1">
        <v>5</v>
      </c>
      <c r="L473" s="1">
        <v>1</v>
      </c>
      <c r="M473" s="1" t="s">
        <v>1348</v>
      </c>
      <c r="N473" s="1" t="s">
        <v>5607</v>
      </c>
      <c r="S473" s="1" t="s">
        <v>47</v>
      </c>
      <c r="T473" s="1" t="s">
        <v>2795</v>
      </c>
      <c r="W473" s="1" t="s">
        <v>61</v>
      </c>
      <c r="X473" s="1" t="s">
        <v>5798</v>
      </c>
      <c r="Y473" s="1" t="s">
        <v>49</v>
      </c>
      <c r="Z473" s="1" t="s">
        <v>2894</v>
      </c>
      <c r="AC473" s="1">
        <v>65</v>
      </c>
      <c r="AD473" s="1" t="s">
        <v>204</v>
      </c>
      <c r="AE473" s="1" t="s">
        <v>3511</v>
      </c>
      <c r="AJ473" s="1" t="s">
        <v>51</v>
      </c>
      <c r="AK473" s="1" t="s">
        <v>3566</v>
      </c>
      <c r="AL473" s="1" t="s">
        <v>178</v>
      </c>
      <c r="AM473" s="1" t="s">
        <v>3579</v>
      </c>
      <c r="AT473" s="1" t="s">
        <v>42</v>
      </c>
      <c r="AU473" s="1" t="s">
        <v>3629</v>
      </c>
      <c r="AV473" s="1" t="s">
        <v>5980</v>
      </c>
      <c r="AW473" s="1" t="s">
        <v>3860</v>
      </c>
      <c r="BG473" s="1" t="s">
        <v>514</v>
      </c>
      <c r="BH473" s="1" t="s">
        <v>3634</v>
      </c>
      <c r="BI473" s="1" t="s">
        <v>1354</v>
      </c>
      <c r="BJ473" s="1" t="s">
        <v>4237</v>
      </c>
      <c r="BK473" s="1" t="s">
        <v>1355</v>
      </c>
      <c r="BL473" s="1" t="s">
        <v>4373</v>
      </c>
      <c r="BM473" s="1" t="s">
        <v>1356</v>
      </c>
      <c r="BN473" s="1" t="s">
        <v>4542</v>
      </c>
      <c r="BO473" s="1" t="s">
        <v>42</v>
      </c>
      <c r="BP473" s="1" t="s">
        <v>3629</v>
      </c>
      <c r="BQ473" s="1" t="s">
        <v>1357</v>
      </c>
      <c r="BR473" s="1" t="s">
        <v>4794</v>
      </c>
      <c r="BS473" s="1" t="s">
        <v>512</v>
      </c>
      <c r="BT473" s="1" t="s">
        <v>3581</v>
      </c>
    </row>
    <row r="474" spans="1:31" ht="13.5" customHeight="1">
      <c r="A474" s="5" t="str">
        <f t="shared" si="25"/>
        <v>1867_하동면_0097b</v>
      </c>
      <c r="B474" s="1">
        <v>1867</v>
      </c>
      <c r="C474" s="1" t="s">
        <v>4943</v>
      </c>
      <c r="D474" s="1" t="s">
        <v>4945</v>
      </c>
      <c r="E474" s="1">
        <v>473</v>
      </c>
      <c r="F474" s="1">
        <v>4</v>
      </c>
      <c r="G474" s="1" t="s">
        <v>1165</v>
      </c>
      <c r="H474" s="1" t="s">
        <v>2752</v>
      </c>
      <c r="I474" s="1">
        <v>5</v>
      </c>
      <c r="L474" s="1">
        <v>1</v>
      </c>
      <c r="M474" s="1" t="s">
        <v>1348</v>
      </c>
      <c r="N474" s="1" t="s">
        <v>5607</v>
      </c>
      <c r="S474" s="1" t="s">
        <v>63</v>
      </c>
      <c r="T474" s="1" t="s">
        <v>2793</v>
      </c>
      <c r="U474" s="1" t="s">
        <v>37</v>
      </c>
      <c r="V474" s="1" t="s">
        <v>2820</v>
      </c>
      <c r="Y474" s="1" t="s">
        <v>1358</v>
      </c>
      <c r="Z474" s="1" t="s">
        <v>3256</v>
      </c>
      <c r="AC474" s="1">
        <v>39</v>
      </c>
      <c r="AD474" s="1" t="s">
        <v>401</v>
      </c>
      <c r="AE474" s="1" t="s">
        <v>3549</v>
      </c>
    </row>
    <row r="475" spans="1:72" ht="13.5" customHeight="1">
      <c r="A475" s="5" t="str">
        <f t="shared" si="25"/>
        <v>1867_하동면_0097b</v>
      </c>
      <c r="B475" s="1">
        <v>1867</v>
      </c>
      <c r="C475" s="1" t="s">
        <v>4943</v>
      </c>
      <c r="D475" s="1" t="s">
        <v>4945</v>
      </c>
      <c r="E475" s="1">
        <v>474</v>
      </c>
      <c r="F475" s="1">
        <v>4</v>
      </c>
      <c r="G475" s="1" t="s">
        <v>1165</v>
      </c>
      <c r="H475" s="1" t="s">
        <v>2752</v>
      </c>
      <c r="I475" s="1">
        <v>5</v>
      </c>
      <c r="L475" s="1">
        <v>2</v>
      </c>
      <c r="M475" s="1" t="s">
        <v>5134</v>
      </c>
      <c r="N475" s="1" t="s">
        <v>5135</v>
      </c>
      <c r="T475" s="1" t="s">
        <v>5708</v>
      </c>
      <c r="U475" s="1" t="s">
        <v>1359</v>
      </c>
      <c r="V475" s="1" t="s">
        <v>2822</v>
      </c>
      <c r="W475" s="1" t="s">
        <v>192</v>
      </c>
      <c r="X475" s="1" t="s">
        <v>2861</v>
      </c>
      <c r="Y475" s="1" t="s">
        <v>10</v>
      </c>
      <c r="Z475" s="1" t="s">
        <v>2881</v>
      </c>
      <c r="AC475" s="1">
        <v>80</v>
      </c>
      <c r="AD475" s="1" t="s">
        <v>686</v>
      </c>
      <c r="AE475" s="1" t="s">
        <v>3554</v>
      </c>
      <c r="AJ475" s="1" t="s">
        <v>17</v>
      </c>
      <c r="AK475" s="1" t="s">
        <v>3565</v>
      </c>
      <c r="AL475" s="1" t="s">
        <v>178</v>
      </c>
      <c r="AM475" s="1" t="s">
        <v>3579</v>
      </c>
      <c r="AT475" s="1" t="s">
        <v>469</v>
      </c>
      <c r="AU475" s="1" t="s">
        <v>2824</v>
      </c>
      <c r="AV475" s="1" t="s">
        <v>1349</v>
      </c>
      <c r="AW475" s="1" t="s">
        <v>3257</v>
      </c>
      <c r="BG475" s="1" t="s">
        <v>469</v>
      </c>
      <c r="BH475" s="1" t="s">
        <v>2824</v>
      </c>
      <c r="BI475" s="1" t="s">
        <v>1360</v>
      </c>
      <c r="BJ475" s="1" t="s">
        <v>4236</v>
      </c>
      <c r="BK475" s="1" t="s">
        <v>469</v>
      </c>
      <c r="BL475" s="1" t="s">
        <v>2824</v>
      </c>
      <c r="BM475" s="1" t="s">
        <v>1361</v>
      </c>
      <c r="BN475" s="1" t="s">
        <v>4541</v>
      </c>
      <c r="BO475" s="1" t="s">
        <v>469</v>
      </c>
      <c r="BP475" s="1" t="s">
        <v>2824</v>
      </c>
      <c r="BQ475" s="1" t="s">
        <v>1362</v>
      </c>
      <c r="BR475" s="1" t="s">
        <v>4793</v>
      </c>
      <c r="BS475" s="1" t="s">
        <v>1363</v>
      </c>
      <c r="BT475" s="1" t="s">
        <v>3589</v>
      </c>
    </row>
    <row r="476" spans="1:31" ht="13.5" customHeight="1">
      <c r="A476" s="5" t="str">
        <f t="shared" si="25"/>
        <v>1867_하동면_0097b</v>
      </c>
      <c r="B476" s="1">
        <v>1867</v>
      </c>
      <c r="C476" s="1" t="s">
        <v>4943</v>
      </c>
      <c r="D476" s="1" t="s">
        <v>4945</v>
      </c>
      <c r="E476" s="1">
        <v>475</v>
      </c>
      <c r="F476" s="1">
        <v>4</v>
      </c>
      <c r="G476" s="1" t="s">
        <v>1165</v>
      </c>
      <c r="H476" s="1" t="s">
        <v>2752</v>
      </c>
      <c r="I476" s="1">
        <v>5</v>
      </c>
      <c r="L476" s="1">
        <v>2</v>
      </c>
      <c r="M476" s="1" t="s">
        <v>5134</v>
      </c>
      <c r="N476" s="1" t="s">
        <v>5135</v>
      </c>
      <c r="T476" s="1" t="s">
        <v>5709</v>
      </c>
      <c r="U476" s="1" t="s">
        <v>70</v>
      </c>
      <c r="V476" s="1" t="s">
        <v>2823</v>
      </c>
      <c r="Y476" s="1" t="s">
        <v>1364</v>
      </c>
      <c r="Z476" s="1" t="s">
        <v>3255</v>
      </c>
      <c r="AD476" s="1" t="s">
        <v>120</v>
      </c>
      <c r="AE476" s="1" t="s">
        <v>3536</v>
      </c>
    </row>
    <row r="477" spans="1:31" ht="13.5" customHeight="1">
      <c r="A477" s="5" t="str">
        <f t="shared" si="25"/>
        <v>1867_하동면_0097b</v>
      </c>
      <c r="B477" s="1">
        <v>1867</v>
      </c>
      <c r="C477" s="1" t="s">
        <v>4943</v>
      </c>
      <c r="D477" s="1" t="s">
        <v>4945</v>
      </c>
      <c r="E477" s="1">
        <v>476</v>
      </c>
      <c r="F477" s="1">
        <v>4</v>
      </c>
      <c r="G477" s="1" t="s">
        <v>1165</v>
      </c>
      <c r="H477" s="1" t="s">
        <v>2752</v>
      </c>
      <c r="I477" s="1">
        <v>5</v>
      </c>
      <c r="L477" s="1">
        <v>2</v>
      </c>
      <c r="M477" s="1" t="s">
        <v>5134</v>
      </c>
      <c r="N477" s="1" t="s">
        <v>5135</v>
      </c>
      <c r="T477" s="1" t="s">
        <v>5709</v>
      </c>
      <c r="U477" s="1" t="s">
        <v>70</v>
      </c>
      <c r="V477" s="1" t="s">
        <v>2823</v>
      </c>
      <c r="Y477" s="1" t="s">
        <v>1365</v>
      </c>
      <c r="Z477" s="1" t="s">
        <v>3254</v>
      </c>
      <c r="AD477" s="1" t="s">
        <v>94</v>
      </c>
      <c r="AE477" s="1" t="s">
        <v>3532</v>
      </c>
    </row>
    <row r="478" spans="1:72" ht="13.5" customHeight="1">
      <c r="A478" s="5" t="str">
        <f t="shared" si="25"/>
        <v>1867_하동면_0097b</v>
      </c>
      <c r="B478" s="1">
        <v>1867</v>
      </c>
      <c r="C478" s="1" t="s">
        <v>4943</v>
      </c>
      <c r="D478" s="1" t="s">
        <v>4945</v>
      </c>
      <c r="E478" s="1">
        <v>477</v>
      </c>
      <c r="F478" s="1">
        <v>4</v>
      </c>
      <c r="G478" s="1" t="s">
        <v>1165</v>
      </c>
      <c r="H478" s="1" t="s">
        <v>2752</v>
      </c>
      <c r="I478" s="1">
        <v>5</v>
      </c>
      <c r="L478" s="1">
        <v>3</v>
      </c>
      <c r="M478" s="1" t="s">
        <v>5136</v>
      </c>
      <c r="N478" s="1" t="s">
        <v>5137</v>
      </c>
      <c r="T478" s="1" t="s">
        <v>5981</v>
      </c>
      <c r="U478" s="1" t="s">
        <v>37</v>
      </c>
      <c r="V478" s="1" t="s">
        <v>2820</v>
      </c>
      <c r="W478" s="1" t="s">
        <v>1238</v>
      </c>
      <c r="X478" s="1" t="s">
        <v>2869</v>
      </c>
      <c r="Y478" s="1" t="s">
        <v>1366</v>
      </c>
      <c r="Z478" s="1" t="s">
        <v>3253</v>
      </c>
      <c r="AC478" s="1">
        <v>79</v>
      </c>
      <c r="AD478" s="1" t="s">
        <v>66</v>
      </c>
      <c r="AE478" s="1" t="s">
        <v>3550</v>
      </c>
      <c r="AJ478" s="1" t="s">
        <v>17</v>
      </c>
      <c r="AK478" s="1" t="s">
        <v>3565</v>
      </c>
      <c r="AL478" s="1" t="s">
        <v>639</v>
      </c>
      <c r="AM478" s="1" t="s">
        <v>3594</v>
      </c>
      <c r="AT478" s="1" t="s">
        <v>42</v>
      </c>
      <c r="AU478" s="1" t="s">
        <v>3629</v>
      </c>
      <c r="AV478" s="1" t="s">
        <v>1367</v>
      </c>
      <c r="AW478" s="1" t="s">
        <v>3859</v>
      </c>
      <c r="BG478" s="1" t="s">
        <v>42</v>
      </c>
      <c r="BH478" s="1" t="s">
        <v>3629</v>
      </c>
      <c r="BI478" s="1" t="s">
        <v>1368</v>
      </c>
      <c r="BJ478" s="1" t="s">
        <v>4235</v>
      </c>
      <c r="BK478" s="1" t="s">
        <v>42</v>
      </c>
      <c r="BL478" s="1" t="s">
        <v>3629</v>
      </c>
      <c r="BM478" s="1" t="s">
        <v>1369</v>
      </c>
      <c r="BN478" s="1" t="s">
        <v>4540</v>
      </c>
      <c r="BO478" s="1" t="s">
        <v>42</v>
      </c>
      <c r="BP478" s="1" t="s">
        <v>3629</v>
      </c>
      <c r="BQ478" s="1" t="s">
        <v>1370</v>
      </c>
      <c r="BR478" s="1" t="s">
        <v>5514</v>
      </c>
      <c r="BS478" s="1" t="s">
        <v>257</v>
      </c>
      <c r="BT478" s="1" t="s">
        <v>3578</v>
      </c>
    </row>
    <row r="479" spans="1:72" ht="13.5" customHeight="1">
      <c r="A479" s="5" t="str">
        <f t="shared" si="25"/>
        <v>1867_하동면_0097b</v>
      </c>
      <c r="B479" s="1">
        <v>1867</v>
      </c>
      <c r="C479" s="1" t="s">
        <v>4943</v>
      </c>
      <c r="D479" s="1" t="s">
        <v>4945</v>
      </c>
      <c r="E479" s="1">
        <v>478</v>
      </c>
      <c r="F479" s="1">
        <v>4</v>
      </c>
      <c r="G479" s="1" t="s">
        <v>1165</v>
      </c>
      <c r="H479" s="1" t="s">
        <v>2752</v>
      </c>
      <c r="I479" s="1">
        <v>5</v>
      </c>
      <c r="L479" s="1">
        <v>3</v>
      </c>
      <c r="M479" s="1" t="s">
        <v>5136</v>
      </c>
      <c r="N479" s="1" t="s">
        <v>5137</v>
      </c>
      <c r="S479" s="1" t="s">
        <v>47</v>
      </c>
      <c r="T479" s="1" t="s">
        <v>2795</v>
      </c>
      <c r="W479" s="1" t="s">
        <v>90</v>
      </c>
      <c r="X479" s="1" t="s">
        <v>2853</v>
      </c>
      <c r="Y479" s="1" t="s">
        <v>49</v>
      </c>
      <c r="Z479" s="1" t="s">
        <v>2894</v>
      </c>
      <c r="AC479" s="1">
        <v>77</v>
      </c>
      <c r="AD479" s="1" t="s">
        <v>456</v>
      </c>
      <c r="AE479" s="1" t="s">
        <v>3551</v>
      </c>
      <c r="AJ479" s="1" t="s">
        <v>51</v>
      </c>
      <c r="AK479" s="1" t="s">
        <v>3566</v>
      </c>
      <c r="AL479" s="1" t="s">
        <v>399</v>
      </c>
      <c r="AM479" s="1" t="s">
        <v>3595</v>
      </c>
      <c r="AT479" s="1" t="s">
        <v>42</v>
      </c>
      <c r="AU479" s="1" t="s">
        <v>3629</v>
      </c>
      <c r="AV479" s="1" t="s">
        <v>1371</v>
      </c>
      <c r="AW479" s="1" t="s">
        <v>3858</v>
      </c>
      <c r="BG479" s="1" t="s">
        <v>42</v>
      </c>
      <c r="BH479" s="1" t="s">
        <v>3629</v>
      </c>
      <c r="BI479" s="1" t="s">
        <v>1372</v>
      </c>
      <c r="BJ479" s="1" t="s">
        <v>4234</v>
      </c>
      <c r="BK479" s="1" t="s">
        <v>42</v>
      </c>
      <c r="BL479" s="1" t="s">
        <v>3629</v>
      </c>
      <c r="BM479" s="1" t="s">
        <v>1373</v>
      </c>
      <c r="BN479" s="1" t="s">
        <v>4539</v>
      </c>
      <c r="BO479" s="1" t="s">
        <v>42</v>
      </c>
      <c r="BP479" s="1" t="s">
        <v>3629</v>
      </c>
      <c r="BQ479" s="1" t="s">
        <v>1374</v>
      </c>
      <c r="BR479" s="1" t="s">
        <v>5497</v>
      </c>
      <c r="BS479" s="1" t="s">
        <v>178</v>
      </c>
      <c r="BT479" s="1" t="s">
        <v>3579</v>
      </c>
    </row>
    <row r="480" spans="1:31" ht="13.5" customHeight="1">
      <c r="A480" s="5" t="str">
        <f t="shared" si="25"/>
        <v>1867_하동면_0097b</v>
      </c>
      <c r="B480" s="1">
        <v>1867</v>
      </c>
      <c r="C480" s="1" t="s">
        <v>4943</v>
      </c>
      <c r="D480" s="1" t="s">
        <v>4945</v>
      </c>
      <c r="E480" s="1">
        <v>479</v>
      </c>
      <c r="F480" s="1">
        <v>4</v>
      </c>
      <c r="G480" s="1" t="s">
        <v>1165</v>
      </c>
      <c r="H480" s="1" t="s">
        <v>2752</v>
      </c>
      <c r="I480" s="1">
        <v>5</v>
      </c>
      <c r="L480" s="1">
        <v>3</v>
      </c>
      <c r="M480" s="1" t="s">
        <v>5136</v>
      </c>
      <c r="N480" s="1" t="s">
        <v>5137</v>
      </c>
      <c r="T480" s="1" t="s">
        <v>5982</v>
      </c>
      <c r="U480" s="1" t="s">
        <v>70</v>
      </c>
      <c r="V480" s="1" t="s">
        <v>2823</v>
      </c>
      <c r="Y480" s="1" t="s">
        <v>1375</v>
      </c>
      <c r="Z480" s="1" t="s">
        <v>3252</v>
      </c>
      <c r="AD480" s="1" t="s">
        <v>1005</v>
      </c>
      <c r="AE480" s="1" t="s">
        <v>3515</v>
      </c>
    </row>
    <row r="481" spans="1:72" ht="13.5" customHeight="1">
      <c r="A481" s="5" t="str">
        <f t="shared" si="25"/>
        <v>1867_하동면_0097b</v>
      </c>
      <c r="B481" s="1">
        <v>1867</v>
      </c>
      <c r="C481" s="1" t="s">
        <v>4943</v>
      </c>
      <c r="D481" s="1" t="s">
        <v>4945</v>
      </c>
      <c r="E481" s="1">
        <v>480</v>
      </c>
      <c r="F481" s="1">
        <v>4</v>
      </c>
      <c r="G481" s="1" t="s">
        <v>1165</v>
      </c>
      <c r="H481" s="1" t="s">
        <v>2752</v>
      </c>
      <c r="I481" s="1">
        <v>5</v>
      </c>
      <c r="L481" s="1">
        <v>4</v>
      </c>
      <c r="M481" s="1" t="s">
        <v>5138</v>
      </c>
      <c r="N481" s="1" t="s">
        <v>5139</v>
      </c>
      <c r="T481" s="1" t="s">
        <v>5756</v>
      </c>
      <c r="U481" s="1" t="s">
        <v>191</v>
      </c>
      <c r="V481" s="1" t="s">
        <v>2839</v>
      </c>
      <c r="W481" s="1" t="s">
        <v>123</v>
      </c>
      <c r="X481" s="1" t="s">
        <v>5983</v>
      </c>
      <c r="Y481" s="1" t="s">
        <v>1376</v>
      </c>
      <c r="Z481" s="1" t="s">
        <v>2911</v>
      </c>
      <c r="AC481" s="1">
        <v>79</v>
      </c>
      <c r="AD481" s="1" t="s">
        <v>66</v>
      </c>
      <c r="AE481" s="1" t="s">
        <v>3550</v>
      </c>
      <c r="AJ481" s="1" t="s">
        <v>17</v>
      </c>
      <c r="AK481" s="1" t="s">
        <v>3565</v>
      </c>
      <c r="AL481" s="1" t="s">
        <v>169</v>
      </c>
      <c r="AM481" s="1" t="s">
        <v>5691</v>
      </c>
      <c r="AT481" s="1" t="s">
        <v>469</v>
      </c>
      <c r="AU481" s="1" t="s">
        <v>2824</v>
      </c>
      <c r="AV481" s="1" t="s">
        <v>1377</v>
      </c>
      <c r="AW481" s="1" t="s">
        <v>3857</v>
      </c>
      <c r="BG481" s="1" t="s">
        <v>469</v>
      </c>
      <c r="BH481" s="1" t="s">
        <v>2824</v>
      </c>
      <c r="BI481" s="1" t="s">
        <v>1378</v>
      </c>
      <c r="BJ481" s="1" t="s">
        <v>4233</v>
      </c>
      <c r="BK481" s="1" t="s">
        <v>469</v>
      </c>
      <c r="BL481" s="1" t="s">
        <v>2824</v>
      </c>
      <c r="BM481" s="1" t="s">
        <v>1379</v>
      </c>
      <c r="BN481" s="1" t="s">
        <v>4538</v>
      </c>
      <c r="BO481" s="1" t="s">
        <v>469</v>
      </c>
      <c r="BP481" s="1" t="s">
        <v>2824</v>
      </c>
      <c r="BQ481" s="1" t="s">
        <v>1380</v>
      </c>
      <c r="BR481" s="1" t="s">
        <v>5537</v>
      </c>
      <c r="BS481" s="1" t="s">
        <v>1333</v>
      </c>
      <c r="BT481" s="1" t="s">
        <v>4913</v>
      </c>
    </row>
    <row r="482" spans="1:72" ht="13.5" customHeight="1">
      <c r="A482" s="5" t="str">
        <f t="shared" si="25"/>
        <v>1867_하동면_0097b</v>
      </c>
      <c r="B482" s="1">
        <v>1867</v>
      </c>
      <c r="C482" s="1" t="s">
        <v>4943</v>
      </c>
      <c r="D482" s="1" t="s">
        <v>4945</v>
      </c>
      <c r="E482" s="1">
        <v>481</v>
      </c>
      <c r="F482" s="1">
        <v>4</v>
      </c>
      <c r="G482" s="1" t="s">
        <v>1165</v>
      </c>
      <c r="H482" s="1" t="s">
        <v>2752</v>
      </c>
      <c r="I482" s="1">
        <v>5</v>
      </c>
      <c r="L482" s="1">
        <v>4</v>
      </c>
      <c r="M482" s="1" t="s">
        <v>5138</v>
      </c>
      <c r="N482" s="1" t="s">
        <v>5139</v>
      </c>
      <c r="S482" s="1" t="s">
        <v>47</v>
      </c>
      <c r="T482" s="1" t="s">
        <v>2795</v>
      </c>
      <c r="W482" s="1" t="s">
        <v>393</v>
      </c>
      <c r="X482" s="1" t="s">
        <v>2884</v>
      </c>
      <c r="Y482" s="1" t="s">
        <v>10</v>
      </c>
      <c r="Z482" s="1" t="s">
        <v>2881</v>
      </c>
      <c r="AC482" s="1">
        <v>79</v>
      </c>
      <c r="AD482" s="1" t="s">
        <v>66</v>
      </c>
      <c r="AE482" s="1" t="s">
        <v>3550</v>
      </c>
      <c r="AJ482" s="1" t="s">
        <v>17</v>
      </c>
      <c r="AK482" s="1" t="s">
        <v>3565</v>
      </c>
      <c r="AL482" s="1" t="s">
        <v>394</v>
      </c>
      <c r="AM482" s="1" t="s">
        <v>3582</v>
      </c>
      <c r="AT482" s="1" t="s">
        <v>1381</v>
      </c>
      <c r="AU482" s="1" t="s">
        <v>2825</v>
      </c>
      <c r="AV482" s="1" t="s">
        <v>1382</v>
      </c>
      <c r="AW482" s="1" t="s">
        <v>3856</v>
      </c>
      <c r="BG482" s="1" t="s">
        <v>1381</v>
      </c>
      <c r="BH482" s="1" t="s">
        <v>2825</v>
      </c>
      <c r="BI482" s="1" t="s">
        <v>1383</v>
      </c>
      <c r="BJ482" s="1" t="s">
        <v>4232</v>
      </c>
      <c r="BK482" s="1" t="s">
        <v>1381</v>
      </c>
      <c r="BL482" s="1" t="s">
        <v>2825</v>
      </c>
      <c r="BM482" s="1" t="s">
        <v>1384</v>
      </c>
      <c r="BN482" s="1" t="s">
        <v>4537</v>
      </c>
      <c r="BO482" s="1" t="s">
        <v>1381</v>
      </c>
      <c r="BP482" s="1" t="s">
        <v>2825</v>
      </c>
      <c r="BQ482" s="1" t="s">
        <v>1385</v>
      </c>
      <c r="BR482" s="1" t="s">
        <v>5520</v>
      </c>
      <c r="BS482" s="1" t="s">
        <v>525</v>
      </c>
      <c r="BT482" s="1" t="s">
        <v>3602</v>
      </c>
    </row>
    <row r="483" spans="1:31" ht="13.5" customHeight="1">
      <c r="A483" s="5" t="str">
        <f t="shared" si="25"/>
        <v>1867_하동면_0097b</v>
      </c>
      <c r="B483" s="1">
        <v>1867</v>
      </c>
      <c r="C483" s="1" t="s">
        <v>4943</v>
      </c>
      <c r="D483" s="1" t="s">
        <v>4945</v>
      </c>
      <c r="E483" s="1">
        <v>482</v>
      </c>
      <c r="F483" s="1">
        <v>4</v>
      </c>
      <c r="G483" s="1" t="s">
        <v>1165</v>
      </c>
      <c r="H483" s="1" t="s">
        <v>2752</v>
      </c>
      <c r="I483" s="1">
        <v>5</v>
      </c>
      <c r="L483" s="1">
        <v>4</v>
      </c>
      <c r="M483" s="1" t="s">
        <v>5138</v>
      </c>
      <c r="N483" s="1" t="s">
        <v>5139</v>
      </c>
      <c r="S483" s="1" t="s">
        <v>910</v>
      </c>
      <c r="T483" s="1" t="s">
        <v>2808</v>
      </c>
      <c r="AC483" s="1">
        <v>21</v>
      </c>
      <c r="AD483" s="1" t="s">
        <v>725</v>
      </c>
      <c r="AE483" s="1" t="s">
        <v>3517</v>
      </c>
    </row>
    <row r="484" spans="1:72" ht="13.5" customHeight="1">
      <c r="A484" s="5" t="str">
        <f t="shared" si="25"/>
        <v>1867_하동면_0097b</v>
      </c>
      <c r="B484" s="1">
        <v>1867</v>
      </c>
      <c r="C484" s="1" t="s">
        <v>4943</v>
      </c>
      <c r="D484" s="1" t="s">
        <v>4945</v>
      </c>
      <c r="E484" s="1">
        <v>483</v>
      </c>
      <c r="F484" s="1">
        <v>4</v>
      </c>
      <c r="G484" s="1" t="s">
        <v>1165</v>
      </c>
      <c r="H484" s="1" t="s">
        <v>2752</v>
      </c>
      <c r="I484" s="1">
        <v>5</v>
      </c>
      <c r="L484" s="1">
        <v>5</v>
      </c>
      <c r="M484" s="1" t="s">
        <v>5140</v>
      </c>
      <c r="N484" s="1" t="s">
        <v>5141</v>
      </c>
      <c r="T484" s="1" t="s">
        <v>5667</v>
      </c>
      <c r="U484" s="1" t="s">
        <v>37</v>
      </c>
      <c r="V484" s="1" t="s">
        <v>2820</v>
      </c>
      <c r="W484" s="1" t="s">
        <v>192</v>
      </c>
      <c r="X484" s="1" t="s">
        <v>2861</v>
      </c>
      <c r="Y484" s="1" t="s">
        <v>1386</v>
      </c>
      <c r="Z484" s="1" t="s">
        <v>3251</v>
      </c>
      <c r="AC484" s="1">
        <v>41</v>
      </c>
      <c r="AD484" s="1" t="s">
        <v>101</v>
      </c>
      <c r="AE484" s="1" t="s">
        <v>3540</v>
      </c>
      <c r="AJ484" s="1" t="s">
        <v>17</v>
      </c>
      <c r="AK484" s="1" t="s">
        <v>3565</v>
      </c>
      <c r="AL484" s="1" t="s">
        <v>178</v>
      </c>
      <c r="AM484" s="1" t="s">
        <v>3579</v>
      </c>
      <c r="AT484" s="1" t="s">
        <v>42</v>
      </c>
      <c r="AU484" s="1" t="s">
        <v>3629</v>
      </c>
      <c r="AV484" s="1" t="s">
        <v>1387</v>
      </c>
      <c r="AW484" s="1" t="s">
        <v>3769</v>
      </c>
      <c r="BG484" s="1" t="s">
        <v>42</v>
      </c>
      <c r="BH484" s="1" t="s">
        <v>3629</v>
      </c>
      <c r="BI484" s="1" t="s">
        <v>1388</v>
      </c>
      <c r="BJ484" s="1" t="s">
        <v>4231</v>
      </c>
      <c r="BK484" s="1" t="s">
        <v>42</v>
      </c>
      <c r="BL484" s="1" t="s">
        <v>3629</v>
      </c>
      <c r="BM484" s="1" t="s">
        <v>1389</v>
      </c>
      <c r="BN484" s="1" t="s">
        <v>4536</v>
      </c>
      <c r="BO484" s="1" t="s">
        <v>42</v>
      </c>
      <c r="BP484" s="1" t="s">
        <v>3629</v>
      </c>
      <c r="BQ484" s="1" t="s">
        <v>1390</v>
      </c>
      <c r="BR484" s="1" t="s">
        <v>4792</v>
      </c>
      <c r="BS484" s="1" t="s">
        <v>337</v>
      </c>
      <c r="BT484" s="1" t="s">
        <v>4925</v>
      </c>
    </row>
    <row r="485" spans="1:72" ht="13.5" customHeight="1">
      <c r="A485" s="5" t="str">
        <f t="shared" si="25"/>
        <v>1867_하동면_0097b</v>
      </c>
      <c r="B485" s="1">
        <v>1867</v>
      </c>
      <c r="C485" s="1" t="s">
        <v>4943</v>
      </c>
      <c r="D485" s="1" t="s">
        <v>4945</v>
      </c>
      <c r="E485" s="1">
        <v>484</v>
      </c>
      <c r="F485" s="1">
        <v>4</v>
      </c>
      <c r="G485" s="1" t="s">
        <v>1165</v>
      </c>
      <c r="H485" s="1" t="s">
        <v>2752</v>
      </c>
      <c r="I485" s="1">
        <v>5</v>
      </c>
      <c r="L485" s="1">
        <v>5</v>
      </c>
      <c r="M485" s="1" t="s">
        <v>5140</v>
      </c>
      <c r="N485" s="1" t="s">
        <v>5141</v>
      </c>
      <c r="S485" s="1" t="s">
        <v>47</v>
      </c>
      <c r="T485" s="1" t="s">
        <v>2795</v>
      </c>
      <c r="W485" s="1" t="s">
        <v>61</v>
      </c>
      <c r="X485" s="1" t="s">
        <v>5668</v>
      </c>
      <c r="Y485" s="1" t="s">
        <v>49</v>
      </c>
      <c r="Z485" s="1" t="s">
        <v>2894</v>
      </c>
      <c r="AC485" s="1">
        <v>36</v>
      </c>
      <c r="AD485" s="1" t="s">
        <v>124</v>
      </c>
      <c r="AE485" s="1" t="s">
        <v>3547</v>
      </c>
      <c r="AJ485" s="1" t="s">
        <v>51</v>
      </c>
      <c r="AK485" s="1" t="s">
        <v>3566</v>
      </c>
      <c r="AL485" s="1" t="s">
        <v>107</v>
      </c>
      <c r="AM485" s="1" t="s">
        <v>3590</v>
      </c>
      <c r="AT485" s="1" t="s">
        <v>42</v>
      </c>
      <c r="AU485" s="1" t="s">
        <v>3629</v>
      </c>
      <c r="AV485" s="1" t="s">
        <v>1391</v>
      </c>
      <c r="AW485" s="1" t="s">
        <v>3855</v>
      </c>
      <c r="BG485" s="1" t="s">
        <v>42</v>
      </c>
      <c r="BH485" s="1" t="s">
        <v>3629</v>
      </c>
      <c r="BI485" s="1" t="s">
        <v>5984</v>
      </c>
      <c r="BJ485" s="1" t="s">
        <v>4230</v>
      </c>
      <c r="BK485" s="1" t="s">
        <v>42</v>
      </c>
      <c r="BL485" s="1" t="s">
        <v>3629</v>
      </c>
      <c r="BM485" s="1" t="s">
        <v>1392</v>
      </c>
      <c r="BN485" s="1" t="s">
        <v>4535</v>
      </c>
      <c r="BO485" s="1" t="s">
        <v>42</v>
      </c>
      <c r="BP485" s="1" t="s">
        <v>3629</v>
      </c>
      <c r="BQ485" s="1" t="s">
        <v>1393</v>
      </c>
      <c r="BR485" s="1" t="s">
        <v>5985</v>
      </c>
      <c r="BS485" s="1" t="s">
        <v>212</v>
      </c>
      <c r="BT485" s="1" t="s">
        <v>3601</v>
      </c>
    </row>
    <row r="486" spans="1:31" ht="13.5" customHeight="1">
      <c r="A486" s="5" t="str">
        <f aca="true" t="shared" si="26" ref="A486:A505">HYPERLINK("http://kyu.snu.ac.kr/sdhj/index.jsp?type=hj/GK14781_00IH_0001_0098a.jpg","1867_하동면_0098a")</f>
        <v>1867_하동면_0098a</v>
      </c>
      <c r="B486" s="1">
        <v>1867</v>
      </c>
      <c r="C486" s="1" t="s">
        <v>4943</v>
      </c>
      <c r="D486" s="1" t="s">
        <v>4945</v>
      </c>
      <c r="E486" s="1">
        <v>485</v>
      </c>
      <c r="F486" s="1">
        <v>4</v>
      </c>
      <c r="G486" s="1" t="s">
        <v>1165</v>
      </c>
      <c r="H486" s="1" t="s">
        <v>2752</v>
      </c>
      <c r="I486" s="1">
        <v>5</v>
      </c>
      <c r="L486" s="1">
        <v>5</v>
      </c>
      <c r="M486" s="1" t="s">
        <v>5140</v>
      </c>
      <c r="N486" s="1" t="s">
        <v>5141</v>
      </c>
      <c r="S486" s="1" t="s">
        <v>67</v>
      </c>
      <c r="T486" s="1" t="s">
        <v>2805</v>
      </c>
      <c r="U486" s="1" t="s">
        <v>37</v>
      </c>
      <c r="V486" s="1" t="s">
        <v>2820</v>
      </c>
      <c r="Y486" s="1" t="s">
        <v>1394</v>
      </c>
      <c r="Z486" s="1" t="s">
        <v>3250</v>
      </c>
      <c r="AC486" s="1">
        <v>22</v>
      </c>
      <c r="AD486" s="1" t="s">
        <v>725</v>
      </c>
      <c r="AE486" s="1" t="s">
        <v>3517</v>
      </c>
    </row>
    <row r="487" spans="1:31" ht="13.5" customHeight="1">
      <c r="A487" s="5" t="str">
        <f t="shared" si="26"/>
        <v>1867_하동면_0098a</v>
      </c>
      <c r="B487" s="1">
        <v>1867</v>
      </c>
      <c r="C487" s="1" t="s">
        <v>4943</v>
      </c>
      <c r="D487" s="1" t="s">
        <v>4945</v>
      </c>
      <c r="E487" s="1">
        <v>486</v>
      </c>
      <c r="F487" s="1">
        <v>4</v>
      </c>
      <c r="G487" s="1" t="s">
        <v>1165</v>
      </c>
      <c r="H487" s="1" t="s">
        <v>2752</v>
      </c>
      <c r="I487" s="1">
        <v>5</v>
      </c>
      <c r="L487" s="1">
        <v>5</v>
      </c>
      <c r="M487" s="1" t="s">
        <v>5140</v>
      </c>
      <c r="N487" s="1" t="s">
        <v>5141</v>
      </c>
      <c r="S487" s="1" t="s">
        <v>1395</v>
      </c>
      <c r="T487" s="1" t="s">
        <v>2798</v>
      </c>
      <c r="W487" s="1" t="s">
        <v>61</v>
      </c>
      <c r="X487" s="1" t="s">
        <v>5668</v>
      </c>
      <c r="Y487" s="1" t="s">
        <v>49</v>
      </c>
      <c r="Z487" s="1" t="s">
        <v>2894</v>
      </c>
      <c r="AD487" s="1" t="s">
        <v>367</v>
      </c>
      <c r="AE487" s="1" t="s">
        <v>3556</v>
      </c>
    </row>
    <row r="488" spans="1:72" ht="13.5" customHeight="1">
      <c r="A488" s="5" t="str">
        <f t="shared" si="26"/>
        <v>1867_하동면_0098a</v>
      </c>
      <c r="B488" s="1">
        <v>1867</v>
      </c>
      <c r="C488" s="1" t="s">
        <v>4943</v>
      </c>
      <c r="D488" s="1" t="s">
        <v>4945</v>
      </c>
      <c r="E488" s="1">
        <v>487</v>
      </c>
      <c r="F488" s="1">
        <v>4</v>
      </c>
      <c r="G488" s="1" t="s">
        <v>1165</v>
      </c>
      <c r="H488" s="1" t="s">
        <v>2752</v>
      </c>
      <c r="I488" s="1">
        <v>6</v>
      </c>
      <c r="J488" s="1" t="s">
        <v>1396</v>
      </c>
      <c r="K488" s="1" t="s">
        <v>5986</v>
      </c>
      <c r="L488" s="1">
        <v>1</v>
      </c>
      <c r="M488" s="1" t="s">
        <v>1396</v>
      </c>
      <c r="N488" s="1" t="s">
        <v>5608</v>
      </c>
      <c r="T488" s="1" t="s">
        <v>5937</v>
      </c>
      <c r="U488" s="1" t="s">
        <v>37</v>
      </c>
      <c r="V488" s="1" t="s">
        <v>2820</v>
      </c>
      <c r="W488" s="1" t="s">
        <v>117</v>
      </c>
      <c r="X488" s="1" t="s">
        <v>5938</v>
      </c>
      <c r="Y488" s="1" t="s">
        <v>1397</v>
      </c>
      <c r="Z488" s="1" t="s">
        <v>3249</v>
      </c>
      <c r="AC488" s="1">
        <v>70</v>
      </c>
      <c r="AD488" s="1" t="s">
        <v>737</v>
      </c>
      <c r="AE488" s="1" t="s">
        <v>3502</v>
      </c>
      <c r="AJ488" s="1" t="s">
        <v>17</v>
      </c>
      <c r="AK488" s="1" t="s">
        <v>3565</v>
      </c>
      <c r="AL488" s="1" t="s">
        <v>212</v>
      </c>
      <c r="AM488" s="1" t="s">
        <v>3601</v>
      </c>
      <c r="AT488" s="1" t="s">
        <v>42</v>
      </c>
      <c r="AU488" s="1" t="s">
        <v>3629</v>
      </c>
      <c r="AV488" s="1" t="s">
        <v>1287</v>
      </c>
      <c r="AW488" s="1" t="s">
        <v>5987</v>
      </c>
      <c r="BG488" s="1" t="s">
        <v>42</v>
      </c>
      <c r="BH488" s="1" t="s">
        <v>3629</v>
      </c>
      <c r="BI488" s="1" t="s">
        <v>1217</v>
      </c>
      <c r="BJ488" s="1" t="s">
        <v>4229</v>
      </c>
      <c r="BK488" s="1" t="s">
        <v>42</v>
      </c>
      <c r="BL488" s="1" t="s">
        <v>3629</v>
      </c>
      <c r="BM488" s="1" t="s">
        <v>1229</v>
      </c>
      <c r="BN488" s="1" t="s">
        <v>4534</v>
      </c>
      <c r="BO488" s="1" t="s">
        <v>42</v>
      </c>
      <c r="BP488" s="1" t="s">
        <v>3629</v>
      </c>
      <c r="BQ488" s="1" t="s">
        <v>1398</v>
      </c>
      <c r="BR488" s="1" t="s">
        <v>5988</v>
      </c>
      <c r="BS488" s="1" t="s">
        <v>573</v>
      </c>
      <c r="BT488" s="1" t="s">
        <v>4924</v>
      </c>
    </row>
    <row r="489" spans="1:72" ht="13.5" customHeight="1">
      <c r="A489" s="5" t="str">
        <f t="shared" si="26"/>
        <v>1867_하동면_0098a</v>
      </c>
      <c r="B489" s="1">
        <v>1867</v>
      </c>
      <c r="C489" s="1" t="s">
        <v>4943</v>
      </c>
      <c r="D489" s="1" t="s">
        <v>4945</v>
      </c>
      <c r="E489" s="1">
        <v>488</v>
      </c>
      <c r="F489" s="1">
        <v>4</v>
      </c>
      <c r="G489" s="1" t="s">
        <v>1165</v>
      </c>
      <c r="H489" s="1" t="s">
        <v>2752</v>
      </c>
      <c r="I489" s="1">
        <v>6</v>
      </c>
      <c r="L489" s="1">
        <v>1</v>
      </c>
      <c r="M489" s="1" t="s">
        <v>1396</v>
      </c>
      <c r="N489" s="1" t="s">
        <v>5608</v>
      </c>
      <c r="S489" s="1" t="s">
        <v>47</v>
      </c>
      <c r="T489" s="1" t="s">
        <v>2795</v>
      </c>
      <c r="W489" s="1" t="s">
        <v>90</v>
      </c>
      <c r="X489" s="1" t="s">
        <v>2853</v>
      </c>
      <c r="Y489" s="1" t="s">
        <v>49</v>
      </c>
      <c r="Z489" s="1" t="s">
        <v>2894</v>
      </c>
      <c r="AC489" s="1">
        <v>72</v>
      </c>
      <c r="AJ489" s="1" t="s">
        <v>51</v>
      </c>
      <c r="AK489" s="1" t="s">
        <v>3566</v>
      </c>
      <c r="AL489" s="1" t="s">
        <v>399</v>
      </c>
      <c r="AM489" s="1" t="s">
        <v>3595</v>
      </c>
      <c r="AT489" s="1" t="s">
        <v>42</v>
      </c>
      <c r="AU489" s="1" t="s">
        <v>3629</v>
      </c>
      <c r="AV489" s="1" t="s">
        <v>1399</v>
      </c>
      <c r="AW489" s="1" t="s">
        <v>3854</v>
      </c>
      <c r="BG489" s="1" t="s">
        <v>42</v>
      </c>
      <c r="BH489" s="1" t="s">
        <v>3629</v>
      </c>
      <c r="BI489" s="1" t="s">
        <v>888</v>
      </c>
      <c r="BJ489" s="1" t="s">
        <v>4228</v>
      </c>
      <c r="BK489" s="1" t="s">
        <v>42</v>
      </c>
      <c r="BL489" s="1" t="s">
        <v>3629</v>
      </c>
      <c r="BM489" s="1" t="s">
        <v>1400</v>
      </c>
      <c r="BN489" s="1" t="s">
        <v>3584</v>
      </c>
      <c r="BO489" s="1" t="s">
        <v>42</v>
      </c>
      <c r="BP489" s="1" t="s">
        <v>3629</v>
      </c>
      <c r="BQ489" s="1" t="s">
        <v>1401</v>
      </c>
      <c r="BR489" s="1" t="s">
        <v>5439</v>
      </c>
      <c r="BS489" s="1" t="s">
        <v>169</v>
      </c>
      <c r="BT489" s="1" t="s">
        <v>5989</v>
      </c>
    </row>
    <row r="490" spans="1:29" ht="13.5" customHeight="1">
      <c r="A490" s="5" t="str">
        <f t="shared" si="26"/>
        <v>1867_하동면_0098a</v>
      </c>
      <c r="B490" s="1">
        <v>1867</v>
      </c>
      <c r="C490" s="1" t="s">
        <v>4943</v>
      </c>
      <c r="D490" s="1" t="s">
        <v>4945</v>
      </c>
      <c r="E490" s="1">
        <v>489</v>
      </c>
      <c r="F490" s="1">
        <v>4</v>
      </c>
      <c r="G490" s="1" t="s">
        <v>1165</v>
      </c>
      <c r="H490" s="1" t="s">
        <v>2752</v>
      </c>
      <c r="I490" s="1">
        <v>6</v>
      </c>
      <c r="L490" s="1">
        <v>1</v>
      </c>
      <c r="M490" s="1" t="s">
        <v>1396</v>
      </c>
      <c r="N490" s="1" t="s">
        <v>5608</v>
      </c>
      <c r="S490" s="1" t="s">
        <v>63</v>
      </c>
      <c r="T490" s="1" t="s">
        <v>2793</v>
      </c>
      <c r="U490" s="1" t="s">
        <v>37</v>
      </c>
      <c r="V490" s="1" t="s">
        <v>2820</v>
      </c>
      <c r="Y490" s="1" t="s">
        <v>1402</v>
      </c>
      <c r="Z490" s="1" t="s">
        <v>3248</v>
      </c>
      <c r="AC490" s="1">
        <v>47</v>
      </c>
    </row>
    <row r="491" spans="1:31" ht="13.5" customHeight="1">
      <c r="A491" s="5" t="str">
        <f t="shared" si="26"/>
        <v>1867_하동면_0098a</v>
      </c>
      <c r="B491" s="1">
        <v>1867</v>
      </c>
      <c r="C491" s="1" t="s">
        <v>4943</v>
      </c>
      <c r="D491" s="1" t="s">
        <v>4945</v>
      </c>
      <c r="E491" s="1">
        <v>490</v>
      </c>
      <c r="F491" s="1">
        <v>4</v>
      </c>
      <c r="G491" s="1" t="s">
        <v>1165</v>
      </c>
      <c r="H491" s="1" t="s">
        <v>2752</v>
      </c>
      <c r="I491" s="1">
        <v>6</v>
      </c>
      <c r="L491" s="1">
        <v>1</v>
      </c>
      <c r="M491" s="1" t="s">
        <v>1396</v>
      </c>
      <c r="N491" s="1" t="s">
        <v>5608</v>
      </c>
      <c r="S491" s="1" t="s">
        <v>227</v>
      </c>
      <c r="T491" s="1" t="s">
        <v>2794</v>
      </c>
      <c r="W491" s="1" t="s">
        <v>82</v>
      </c>
      <c r="X491" s="1" t="s">
        <v>2867</v>
      </c>
      <c r="Y491" s="1" t="s">
        <v>49</v>
      </c>
      <c r="Z491" s="1" t="s">
        <v>2894</v>
      </c>
      <c r="AC491" s="1">
        <v>48</v>
      </c>
      <c r="AD491" s="1" t="s">
        <v>50</v>
      </c>
      <c r="AE491" s="1" t="s">
        <v>3499</v>
      </c>
    </row>
    <row r="492" spans="1:31" ht="13.5" customHeight="1">
      <c r="A492" s="5" t="str">
        <f t="shared" si="26"/>
        <v>1867_하동면_0098a</v>
      </c>
      <c r="B492" s="1">
        <v>1867</v>
      </c>
      <c r="C492" s="1" t="s">
        <v>4943</v>
      </c>
      <c r="D492" s="1" t="s">
        <v>4945</v>
      </c>
      <c r="E492" s="1">
        <v>491</v>
      </c>
      <c r="F492" s="1">
        <v>4</v>
      </c>
      <c r="G492" s="1" t="s">
        <v>1165</v>
      </c>
      <c r="H492" s="1" t="s">
        <v>2752</v>
      </c>
      <c r="I492" s="1">
        <v>6</v>
      </c>
      <c r="L492" s="1">
        <v>1</v>
      </c>
      <c r="M492" s="1" t="s">
        <v>1396</v>
      </c>
      <c r="N492" s="1" t="s">
        <v>5608</v>
      </c>
      <c r="S492" s="1" t="s">
        <v>230</v>
      </c>
      <c r="T492" s="1" t="s">
        <v>2797</v>
      </c>
      <c r="U492" s="1" t="s">
        <v>37</v>
      </c>
      <c r="V492" s="1" t="s">
        <v>2820</v>
      </c>
      <c r="Y492" s="1" t="s">
        <v>1403</v>
      </c>
      <c r="Z492" s="1" t="s">
        <v>3247</v>
      </c>
      <c r="AC492" s="1">
        <v>22</v>
      </c>
      <c r="AD492" s="1" t="s">
        <v>725</v>
      </c>
      <c r="AE492" s="1" t="s">
        <v>3517</v>
      </c>
    </row>
    <row r="493" spans="1:31" ht="13.5" customHeight="1">
      <c r="A493" s="5" t="str">
        <f t="shared" si="26"/>
        <v>1867_하동면_0098a</v>
      </c>
      <c r="B493" s="1">
        <v>1867</v>
      </c>
      <c r="C493" s="1" t="s">
        <v>4943</v>
      </c>
      <c r="D493" s="1" t="s">
        <v>4945</v>
      </c>
      <c r="E493" s="1">
        <v>492</v>
      </c>
      <c r="F493" s="1">
        <v>4</v>
      </c>
      <c r="G493" s="1" t="s">
        <v>1165</v>
      </c>
      <c r="H493" s="1" t="s">
        <v>2752</v>
      </c>
      <c r="I493" s="1">
        <v>6</v>
      </c>
      <c r="L493" s="1">
        <v>1</v>
      </c>
      <c r="M493" s="1" t="s">
        <v>1396</v>
      </c>
      <c r="N493" s="1" t="s">
        <v>5608</v>
      </c>
      <c r="S493" s="1" t="s">
        <v>228</v>
      </c>
      <c r="T493" s="1" t="s">
        <v>2813</v>
      </c>
      <c r="W493" s="1" t="s">
        <v>61</v>
      </c>
      <c r="X493" s="1" t="s">
        <v>5951</v>
      </c>
      <c r="Y493" s="1" t="s">
        <v>49</v>
      </c>
      <c r="Z493" s="1" t="s">
        <v>2894</v>
      </c>
      <c r="AC493" s="1">
        <v>22</v>
      </c>
      <c r="AD493" s="1" t="s">
        <v>725</v>
      </c>
      <c r="AE493" s="1" t="s">
        <v>3517</v>
      </c>
    </row>
    <row r="494" spans="1:29" ht="13.5" customHeight="1">
      <c r="A494" s="5" t="str">
        <f t="shared" si="26"/>
        <v>1867_하동면_0098a</v>
      </c>
      <c r="B494" s="1">
        <v>1867</v>
      </c>
      <c r="C494" s="1" t="s">
        <v>4943</v>
      </c>
      <c r="D494" s="1" t="s">
        <v>4945</v>
      </c>
      <c r="E494" s="1">
        <v>493</v>
      </c>
      <c r="F494" s="1">
        <v>4</v>
      </c>
      <c r="G494" s="1" t="s">
        <v>1165</v>
      </c>
      <c r="H494" s="1" t="s">
        <v>2752</v>
      </c>
      <c r="I494" s="1">
        <v>6</v>
      </c>
      <c r="L494" s="1">
        <v>1</v>
      </c>
      <c r="M494" s="1" t="s">
        <v>1396</v>
      </c>
      <c r="N494" s="1" t="s">
        <v>5608</v>
      </c>
      <c r="T494" s="1" t="s">
        <v>5990</v>
      </c>
      <c r="U494" s="1" t="s">
        <v>70</v>
      </c>
      <c r="V494" s="1" t="s">
        <v>2823</v>
      </c>
      <c r="Y494" s="1" t="s">
        <v>1404</v>
      </c>
      <c r="Z494" s="1" t="s">
        <v>3246</v>
      </c>
      <c r="AC494" s="1">
        <v>12</v>
      </c>
    </row>
    <row r="495" spans="1:72" ht="13.5" customHeight="1">
      <c r="A495" s="5" t="str">
        <f t="shared" si="26"/>
        <v>1867_하동면_0098a</v>
      </c>
      <c r="B495" s="1">
        <v>1867</v>
      </c>
      <c r="C495" s="1" t="s">
        <v>4943</v>
      </c>
      <c r="D495" s="1" t="s">
        <v>4945</v>
      </c>
      <c r="E495" s="1">
        <v>494</v>
      </c>
      <c r="F495" s="1">
        <v>4</v>
      </c>
      <c r="G495" s="1" t="s">
        <v>1165</v>
      </c>
      <c r="H495" s="1" t="s">
        <v>2752</v>
      </c>
      <c r="I495" s="1">
        <v>6</v>
      </c>
      <c r="L495" s="1">
        <v>2</v>
      </c>
      <c r="M495" s="1" t="s">
        <v>5074</v>
      </c>
      <c r="N495" s="1" t="s">
        <v>5075</v>
      </c>
      <c r="T495" s="1" t="s">
        <v>5708</v>
      </c>
      <c r="U495" s="1" t="s">
        <v>441</v>
      </c>
      <c r="V495" s="1" t="s">
        <v>2828</v>
      </c>
      <c r="W495" s="1" t="s">
        <v>123</v>
      </c>
      <c r="X495" s="1" t="s">
        <v>5843</v>
      </c>
      <c r="Y495" s="1" t="s">
        <v>49</v>
      </c>
      <c r="Z495" s="1" t="s">
        <v>2894</v>
      </c>
      <c r="AC495" s="1">
        <v>51</v>
      </c>
      <c r="AD495" s="1" t="s">
        <v>329</v>
      </c>
      <c r="AE495" s="1" t="s">
        <v>3513</v>
      </c>
      <c r="AJ495" s="1" t="s">
        <v>51</v>
      </c>
      <c r="AK495" s="1" t="s">
        <v>3566</v>
      </c>
      <c r="AL495" s="1" t="s">
        <v>169</v>
      </c>
      <c r="AM495" s="1" t="s">
        <v>5862</v>
      </c>
      <c r="AT495" s="1" t="s">
        <v>42</v>
      </c>
      <c r="AU495" s="1" t="s">
        <v>3629</v>
      </c>
      <c r="AV495" s="1" t="s">
        <v>1405</v>
      </c>
      <c r="AW495" s="1" t="s">
        <v>3769</v>
      </c>
      <c r="BG495" s="1" t="s">
        <v>42</v>
      </c>
      <c r="BH495" s="1" t="s">
        <v>3629</v>
      </c>
      <c r="BI495" s="1" t="s">
        <v>1406</v>
      </c>
      <c r="BJ495" s="1" t="s">
        <v>4227</v>
      </c>
      <c r="BK495" s="1" t="s">
        <v>42</v>
      </c>
      <c r="BL495" s="1" t="s">
        <v>3629</v>
      </c>
      <c r="BM495" s="1" t="s">
        <v>1407</v>
      </c>
      <c r="BN495" s="1" t="s">
        <v>4533</v>
      </c>
      <c r="BO495" s="1" t="s">
        <v>42</v>
      </c>
      <c r="BP495" s="1" t="s">
        <v>3629</v>
      </c>
      <c r="BQ495" s="1" t="s">
        <v>1408</v>
      </c>
      <c r="BR495" s="1" t="s">
        <v>5418</v>
      </c>
      <c r="BS495" s="1" t="s">
        <v>203</v>
      </c>
      <c r="BT495" s="1" t="s">
        <v>3567</v>
      </c>
    </row>
    <row r="496" spans="1:31" ht="13.5" customHeight="1">
      <c r="A496" s="5" t="str">
        <f t="shared" si="26"/>
        <v>1867_하동면_0098a</v>
      </c>
      <c r="B496" s="1">
        <v>1867</v>
      </c>
      <c r="C496" s="1" t="s">
        <v>4943</v>
      </c>
      <c r="D496" s="1" t="s">
        <v>4945</v>
      </c>
      <c r="E496" s="1">
        <v>495</v>
      </c>
      <c r="F496" s="1">
        <v>4</v>
      </c>
      <c r="G496" s="1" t="s">
        <v>1165</v>
      </c>
      <c r="H496" s="1" t="s">
        <v>2752</v>
      </c>
      <c r="I496" s="1">
        <v>6</v>
      </c>
      <c r="L496" s="1">
        <v>2</v>
      </c>
      <c r="M496" s="1" t="s">
        <v>5074</v>
      </c>
      <c r="N496" s="1" t="s">
        <v>5075</v>
      </c>
      <c r="T496" s="1" t="s">
        <v>5709</v>
      </c>
      <c r="U496" s="1" t="s">
        <v>70</v>
      </c>
      <c r="V496" s="1" t="s">
        <v>2823</v>
      </c>
      <c r="Y496" s="1" t="s">
        <v>1409</v>
      </c>
      <c r="Z496" s="1" t="s">
        <v>3245</v>
      </c>
      <c r="AD496" s="1" t="s">
        <v>316</v>
      </c>
      <c r="AE496" s="1" t="s">
        <v>3546</v>
      </c>
    </row>
    <row r="497" spans="1:29" ht="13.5" customHeight="1">
      <c r="A497" s="5" t="str">
        <f t="shared" si="26"/>
        <v>1867_하동면_0098a</v>
      </c>
      <c r="B497" s="1">
        <v>1867</v>
      </c>
      <c r="C497" s="1" t="s">
        <v>4943</v>
      </c>
      <c r="D497" s="1" t="s">
        <v>4945</v>
      </c>
      <c r="E497" s="1">
        <v>496</v>
      </c>
      <c r="F497" s="1">
        <v>4</v>
      </c>
      <c r="G497" s="1" t="s">
        <v>1165</v>
      </c>
      <c r="H497" s="1" t="s">
        <v>2752</v>
      </c>
      <c r="I497" s="1">
        <v>6</v>
      </c>
      <c r="L497" s="1">
        <v>2</v>
      </c>
      <c r="M497" s="1" t="s">
        <v>5074</v>
      </c>
      <c r="N497" s="1" t="s">
        <v>5075</v>
      </c>
      <c r="T497" s="1" t="s">
        <v>5709</v>
      </c>
      <c r="Y497" s="1" t="s">
        <v>1410</v>
      </c>
      <c r="Z497" s="1" t="s">
        <v>3244</v>
      </c>
      <c r="AC497" s="1">
        <v>42</v>
      </c>
    </row>
    <row r="498" spans="1:72" ht="13.5" customHeight="1">
      <c r="A498" s="5" t="str">
        <f t="shared" si="26"/>
        <v>1867_하동면_0098a</v>
      </c>
      <c r="B498" s="1">
        <v>1867</v>
      </c>
      <c r="C498" s="1" t="s">
        <v>4943</v>
      </c>
      <c r="D498" s="1" t="s">
        <v>4945</v>
      </c>
      <c r="E498" s="1">
        <v>497</v>
      </c>
      <c r="F498" s="1">
        <v>4</v>
      </c>
      <c r="G498" s="1" t="s">
        <v>1165</v>
      </c>
      <c r="H498" s="1" t="s">
        <v>2752</v>
      </c>
      <c r="I498" s="1">
        <v>6</v>
      </c>
      <c r="L498" s="1">
        <v>3</v>
      </c>
      <c r="M498" s="1" t="s">
        <v>5142</v>
      </c>
      <c r="N498" s="1" t="s">
        <v>5609</v>
      </c>
      <c r="T498" s="1" t="s">
        <v>5792</v>
      </c>
      <c r="U498" s="1" t="s">
        <v>37</v>
      </c>
      <c r="V498" s="1" t="s">
        <v>2820</v>
      </c>
      <c r="W498" s="1" t="s">
        <v>117</v>
      </c>
      <c r="X498" s="1" t="s">
        <v>5945</v>
      </c>
      <c r="Y498" s="1" t="s">
        <v>1411</v>
      </c>
      <c r="Z498" s="1" t="s">
        <v>3243</v>
      </c>
      <c r="AC498" s="1">
        <v>38</v>
      </c>
      <c r="AD498" s="1" t="s">
        <v>129</v>
      </c>
      <c r="AE498" s="1" t="s">
        <v>3514</v>
      </c>
      <c r="AJ498" s="1" t="s">
        <v>17</v>
      </c>
      <c r="AK498" s="1" t="s">
        <v>3565</v>
      </c>
      <c r="AL498" s="1" t="s">
        <v>212</v>
      </c>
      <c r="AM498" s="1" t="s">
        <v>3601</v>
      </c>
      <c r="AT498" s="1" t="s">
        <v>42</v>
      </c>
      <c r="AU498" s="1" t="s">
        <v>3629</v>
      </c>
      <c r="AV498" s="1" t="s">
        <v>1412</v>
      </c>
      <c r="AW498" s="1" t="s">
        <v>3840</v>
      </c>
      <c r="BG498" s="1" t="s">
        <v>42</v>
      </c>
      <c r="BH498" s="1" t="s">
        <v>3629</v>
      </c>
      <c r="BI498" s="1" t="s">
        <v>1255</v>
      </c>
      <c r="BJ498" s="1" t="s">
        <v>4213</v>
      </c>
      <c r="BK498" s="1" t="s">
        <v>1256</v>
      </c>
      <c r="BL498" s="1" t="s">
        <v>5946</v>
      </c>
      <c r="BM498" s="1" t="s">
        <v>1257</v>
      </c>
      <c r="BN498" s="1" t="s">
        <v>4521</v>
      </c>
      <c r="BO498" s="1" t="s">
        <v>42</v>
      </c>
      <c r="BP498" s="1" t="s">
        <v>3629</v>
      </c>
      <c r="BQ498" s="1" t="s">
        <v>1413</v>
      </c>
      <c r="BR498" s="1" t="s">
        <v>5443</v>
      </c>
      <c r="BS498" s="1" t="s">
        <v>169</v>
      </c>
      <c r="BT498" s="1" t="s">
        <v>5991</v>
      </c>
    </row>
    <row r="499" spans="1:72" ht="13.5" customHeight="1">
      <c r="A499" s="5" t="str">
        <f t="shared" si="26"/>
        <v>1867_하동면_0098a</v>
      </c>
      <c r="B499" s="1">
        <v>1867</v>
      </c>
      <c r="C499" s="1" t="s">
        <v>4943</v>
      </c>
      <c r="D499" s="1" t="s">
        <v>4945</v>
      </c>
      <c r="E499" s="1">
        <v>498</v>
      </c>
      <c r="F499" s="1">
        <v>4</v>
      </c>
      <c r="G499" s="1" t="s">
        <v>1165</v>
      </c>
      <c r="H499" s="1" t="s">
        <v>2752</v>
      </c>
      <c r="I499" s="1">
        <v>6</v>
      </c>
      <c r="L499" s="1">
        <v>3</v>
      </c>
      <c r="M499" s="1" t="s">
        <v>5142</v>
      </c>
      <c r="N499" s="1" t="s">
        <v>5609</v>
      </c>
      <c r="S499" s="1" t="s">
        <v>47</v>
      </c>
      <c r="T499" s="1" t="s">
        <v>2795</v>
      </c>
      <c r="W499" s="1" t="s">
        <v>1414</v>
      </c>
      <c r="X499" s="1" t="s">
        <v>2871</v>
      </c>
      <c r="Y499" s="1" t="s">
        <v>49</v>
      </c>
      <c r="Z499" s="1" t="s">
        <v>2894</v>
      </c>
      <c r="AC499" s="1">
        <v>40</v>
      </c>
      <c r="AD499" s="1" t="s">
        <v>1005</v>
      </c>
      <c r="AE499" s="1" t="s">
        <v>3515</v>
      </c>
      <c r="AJ499" s="1" t="s">
        <v>17</v>
      </c>
      <c r="AK499" s="1" t="s">
        <v>3565</v>
      </c>
      <c r="AL499" s="1" t="s">
        <v>541</v>
      </c>
      <c r="AM499" s="1" t="s">
        <v>3593</v>
      </c>
      <c r="AT499" s="1" t="s">
        <v>42</v>
      </c>
      <c r="AU499" s="1" t="s">
        <v>3629</v>
      </c>
      <c r="AV499" s="1" t="s">
        <v>1415</v>
      </c>
      <c r="AW499" s="1" t="s">
        <v>3853</v>
      </c>
      <c r="BG499" s="1" t="s">
        <v>42</v>
      </c>
      <c r="BH499" s="1" t="s">
        <v>3629</v>
      </c>
      <c r="BI499" s="1" t="s">
        <v>1416</v>
      </c>
      <c r="BJ499" s="1" t="s">
        <v>4226</v>
      </c>
      <c r="BK499" s="1" t="s">
        <v>42</v>
      </c>
      <c r="BL499" s="1" t="s">
        <v>3629</v>
      </c>
      <c r="BM499" s="1" t="s">
        <v>1417</v>
      </c>
      <c r="BN499" s="1" t="s">
        <v>4532</v>
      </c>
      <c r="BO499" s="1" t="s">
        <v>42</v>
      </c>
      <c r="BP499" s="1" t="s">
        <v>3629</v>
      </c>
      <c r="BQ499" s="1" t="s">
        <v>1418</v>
      </c>
      <c r="BR499" s="1" t="s">
        <v>5441</v>
      </c>
      <c r="BS499" s="1" t="s">
        <v>169</v>
      </c>
      <c r="BT499" s="1" t="s">
        <v>5707</v>
      </c>
    </row>
    <row r="500" spans="1:72" ht="13.5" customHeight="1">
      <c r="A500" s="5" t="str">
        <f t="shared" si="26"/>
        <v>1867_하동면_0098a</v>
      </c>
      <c r="B500" s="1">
        <v>1867</v>
      </c>
      <c r="C500" s="1" t="s">
        <v>4943</v>
      </c>
      <c r="D500" s="1" t="s">
        <v>4945</v>
      </c>
      <c r="E500" s="1">
        <v>499</v>
      </c>
      <c r="F500" s="1">
        <v>4</v>
      </c>
      <c r="G500" s="1" t="s">
        <v>1165</v>
      </c>
      <c r="H500" s="1" t="s">
        <v>2752</v>
      </c>
      <c r="I500" s="1">
        <v>6</v>
      </c>
      <c r="L500" s="1">
        <v>4</v>
      </c>
      <c r="M500" s="1" t="s">
        <v>5143</v>
      </c>
      <c r="N500" s="1" t="s">
        <v>5610</v>
      </c>
      <c r="T500" s="1" t="s">
        <v>5738</v>
      </c>
      <c r="U500" s="1" t="s">
        <v>37</v>
      </c>
      <c r="V500" s="1" t="s">
        <v>2820</v>
      </c>
      <c r="W500" s="1" t="s">
        <v>117</v>
      </c>
      <c r="X500" s="1" t="s">
        <v>5966</v>
      </c>
      <c r="Y500" s="1" t="s">
        <v>1419</v>
      </c>
      <c r="Z500" s="1" t="s">
        <v>3242</v>
      </c>
      <c r="AC500" s="1">
        <v>58</v>
      </c>
      <c r="AD500" s="1" t="s">
        <v>899</v>
      </c>
      <c r="AE500" s="1" t="s">
        <v>3527</v>
      </c>
      <c r="AJ500" s="1" t="s">
        <v>17</v>
      </c>
      <c r="AK500" s="1" t="s">
        <v>3565</v>
      </c>
      <c r="AL500" s="1" t="s">
        <v>212</v>
      </c>
      <c r="AM500" s="1" t="s">
        <v>3601</v>
      </c>
      <c r="AT500" s="1" t="s">
        <v>42</v>
      </c>
      <c r="AU500" s="1" t="s">
        <v>3629</v>
      </c>
      <c r="AV500" s="1" t="s">
        <v>1420</v>
      </c>
      <c r="AW500" s="1" t="s">
        <v>3852</v>
      </c>
      <c r="BG500" s="1" t="s">
        <v>42</v>
      </c>
      <c r="BH500" s="1" t="s">
        <v>3629</v>
      </c>
      <c r="BI500" s="1" t="s">
        <v>1421</v>
      </c>
      <c r="BJ500" s="1" t="s">
        <v>5378</v>
      </c>
      <c r="BK500" s="1" t="s">
        <v>42</v>
      </c>
      <c r="BL500" s="1" t="s">
        <v>3629</v>
      </c>
      <c r="BM500" s="1" t="s">
        <v>1210</v>
      </c>
      <c r="BN500" s="1" t="s">
        <v>4204</v>
      </c>
      <c r="BO500" s="1" t="s">
        <v>42</v>
      </c>
      <c r="BP500" s="1" t="s">
        <v>3629</v>
      </c>
      <c r="BQ500" s="1" t="s">
        <v>1422</v>
      </c>
      <c r="BR500" s="1" t="s">
        <v>4791</v>
      </c>
      <c r="BS500" s="1" t="s">
        <v>810</v>
      </c>
      <c r="BT500" s="1" t="s">
        <v>3611</v>
      </c>
    </row>
    <row r="501" spans="1:72" ht="13.5" customHeight="1">
      <c r="A501" s="5" t="str">
        <f t="shared" si="26"/>
        <v>1867_하동면_0098a</v>
      </c>
      <c r="B501" s="1">
        <v>1867</v>
      </c>
      <c r="C501" s="1" t="s">
        <v>4943</v>
      </c>
      <c r="D501" s="1" t="s">
        <v>4945</v>
      </c>
      <c r="E501" s="1">
        <v>500</v>
      </c>
      <c r="F501" s="1">
        <v>4</v>
      </c>
      <c r="G501" s="1" t="s">
        <v>1165</v>
      </c>
      <c r="H501" s="1" t="s">
        <v>2752</v>
      </c>
      <c r="I501" s="1">
        <v>6</v>
      </c>
      <c r="L501" s="1">
        <v>4</v>
      </c>
      <c r="M501" s="1" t="s">
        <v>5143</v>
      </c>
      <c r="N501" s="1" t="s">
        <v>5610</v>
      </c>
      <c r="S501" s="1" t="s">
        <v>47</v>
      </c>
      <c r="T501" s="1" t="s">
        <v>2795</v>
      </c>
      <c r="W501" s="1" t="s">
        <v>184</v>
      </c>
      <c r="X501" s="1" t="s">
        <v>2851</v>
      </c>
      <c r="Y501" s="1" t="s">
        <v>49</v>
      </c>
      <c r="Z501" s="1" t="s">
        <v>2894</v>
      </c>
      <c r="AC501" s="1">
        <v>59</v>
      </c>
      <c r="AD501" s="1" t="s">
        <v>464</v>
      </c>
      <c r="AE501" s="1" t="s">
        <v>3524</v>
      </c>
      <c r="AJ501" s="1" t="s">
        <v>51</v>
      </c>
      <c r="AK501" s="1" t="s">
        <v>3566</v>
      </c>
      <c r="AL501" s="1" t="s">
        <v>115</v>
      </c>
      <c r="AM501" s="1" t="s">
        <v>3571</v>
      </c>
      <c r="AT501" s="1" t="s">
        <v>42</v>
      </c>
      <c r="AU501" s="1" t="s">
        <v>3629</v>
      </c>
      <c r="AV501" s="1" t="s">
        <v>1423</v>
      </c>
      <c r="AW501" s="1" t="s">
        <v>3160</v>
      </c>
      <c r="BG501" s="1" t="s">
        <v>42</v>
      </c>
      <c r="BH501" s="1" t="s">
        <v>3629</v>
      </c>
      <c r="BI501" s="1" t="s">
        <v>1424</v>
      </c>
      <c r="BJ501" s="1" t="s">
        <v>4225</v>
      </c>
      <c r="BK501" s="1" t="s">
        <v>42</v>
      </c>
      <c r="BL501" s="1" t="s">
        <v>3629</v>
      </c>
      <c r="BM501" s="1" t="s">
        <v>1425</v>
      </c>
      <c r="BN501" s="1" t="s">
        <v>4531</v>
      </c>
      <c r="BO501" s="1" t="s">
        <v>42</v>
      </c>
      <c r="BP501" s="1" t="s">
        <v>3629</v>
      </c>
      <c r="BQ501" s="1" t="s">
        <v>1426</v>
      </c>
      <c r="BR501" s="1" t="s">
        <v>5452</v>
      </c>
      <c r="BS501" s="1" t="s">
        <v>169</v>
      </c>
      <c r="BT501" s="1" t="s">
        <v>5704</v>
      </c>
    </row>
    <row r="502" spans="1:31" ht="13.5" customHeight="1">
      <c r="A502" s="5" t="str">
        <f t="shared" si="26"/>
        <v>1867_하동면_0098a</v>
      </c>
      <c r="B502" s="1">
        <v>1867</v>
      </c>
      <c r="C502" s="1" t="s">
        <v>4943</v>
      </c>
      <c r="D502" s="1" t="s">
        <v>4945</v>
      </c>
      <c r="E502" s="1">
        <v>501</v>
      </c>
      <c r="F502" s="1">
        <v>4</v>
      </c>
      <c r="G502" s="1" t="s">
        <v>1165</v>
      </c>
      <c r="H502" s="1" t="s">
        <v>2752</v>
      </c>
      <c r="I502" s="1">
        <v>6</v>
      </c>
      <c r="L502" s="1">
        <v>4</v>
      </c>
      <c r="M502" s="1" t="s">
        <v>5143</v>
      </c>
      <c r="N502" s="1" t="s">
        <v>5610</v>
      </c>
      <c r="T502" s="1" t="s">
        <v>5969</v>
      </c>
      <c r="U502" s="1" t="s">
        <v>70</v>
      </c>
      <c r="V502" s="1" t="s">
        <v>2823</v>
      </c>
      <c r="Y502" s="1" t="s">
        <v>1427</v>
      </c>
      <c r="Z502" s="1" t="s">
        <v>3241</v>
      </c>
      <c r="AC502" s="1">
        <v>15</v>
      </c>
      <c r="AD502" s="1" t="s">
        <v>298</v>
      </c>
      <c r="AE502" s="1" t="s">
        <v>3504</v>
      </c>
    </row>
    <row r="503" spans="1:72" ht="13.5" customHeight="1">
      <c r="A503" s="5" t="str">
        <f t="shared" si="26"/>
        <v>1867_하동면_0098a</v>
      </c>
      <c r="B503" s="1">
        <v>1867</v>
      </c>
      <c r="C503" s="1" t="s">
        <v>4943</v>
      </c>
      <c r="D503" s="1" t="s">
        <v>4945</v>
      </c>
      <c r="E503" s="1">
        <v>502</v>
      </c>
      <c r="F503" s="1">
        <v>4</v>
      </c>
      <c r="G503" s="1" t="s">
        <v>1165</v>
      </c>
      <c r="H503" s="1" t="s">
        <v>2752</v>
      </c>
      <c r="I503" s="1">
        <v>6</v>
      </c>
      <c r="L503" s="1">
        <v>5</v>
      </c>
      <c r="M503" s="1" t="s">
        <v>5144</v>
      </c>
      <c r="N503" s="1" t="s">
        <v>5611</v>
      </c>
      <c r="T503" s="1" t="s">
        <v>5931</v>
      </c>
      <c r="U503" s="1" t="s">
        <v>37</v>
      </c>
      <c r="V503" s="1" t="s">
        <v>2820</v>
      </c>
      <c r="W503" s="1" t="s">
        <v>117</v>
      </c>
      <c r="X503" s="1" t="s">
        <v>5933</v>
      </c>
      <c r="Y503" s="1" t="s">
        <v>1428</v>
      </c>
      <c r="Z503" s="1" t="s">
        <v>3240</v>
      </c>
      <c r="AC503" s="1">
        <v>30</v>
      </c>
      <c r="AD503" s="1" t="s">
        <v>122</v>
      </c>
      <c r="AE503" s="1" t="s">
        <v>3552</v>
      </c>
      <c r="AJ503" s="1" t="s">
        <v>17</v>
      </c>
      <c r="AK503" s="1" t="s">
        <v>3565</v>
      </c>
      <c r="AL503" s="1" t="s">
        <v>212</v>
      </c>
      <c r="AM503" s="1" t="s">
        <v>3601</v>
      </c>
      <c r="AT503" s="1" t="s">
        <v>42</v>
      </c>
      <c r="AU503" s="1" t="s">
        <v>3629</v>
      </c>
      <c r="AV503" s="1" t="s">
        <v>1429</v>
      </c>
      <c r="AW503" s="1" t="s">
        <v>3851</v>
      </c>
      <c r="BG503" s="1" t="s">
        <v>42</v>
      </c>
      <c r="BH503" s="1" t="s">
        <v>3629</v>
      </c>
      <c r="BI503" s="1" t="s">
        <v>547</v>
      </c>
      <c r="BJ503" s="1" t="s">
        <v>3417</v>
      </c>
      <c r="BK503" s="1" t="s">
        <v>42</v>
      </c>
      <c r="BL503" s="1" t="s">
        <v>3629</v>
      </c>
      <c r="BM503" s="1" t="s">
        <v>1267</v>
      </c>
      <c r="BN503" s="1" t="s">
        <v>4250</v>
      </c>
      <c r="BO503" s="1" t="s">
        <v>42</v>
      </c>
      <c r="BP503" s="1" t="s">
        <v>3629</v>
      </c>
      <c r="BQ503" s="1" t="s">
        <v>1430</v>
      </c>
      <c r="BR503" s="1" t="s">
        <v>5460</v>
      </c>
      <c r="BS503" s="1" t="s">
        <v>169</v>
      </c>
      <c r="BT503" s="1" t="s">
        <v>5992</v>
      </c>
    </row>
    <row r="504" spans="1:72" ht="13.5" customHeight="1">
      <c r="A504" s="5" t="str">
        <f t="shared" si="26"/>
        <v>1867_하동면_0098a</v>
      </c>
      <c r="B504" s="1">
        <v>1867</v>
      </c>
      <c r="C504" s="1" t="s">
        <v>4943</v>
      </c>
      <c r="D504" s="1" t="s">
        <v>4945</v>
      </c>
      <c r="E504" s="1">
        <v>503</v>
      </c>
      <c r="F504" s="1">
        <v>4</v>
      </c>
      <c r="G504" s="1" t="s">
        <v>1165</v>
      </c>
      <c r="H504" s="1" t="s">
        <v>2752</v>
      </c>
      <c r="I504" s="1">
        <v>6</v>
      </c>
      <c r="L504" s="1">
        <v>5</v>
      </c>
      <c r="M504" s="1" t="s">
        <v>5144</v>
      </c>
      <c r="N504" s="1" t="s">
        <v>5611</v>
      </c>
      <c r="S504" s="1" t="s">
        <v>47</v>
      </c>
      <c r="T504" s="1" t="s">
        <v>2795</v>
      </c>
      <c r="W504" s="1" t="s">
        <v>1431</v>
      </c>
      <c r="X504" s="1" t="s">
        <v>2855</v>
      </c>
      <c r="Y504" s="1" t="s">
        <v>49</v>
      </c>
      <c r="Z504" s="1" t="s">
        <v>2894</v>
      </c>
      <c r="AC504" s="1">
        <v>29</v>
      </c>
      <c r="AD504" s="1" t="s">
        <v>162</v>
      </c>
      <c r="AE504" s="1" t="s">
        <v>3538</v>
      </c>
      <c r="AJ504" s="1" t="s">
        <v>51</v>
      </c>
      <c r="AK504" s="1" t="s">
        <v>3566</v>
      </c>
      <c r="AL504" s="1" t="s">
        <v>1432</v>
      </c>
      <c r="AM504" s="1" t="s">
        <v>3575</v>
      </c>
      <c r="AT504" s="1" t="s">
        <v>42</v>
      </c>
      <c r="AU504" s="1" t="s">
        <v>3629</v>
      </c>
      <c r="AV504" s="1" t="s">
        <v>1433</v>
      </c>
      <c r="AW504" s="1" t="s">
        <v>3850</v>
      </c>
      <c r="BG504" s="1" t="s">
        <v>42</v>
      </c>
      <c r="BH504" s="1" t="s">
        <v>3629</v>
      </c>
      <c r="BI504" s="1" t="s">
        <v>1434</v>
      </c>
      <c r="BJ504" s="1" t="s">
        <v>4089</v>
      </c>
      <c r="BK504" s="1" t="s">
        <v>1435</v>
      </c>
      <c r="BL504" s="1" t="s">
        <v>4372</v>
      </c>
      <c r="BM504" s="1" t="s">
        <v>1436</v>
      </c>
      <c r="BN504" s="1" t="s">
        <v>4389</v>
      </c>
      <c r="BO504" s="1" t="s">
        <v>42</v>
      </c>
      <c r="BP504" s="1" t="s">
        <v>3629</v>
      </c>
      <c r="BQ504" s="1" t="s">
        <v>1437</v>
      </c>
      <c r="BR504" s="1" t="s">
        <v>5569</v>
      </c>
      <c r="BS504" s="1" t="s">
        <v>292</v>
      </c>
      <c r="BT504" s="1" t="s">
        <v>5993</v>
      </c>
    </row>
    <row r="505" spans="1:31" ht="13.5" customHeight="1">
      <c r="A505" s="5" t="str">
        <f t="shared" si="26"/>
        <v>1867_하동면_0098a</v>
      </c>
      <c r="B505" s="1">
        <v>1867</v>
      </c>
      <c r="C505" s="1" t="s">
        <v>4943</v>
      </c>
      <c r="D505" s="1" t="s">
        <v>4945</v>
      </c>
      <c r="E505" s="1">
        <v>504</v>
      </c>
      <c r="F505" s="1">
        <v>4</v>
      </c>
      <c r="G505" s="1" t="s">
        <v>1165</v>
      </c>
      <c r="H505" s="1" t="s">
        <v>2752</v>
      </c>
      <c r="I505" s="1">
        <v>6</v>
      </c>
      <c r="L505" s="1">
        <v>5</v>
      </c>
      <c r="M505" s="1" t="s">
        <v>5144</v>
      </c>
      <c r="N505" s="1" t="s">
        <v>5611</v>
      </c>
      <c r="S505" s="1" t="s">
        <v>574</v>
      </c>
      <c r="T505" s="1" t="s">
        <v>2800</v>
      </c>
      <c r="W505" s="1" t="s">
        <v>123</v>
      </c>
      <c r="X505" s="1" t="s">
        <v>5956</v>
      </c>
      <c r="Y505" s="1" t="s">
        <v>49</v>
      </c>
      <c r="Z505" s="1" t="s">
        <v>2894</v>
      </c>
      <c r="AC505" s="1">
        <v>59</v>
      </c>
      <c r="AD505" s="1" t="s">
        <v>464</v>
      </c>
      <c r="AE505" s="1" t="s">
        <v>3524</v>
      </c>
    </row>
    <row r="506" spans="1:72" ht="13.5" customHeight="1">
      <c r="A506" s="5" t="str">
        <f aca="true" t="shared" si="27" ref="A506:A524">HYPERLINK("http://kyu.snu.ac.kr/sdhj/index.jsp?type=hj/GK14781_00IH_0001_0098b.jpg","1867_하동면_0098b")</f>
        <v>1867_하동면_0098b</v>
      </c>
      <c r="B506" s="1">
        <v>1867</v>
      </c>
      <c r="C506" s="1" t="s">
        <v>4943</v>
      </c>
      <c r="D506" s="1" t="s">
        <v>4945</v>
      </c>
      <c r="E506" s="1">
        <v>505</v>
      </c>
      <c r="F506" s="1">
        <v>4</v>
      </c>
      <c r="G506" s="1" t="s">
        <v>1165</v>
      </c>
      <c r="H506" s="1" t="s">
        <v>2752</v>
      </c>
      <c r="I506" s="1">
        <v>7</v>
      </c>
      <c r="J506" s="1" t="s">
        <v>1438</v>
      </c>
      <c r="K506" s="1" t="s">
        <v>5994</v>
      </c>
      <c r="L506" s="1">
        <v>1</v>
      </c>
      <c r="M506" s="1" t="s">
        <v>1438</v>
      </c>
      <c r="N506" s="1" t="s">
        <v>5612</v>
      </c>
      <c r="T506" s="1" t="s">
        <v>5931</v>
      </c>
      <c r="U506" s="1" t="s">
        <v>37</v>
      </c>
      <c r="V506" s="1" t="s">
        <v>2820</v>
      </c>
      <c r="W506" s="1" t="s">
        <v>117</v>
      </c>
      <c r="X506" s="1" t="s">
        <v>5933</v>
      </c>
      <c r="Y506" s="1" t="s">
        <v>1439</v>
      </c>
      <c r="Z506" s="1" t="s">
        <v>3239</v>
      </c>
      <c r="AC506" s="1">
        <v>36</v>
      </c>
      <c r="AD506" s="1" t="s">
        <v>124</v>
      </c>
      <c r="AE506" s="1" t="s">
        <v>3547</v>
      </c>
      <c r="AJ506" s="1" t="s">
        <v>17</v>
      </c>
      <c r="AK506" s="1" t="s">
        <v>3565</v>
      </c>
      <c r="AL506" s="1" t="s">
        <v>212</v>
      </c>
      <c r="AM506" s="1" t="s">
        <v>3601</v>
      </c>
      <c r="AT506" s="1" t="s">
        <v>42</v>
      </c>
      <c r="AU506" s="1" t="s">
        <v>3629</v>
      </c>
      <c r="AV506" s="1" t="s">
        <v>1440</v>
      </c>
      <c r="AW506" s="1" t="s">
        <v>3849</v>
      </c>
      <c r="BG506" s="1" t="s">
        <v>42</v>
      </c>
      <c r="BH506" s="1" t="s">
        <v>3629</v>
      </c>
      <c r="BI506" s="1" t="s">
        <v>1249</v>
      </c>
      <c r="BJ506" s="1" t="s">
        <v>4224</v>
      </c>
      <c r="BK506" s="1" t="s">
        <v>42</v>
      </c>
      <c r="BL506" s="1" t="s">
        <v>3629</v>
      </c>
      <c r="BM506" s="1" t="s">
        <v>1441</v>
      </c>
      <c r="BN506" s="1" t="s">
        <v>4530</v>
      </c>
      <c r="BO506" s="1" t="s">
        <v>42</v>
      </c>
      <c r="BP506" s="1" t="s">
        <v>3629</v>
      </c>
      <c r="BQ506" s="1" t="s">
        <v>1442</v>
      </c>
      <c r="BR506" s="1" t="s">
        <v>4790</v>
      </c>
      <c r="BS506" s="1" t="s">
        <v>399</v>
      </c>
      <c r="BT506" s="1" t="s">
        <v>3595</v>
      </c>
    </row>
    <row r="507" spans="1:72" ht="13.5" customHeight="1">
      <c r="A507" s="5" t="str">
        <f t="shared" si="27"/>
        <v>1867_하동면_0098b</v>
      </c>
      <c r="B507" s="1">
        <v>1867</v>
      </c>
      <c r="C507" s="1" t="s">
        <v>4943</v>
      </c>
      <c r="D507" s="1" t="s">
        <v>4945</v>
      </c>
      <c r="E507" s="1">
        <v>506</v>
      </c>
      <c r="F507" s="1">
        <v>4</v>
      </c>
      <c r="G507" s="1" t="s">
        <v>1165</v>
      </c>
      <c r="H507" s="1" t="s">
        <v>2752</v>
      </c>
      <c r="I507" s="1">
        <v>7</v>
      </c>
      <c r="L507" s="1">
        <v>1</v>
      </c>
      <c r="M507" s="1" t="s">
        <v>1438</v>
      </c>
      <c r="N507" s="1" t="s">
        <v>5612</v>
      </c>
      <c r="S507" s="1" t="s">
        <v>47</v>
      </c>
      <c r="T507" s="1" t="s">
        <v>2795</v>
      </c>
      <c r="W507" s="1" t="s">
        <v>511</v>
      </c>
      <c r="X507" s="1" t="s">
        <v>2860</v>
      </c>
      <c r="Y507" s="1" t="s">
        <v>49</v>
      </c>
      <c r="Z507" s="1" t="s">
        <v>2894</v>
      </c>
      <c r="AC507" s="1">
        <v>41</v>
      </c>
      <c r="AD507" s="1" t="s">
        <v>101</v>
      </c>
      <c r="AE507" s="1" t="s">
        <v>3540</v>
      </c>
      <c r="AJ507" s="1" t="s">
        <v>51</v>
      </c>
      <c r="AK507" s="1" t="s">
        <v>3566</v>
      </c>
      <c r="AL507" s="1" t="s">
        <v>512</v>
      </c>
      <c r="AM507" s="1" t="s">
        <v>3581</v>
      </c>
      <c r="AT507" s="1" t="s">
        <v>42</v>
      </c>
      <c r="AU507" s="1" t="s">
        <v>3629</v>
      </c>
      <c r="AV507" s="1" t="s">
        <v>513</v>
      </c>
      <c r="AW507" s="1" t="s">
        <v>3848</v>
      </c>
      <c r="BG507" s="1" t="s">
        <v>42</v>
      </c>
      <c r="BH507" s="1" t="s">
        <v>3629</v>
      </c>
      <c r="BI507" s="1" t="s">
        <v>515</v>
      </c>
      <c r="BJ507" s="1" t="s">
        <v>4118</v>
      </c>
      <c r="BK507" s="1" t="s">
        <v>516</v>
      </c>
      <c r="BL507" s="1" t="s">
        <v>5995</v>
      </c>
      <c r="BM507" s="1" t="s">
        <v>1443</v>
      </c>
      <c r="BN507" s="1" t="s">
        <v>4398</v>
      </c>
      <c r="BO507" s="1" t="s">
        <v>244</v>
      </c>
      <c r="BP507" s="1" t="s">
        <v>2846</v>
      </c>
      <c r="BQ507" s="1" t="s">
        <v>518</v>
      </c>
      <c r="BR507" s="1" t="s">
        <v>5484</v>
      </c>
      <c r="BS507" s="1" t="s">
        <v>308</v>
      </c>
      <c r="BT507" s="1" t="s">
        <v>3573</v>
      </c>
    </row>
    <row r="508" spans="1:31" ht="13.5" customHeight="1">
      <c r="A508" s="5" t="str">
        <f t="shared" si="27"/>
        <v>1867_하동면_0098b</v>
      </c>
      <c r="B508" s="1">
        <v>1867</v>
      </c>
      <c r="C508" s="1" t="s">
        <v>4943</v>
      </c>
      <c r="D508" s="1" t="s">
        <v>4945</v>
      </c>
      <c r="E508" s="1">
        <v>507</v>
      </c>
      <c r="F508" s="1">
        <v>4</v>
      </c>
      <c r="G508" s="1" t="s">
        <v>1165</v>
      </c>
      <c r="H508" s="1" t="s">
        <v>2752</v>
      </c>
      <c r="I508" s="1">
        <v>7</v>
      </c>
      <c r="L508" s="1">
        <v>1</v>
      </c>
      <c r="M508" s="1" t="s">
        <v>1438</v>
      </c>
      <c r="N508" s="1" t="s">
        <v>5612</v>
      </c>
      <c r="T508" s="1" t="s">
        <v>5934</v>
      </c>
      <c r="U508" s="1" t="s">
        <v>70</v>
      </c>
      <c r="V508" s="1" t="s">
        <v>2823</v>
      </c>
      <c r="Y508" s="1" t="s">
        <v>1444</v>
      </c>
      <c r="Z508" s="1" t="s">
        <v>3238</v>
      </c>
      <c r="AD508" s="1" t="s">
        <v>329</v>
      </c>
      <c r="AE508" s="1" t="s">
        <v>3513</v>
      </c>
    </row>
    <row r="509" spans="1:72" ht="13.5" customHeight="1">
      <c r="A509" s="5" t="str">
        <f t="shared" si="27"/>
        <v>1867_하동면_0098b</v>
      </c>
      <c r="B509" s="1">
        <v>1867</v>
      </c>
      <c r="C509" s="1" t="s">
        <v>4943</v>
      </c>
      <c r="D509" s="1" t="s">
        <v>4945</v>
      </c>
      <c r="E509" s="1">
        <v>508</v>
      </c>
      <c r="F509" s="1">
        <v>4</v>
      </c>
      <c r="G509" s="1" t="s">
        <v>1165</v>
      </c>
      <c r="H509" s="1" t="s">
        <v>2752</v>
      </c>
      <c r="I509" s="1">
        <v>7</v>
      </c>
      <c r="L509" s="1">
        <v>2</v>
      </c>
      <c r="M509" s="1" t="s">
        <v>5613</v>
      </c>
      <c r="N509" s="1" t="s">
        <v>5614</v>
      </c>
      <c r="Q509" s="1" t="s">
        <v>5996</v>
      </c>
      <c r="R509" s="1" t="s">
        <v>5997</v>
      </c>
      <c r="T509" s="1" t="s">
        <v>5998</v>
      </c>
      <c r="U509" s="1" t="s">
        <v>37</v>
      </c>
      <c r="V509" s="1" t="s">
        <v>2820</v>
      </c>
      <c r="W509" s="1" t="s">
        <v>5999</v>
      </c>
      <c r="X509" s="1" t="s">
        <v>6000</v>
      </c>
      <c r="Y509" s="1" t="s">
        <v>1445</v>
      </c>
      <c r="Z509" s="1" t="s">
        <v>3237</v>
      </c>
      <c r="AC509" s="1">
        <v>47</v>
      </c>
      <c r="AD509" s="1" t="s">
        <v>315</v>
      </c>
      <c r="AE509" s="1" t="s">
        <v>3535</v>
      </c>
      <c r="AJ509" s="1" t="s">
        <v>17</v>
      </c>
      <c r="AK509" s="1" t="s">
        <v>3565</v>
      </c>
      <c r="AL509" s="1" t="s">
        <v>212</v>
      </c>
      <c r="AM509" s="1" t="s">
        <v>3601</v>
      </c>
      <c r="AT509" s="1" t="s">
        <v>42</v>
      </c>
      <c r="AU509" s="1" t="s">
        <v>3629</v>
      </c>
      <c r="AV509" s="1" t="s">
        <v>1446</v>
      </c>
      <c r="AW509" s="1" t="s">
        <v>3847</v>
      </c>
      <c r="BG509" s="1" t="s">
        <v>42</v>
      </c>
      <c r="BH509" s="1" t="s">
        <v>3629</v>
      </c>
      <c r="BI509" s="1" t="s">
        <v>1297</v>
      </c>
      <c r="BJ509" s="1" t="s">
        <v>4223</v>
      </c>
      <c r="BK509" s="1" t="s">
        <v>42</v>
      </c>
      <c r="BL509" s="1" t="s">
        <v>3629</v>
      </c>
      <c r="BM509" s="1" t="s">
        <v>1447</v>
      </c>
      <c r="BN509" s="1" t="s">
        <v>4529</v>
      </c>
      <c r="BO509" s="1" t="s">
        <v>42</v>
      </c>
      <c r="BP509" s="1" t="s">
        <v>3629</v>
      </c>
      <c r="BQ509" s="1" t="s">
        <v>5578</v>
      </c>
      <c r="BR509" s="1" t="s">
        <v>4789</v>
      </c>
      <c r="BS509" s="1" t="s">
        <v>178</v>
      </c>
      <c r="BT509" s="1" t="s">
        <v>3579</v>
      </c>
    </row>
    <row r="510" spans="1:72" ht="13.5" customHeight="1">
      <c r="A510" s="5" t="str">
        <f t="shared" si="27"/>
        <v>1867_하동면_0098b</v>
      </c>
      <c r="B510" s="1">
        <v>1867</v>
      </c>
      <c r="C510" s="1" t="s">
        <v>4943</v>
      </c>
      <c r="D510" s="1" t="s">
        <v>4945</v>
      </c>
      <c r="E510" s="1">
        <v>509</v>
      </c>
      <c r="F510" s="1">
        <v>4</v>
      </c>
      <c r="G510" s="1" t="s">
        <v>1165</v>
      </c>
      <c r="H510" s="1" t="s">
        <v>2752</v>
      </c>
      <c r="I510" s="1">
        <v>7</v>
      </c>
      <c r="L510" s="1">
        <v>2</v>
      </c>
      <c r="M510" s="1" t="s">
        <v>5613</v>
      </c>
      <c r="N510" s="1" t="s">
        <v>5614</v>
      </c>
      <c r="S510" s="1" t="s">
        <v>47</v>
      </c>
      <c r="T510" s="1" t="s">
        <v>2795</v>
      </c>
      <c r="W510" s="1" t="s">
        <v>192</v>
      </c>
      <c r="X510" s="1" t="s">
        <v>2861</v>
      </c>
      <c r="Y510" s="1" t="s">
        <v>49</v>
      </c>
      <c r="Z510" s="1" t="s">
        <v>2894</v>
      </c>
      <c r="AC510" s="1">
        <v>50</v>
      </c>
      <c r="AD510" s="1" t="s">
        <v>333</v>
      </c>
      <c r="AE510" s="1" t="s">
        <v>3542</v>
      </c>
      <c r="AJ510" s="1" t="s">
        <v>51</v>
      </c>
      <c r="AK510" s="1" t="s">
        <v>3566</v>
      </c>
      <c r="AL510" s="1" t="s">
        <v>178</v>
      </c>
      <c r="AM510" s="1" t="s">
        <v>3579</v>
      </c>
      <c r="AT510" s="1" t="s">
        <v>42</v>
      </c>
      <c r="AU510" s="1" t="s">
        <v>3629</v>
      </c>
      <c r="AV510" s="1" t="s">
        <v>1448</v>
      </c>
      <c r="AW510" s="1" t="s">
        <v>3846</v>
      </c>
      <c r="BG510" s="1" t="s">
        <v>42</v>
      </c>
      <c r="BH510" s="1" t="s">
        <v>3629</v>
      </c>
      <c r="BI510" s="1" t="s">
        <v>1449</v>
      </c>
      <c r="BJ510" s="1" t="s">
        <v>4222</v>
      </c>
      <c r="BK510" s="1" t="s">
        <v>42</v>
      </c>
      <c r="BL510" s="1" t="s">
        <v>3629</v>
      </c>
      <c r="BM510" s="1" t="s">
        <v>1450</v>
      </c>
      <c r="BN510" s="1" t="s">
        <v>6001</v>
      </c>
      <c r="BO510" s="1" t="s">
        <v>42</v>
      </c>
      <c r="BP510" s="1" t="s">
        <v>3629</v>
      </c>
      <c r="BQ510" s="1" t="s">
        <v>1451</v>
      </c>
      <c r="BR510" s="1" t="s">
        <v>5525</v>
      </c>
      <c r="BS510" s="1" t="s">
        <v>1452</v>
      </c>
      <c r="BT510" s="1" t="s">
        <v>6002</v>
      </c>
    </row>
    <row r="511" spans="1:31" ht="13.5" customHeight="1">
      <c r="A511" s="5" t="str">
        <f t="shared" si="27"/>
        <v>1867_하동면_0098b</v>
      </c>
      <c r="B511" s="1">
        <v>1867</v>
      </c>
      <c r="C511" s="1" t="s">
        <v>4943</v>
      </c>
      <c r="D511" s="1" t="s">
        <v>4945</v>
      </c>
      <c r="E511" s="1">
        <v>510</v>
      </c>
      <c r="F511" s="1">
        <v>4</v>
      </c>
      <c r="G511" s="1" t="s">
        <v>1165</v>
      </c>
      <c r="H511" s="1" t="s">
        <v>2752</v>
      </c>
      <c r="I511" s="1">
        <v>7</v>
      </c>
      <c r="L511" s="1">
        <v>2</v>
      </c>
      <c r="M511" s="1" t="s">
        <v>5613</v>
      </c>
      <c r="N511" s="1" t="s">
        <v>5614</v>
      </c>
      <c r="S511" s="1" t="s">
        <v>574</v>
      </c>
      <c r="T511" s="1" t="s">
        <v>2800</v>
      </c>
      <c r="W511" s="1" t="s">
        <v>192</v>
      </c>
      <c r="X511" s="1" t="s">
        <v>2861</v>
      </c>
      <c r="Y511" s="1" t="s">
        <v>49</v>
      </c>
      <c r="Z511" s="1" t="s">
        <v>2894</v>
      </c>
      <c r="AC511" s="1">
        <v>76</v>
      </c>
      <c r="AD511" s="1" t="s">
        <v>936</v>
      </c>
      <c r="AE511" s="1" t="s">
        <v>3543</v>
      </c>
    </row>
    <row r="512" spans="1:29" ht="13.5" customHeight="1">
      <c r="A512" s="5" t="str">
        <f t="shared" si="27"/>
        <v>1867_하동면_0098b</v>
      </c>
      <c r="B512" s="1">
        <v>1867</v>
      </c>
      <c r="C512" s="1" t="s">
        <v>4943</v>
      </c>
      <c r="D512" s="1" t="s">
        <v>4945</v>
      </c>
      <c r="E512" s="1">
        <v>511</v>
      </c>
      <c r="F512" s="1">
        <v>4</v>
      </c>
      <c r="G512" s="1" t="s">
        <v>1165</v>
      </c>
      <c r="H512" s="1" t="s">
        <v>2752</v>
      </c>
      <c r="I512" s="1">
        <v>7</v>
      </c>
      <c r="L512" s="1">
        <v>2</v>
      </c>
      <c r="M512" s="1" t="s">
        <v>5613</v>
      </c>
      <c r="N512" s="1" t="s">
        <v>5614</v>
      </c>
      <c r="S512" s="1" t="s">
        <v>57</v>
      </c>
      <c r="T512" s="1" t="s">
        <v>2802</v>
      </c>
      <c r="U512" s="1" t="s">
        <v>37</v>
      </c>
      <c r="V512" s="1" t="s">
        <v>2820</v>
      </c>
      <c r="Y512" s="1" t="s">
        <v>1453</v>
      </c>
      <c r="Z512" s="1" t="s">
        <v>3236</v>
      </c>
      <c r="AC512" s="1">
        <v>41</v>
      </c>
    </row>
    <row r="513" spans="1:31" ht="13.5" customHeight="1">
      <c r="A513" s="5" t="str">
        <f t="shared" si="27"/>
        <v>1867_하동면_0098b</v>
      </c>
      <c r="B513" s="1">
        <v>1867</v>
      </c>
      <c r="C513" s="1" t="s">
        <v>4943</v>
      </c>
      <c r="D513" s="1" t="s">
        <v>4945</v>
      </c>
      <c r="E513" s="1">
        <v>512</v>
      </c>
      <c r="F513" s="1">
        <v>4</v>
      </c>
      <c r="G513" s="1" t="s">
        <v>1165</v>
      </c>
      <c r="H513" s="1" t="s">
        <v>2752</v>
      </c>
      <c r="I513" s="1">
        <v>7</v>
      </c>
      <c r="L513" s="1">
        <v>2</v>
      </c>
      <c r="M513" s="1" t="s">
        <v>5613</v>
      </c>
      <c r="N513" s="1" t="s">
        <v>5614</v>
      </c>
      <c r="S513" s="1" t="s">
        <v>60</v>
      </c>
      <c r="T513" s="1" t="s">
        <v>2801</v>
      </c>
      <c r="W513" s="1" t="s">
        <v>123</v>
      </c>
      <c r="X513" s="1" t="s">
        <v>6003</v>
      </c>
      <c r="Y513" s="1" t="s">
        <v>49</v>
      </c>
      <c r="Z513" s="1" t="s">
        <v>2894</v>
      </c>
      <c r="AC513" s="1">
        <v>44</v>
      </c>
      <c r="AD513" s="1" t="s">
        <v>74</v>
      </c>
      <c r="AE513" s="1" t="s">
        <v>3506</v>
      </c>
    </row>
    <row r="514" spans="1:29" ht="13.5" customHeight="1">
      <c r="A514" s="5" t="str">
        <f t="shared" si="27"/>
        <v>1867_하동면_0098b</v>
      </c>
      <c r="B514" s="1">
        <v>1867</v>
      </c>
      <c r="C514" s="1" t="s">
        <v>4943</v>
      </c>
      <c r="D514" s="1" t="s">
        <v>4945</v>
      </c>
      <c r="E514" s="1">
        <v>513</v>
      </c>
      <c r="F514" s="1">
        <v>4</v>
      </c>
      <c r="G514" s="1" t="s">
        <v>1165</v>
      </c>
      <c r="H514" s="1" t="s">
        <v>2752</v>
      </c>
      <c r="I514" s="1">
        <v>7</v>
      </c>
      <c r="L514" s="1">
        <v>2</v>
      </c>
      <c r="M514" s="1" t="s">
        <v>5613</v>
      </c>
      <c r="N514" s="1" t="s">
        <v>5614</v>
      </c>
      <c r="S514" s="1" t="s">
        <v>63</v>
      </c>
      <c r="T514" s="1" t="s">
        <v>2793</v>
      </c>
      <c r="U514" s="1" t="s">
        <v>37</v>
      </c>
      <c r="V514" s="1" t="s">
        <v>2820</v>
      </c>
      <c r="Y514" s="1" t="s">
        <v>1454</v>
      </c>
      <c r="Z514" s="1" t="s">
        <v>3235</v>
      </c>
      <c r="AC514" s="1">
        <v>26</v>
      </c>
    </row>
    <row r="515" spans="1:29" ht="13.5" customHeight="1">
      <c r="A515" s="5" t="str">
        <f t="shared" si="27"/>
        <v>1867_하동면_0098b</v>
      </c>
      <c r="B515" s="1">
        <v>1867</v>
      </c>
      <c r="C515" s="1" t="s">
        <v>4943</v>
      </c>
      <c r="D515" s="1" t="s">
        <v>4945</v>
      </c>
      <c r="E515" s="1">
        <v>514</v>
      </c>
      <c r="F515" s="1">
        <v>4</v>
      </c>
      <c r="G515" s="1" t="s">
        <v>1165</v>
      </c>
      <c r="H515" s="1" t="s">
        <v>2752</v>
      </c>
      <c r="I515" s="1">
        <v>7</v>
      </c>
      <c r="L515" s="1">
        <v>2</v>
      </c>
      <c r="M515" s="1" t="s">
        <v>5613</v>
      </c>
      <c r="N515" s="1" t="s">
        <v>5614</v>
      </c>
      <c r="S515" s="1" t="s">
        <v>227</v>
      </c>
      <c r="T515" s="1" t="s">
        <v>2794</v>
      </c>
      <c r="W515" s="1" t="s">
        <v>491</v>
      </c>
      <c r="X515" s="1" t="s">
        <v>2883</v>
      </c>
      <c r="Y515" s="1" t="s">
        <v>49</v>
      </c>
      <c r="Z515" s="1" t="s">
        <v>2894</v>
      </c>
      <c r="AC515" s="1">
        <v>28</v>
      </c>
    </row>
    <row r="516" spans="1:29" ht="13.5" customHeight="1">
      <c r="A516" s="5" t="str">
        <f t="shared" si="27"/>
        <v>1867_하동면_0098b</v>
      </c>
      <c r="B516" s="1">
        <v>1867</v>
      </c>
      <c r="C516" s="1" t="s">
        <v>4943</v>
      </c>
      <c r="D516" s="1" t="s">
        <v>4945</v>
      </c>
      <c r="E516" s="1">
        <v>515</v>
      </c>
      <c r="F516" s="1">
        <v>4</v>
      </c>
      <c r="G516" s="1" t="s">
        <v>1165</v>
      </c>
      <c r="H516" s="1" t="s">
        <v>2752</v>
      </c>
      <c r="I516" s="1">
        <v>7</v>
      </c>
      <c r="L516" s="1">
        <v>2</v>
      </c>
      <c r="M516" s="1" t="s">
        <v>5613</v>
      </c>
      <c r="N516" s="1" t="s">
        <v>5614</v>
      </c>
      <c r="T516" s="1" t="s">
        <v>6004</v>
      </c>
      <c r="U516" s="1" t="s">
        <v>70</v>
      </c>
      <c r="V516" s="1" t="s">
        <v>2823</v>
      </c>
      <c r="Y516" s="1" t="s">
        <v>1455</v>
      </c>
      <c r="Z516" s="1" t="s">
        <v>3234</v>
      </c>
      <c r="AC516" s="1">
        <v>46</v>
      </c>
    </row>
    <row r="517" spans="1:72" ht="13.5" customHeight="1">
      <c r="A517" s="5" t="str">
        <f t="shared" si="27"/>
        <v>1867_하동면_0098b</v>
      </c>
      <c r="B517" s="1">
        <v>1867</v>
      </c>
      <c r="C517" s="1" t="s">
        <v>4943</v>
      </c>
      <c r="D517" s="1" t="s">
        <v>4945</v>
      </c>
      <c r="E517" s="1">
        <v>516</v>
      </c>
      <c r="F517" s="1">
        <v>4</v>
      </c>
      <c r="G517" s="1" t="s">
        <v>1165</v>
      </c>
      <c r="H517" s="1" t="s">
        <v>2752</v>
      </c>
      <c r="I517" s="1">
        <v>7</v>
      </c>
      <c r="L517" s="1">
        <v>3</v>
      </c>
      <c r="M517" s="1" t="s">
        <v>5145</v>
      </c>
      <c r="N517" s="1" t="s">
        <v>5615</v>
      </c>
      <c r="T517" s="1" t="s">
        <v>5869</v>
      </c>
      <c r="U517" s="1" t="s">
        <v>37</v>
      </c>
      <c r="V517" s="1" t="s">
        <v>2820</v>
      </c>
      <c r="W517" s="1" t="s">
        <v>117</v>
      </c>
      <c r="X517" s="1" t="s">
        <v>6005</v>
      </c>
      <c r="Y517" s="1" t="s">
        <v>1223</v>
      </c>
      <c r="Z517" s="1" t="s">
        <v>3233</v>
      </c>
      <c r="AC517" s="1">
        <v>60</v>
      </c>
      <c r="AD517" s="1" t="s">
        <v>206</v>
      </c>
      <c r="AE517" s="1" t="s">
        <v>3544</v>
      </c>
      <c r="AJ517" s="1" t="s">
        <v>17</v>
      </c>
      <c r="AK517" s="1" t="s">
        <v>3565</v>
      </c>
      <c r="AL517" s="1" t="s">
        <v>212</v>
      </c>
      <c r="AM517" s="1" t="s">
        <v>3601</v>
      </c>
      <c r="AT517" s="1" t="s">
        <v>42</v>
      </c>
      <c r="AU517" s="1" t="s">
        <v>3629</v>
      </c>
      <c r="AV517" s="1" t="s">
        <v>1456</v>
      </c>
      <c r="AW517" s="1" t="s">
        <v>3845</v>
      </c>
      <c r="BG517" s="1" t="s">
        <v>42</v>
      </c>
      <c r="BH517" s="1" t="s">
        <v>3629</v>
      </c>
      <c r="BI517" s="1" t="s">
        <v>1457</v>
      </c>
      <c r="BJ517" s="1" t="s">
        <v>4211</v>
      </c>
      <c r="BK517" s="1" t="s">
        <v>42</v>
      </c>
      <c r="BL517" s="1" t="s">
        <v>3629</v>
      </c>
      <c r="BM517" s="1" t="s">
        <v>1331</v>
      </c>
      <c r="BN517" s="1" t="s">
        <v>4528</v>
      </c>
      <c r="BO517" s="1" t="s">
        <v>42</v>
      </c>
      <c r="BP517" s="1" t="s">
        <v>3629</v>
      </c>
      <c r="BQ517" s="1" t="s">
        <v>1458</v>
      </c>
      <c r="BR517" s="1" t="s">
        <v>5477</v>
      </c>
      <c r="BS517" s="1" t="s">
        <v>169</v>
      </c>
      <c r="BT517" s="1" t="s">
        <v>5856</v>
      </c>
    </row>
    <row r="518" spans="1:72" ht="13.5" customHeight="1">
      <c r="A518" s="5" t="str">
        <f t="shared" si="27"/>
        <v>1867_하동면_0098b</v>
      </c>
      <c r="B518" s="1">
        <v>1867</v>
      </c>
      <c r="C518" s="1" t="s">
        <v>4943</v>
      </c>
      <c r="D518" s="1" t="s">
        <v>4945</v>
      </c>
      <c r="E518" s="1">
        <v>517</v>
      </c>
      <c r="F518" s="1">
        <v>4</v>
      </c>
      <c r="G518" s="1" t="s">
        <v>1165</v>
      </c>
      <c r="H518" s="1" t="s">
        <v>2752</v>
      </c>
      <c r="I518" s="1">
        <v>7</v>
      </c>
      <c r="L518" s="1">
        <v>3</v>
      </c>
      <c r="M518" s="1" t="s">
        <v>5145</v>
      </c>
      <c r="N518" s="1" t="s">
        <v>5615</v>
      </c>
      <c r="S518" s="1" t="s">
        <v>47</v>
      </c>
      <c r="T518" s="1" t="s">
        <v>2795</v>
      </c>
      <c r="W518" s="1" t="s">
        <v>192</v>
      </c>
      <c r="X518" s="1" t="s">
        <v>2861</v>
      </c>
      <c r="Y518" s="1" t="s">
        <v>49</v>
      </c>
      <c r="Z518" s="1" t="s">
        <v>2894</v>
      </c>
      <c r="AC518" s="1">
        <v>61</v>
      </c>
      <c r="AD518" s="1" t="s">
        <v>40</v>
      </c>
      <c r="AE518" s="1" t="s">
        <v>3518</v>
      </c>
      <c r="AJ518" s="1" t="s">
        <v>51</v>
      </c>
      <c r="AK518" s="1" t="s">
        <v>3566</v>
      </c>
      <c r="AL518" s="1" t="s">
        <v>178</v>
      </c>
      <c r="AM518" s="1" t="s">
        <v>3579</v>
      </c>
      <c r="AT518" s="1" t="s">
        <v>42</v>
      </c>
      <c r="AU518" s="1" t="s">
        <v>3629</v>
      </c>
      <c r="AV518" s="1" t="s">
        <v>1459</v>
      </c>
      <c r="AW518" s="1" t="s">
        <v>2863</v>
      </c>
      <c r="BG518" s="1" t="s">
        <v>42</v>
      </c>
      <c r="BH518" s="1" t="s">
        <v>3629</v>
      </c>
      <c r="BI518" s="1" t="s">
        <v>1460</v>
      </c>
      <c r="BJ518" s="1" t="s">
        <v>4221</v>
      </c>
      <c r="BK518" s="1" t="s">
        <v>42</v>
      </c>
      <c r="BL518" s="1" t="s">
        <v>3629</v>
      </c>
      <c r="BM518" s="1" t="s">
        <v>1461</v>
      </c>
      <c r="BN518" s="1" t="s">
        <v>4527</v>
      </c>
      <c r="BO518" s="1" t="s">
        <v>42</v>
      </c>
      <c r="BP518" s="1" t="s">
        <v>3629</v>
      </c>
      <c r="BQ518" s="1" t="s">
        <v>1462</v>
      </c>
      <c r="BR518" s="1" t="s">
        <v>5541</v>
      </c>
      <c r="BS518" s="1" t="s">
        <v>178</v>
      </c>
      <c r="BT518" s="1" t="s">
        <v>3579</v>
      </c>
    </row>
    <row r="519" spans="1:31" ht="13.5" customHeight="1">
      <c r="A519" s="5" t="str">
        <f t="shared" si="27"/>
        <v>1867_하동면_0098b</v>
      </c>
      <c r="B519" s="1">
        <v>1867</v>
      </c>
      <c r="C519" s="1" t="s">
        <v>4943</v>
      </c>
      <c r="D519" s="1" t="s">
        <v>4945</v>
      </c>
      <c r="E519" s="1">
        <v>518</v>
      </c>
      <c r="F519" s="1">
        <v>4</v>
      </c>
      <c r="G519" s="1" t="s">
        <v>1165</v>
      </c>
      <c r="H519" s="1" t="s">
        <v>2752</v>
      </c>
      <c r="I519" s="1">
        <v>7</v>
      </c>
      <c r="L519" s="1">
        <v>3</v>
      </c>
      <c r="M519" s="1" t="s">
        <v>5145</v>
      </c>
      <c r="N519" s="1" t="s">
        <v>5615</v>
      </c>
      <c r="S519" s="1" t="s">
        <v>57</v>
      </c>
      <c r="T519" s="1" t="s">
        <v>2802</v>
      </c>
      <c r="U519" s="1" t="s">
        <v>37</v>
      </c>
      <c r="V519" s="1" t="s">
        <v>2820</v>
      </c>
      <c r="Y519" s="1" t="s">
        <v>1463</v>
      </c>
      <c r="Z519" s="1" t="s">
        <v>3232</v>
      </c>
      <c r="AC519" s="1">
        <v>56</v>
      </c>
      <c r="AD519" s="1" t="s">
        <v>363</v>
      </c>
      <c r="AE519" s="1" t="s">
        <v>3525</v>
      </c>
    </row>
    <row r="520" spans="1:72" ht="13.5" customHeight="1">
      <c r="A520" s="5" t="str">
        <f t="shared" si="27"/>
        <v>1867_하동면_0098b</v>
      </c>
      <c r="B520" s="1">
        <v>1867</v>
      </c>
      <c r="C520" s="1" t="s">
        <v>4943</v>
      </c>
      <c r="D520" s="1" t="s">
        <v>4945</v>
      </c>
      <c r="E520" s="1">
        <v>519</v>
      </c>
      <c r="F520" s="1">
        <v>4</v>
      </c>
      <c r="G520" s="1" t="s">
        <v>1165</v>
      </c>
      <c r="H520" s="1" t="s">
        <v>2752</v>
      </c>
      <c r="I520" s="1">
        <v>7</v>
      </c>
      <c r="L520" s="1">
        <v>4</v>
      </c>
      <c r="M520" s="1" t="s">
        <v>5146</v>
      </c>
      <c r="N520" s="1" t="s">
        <v>5147</v>
      </c>
      <c r="T520" s="1" t="s">
        <v>5708</v>
      </c>
      <c r="U520" s="1" t="s">
        <v>469</v>
      </c>
      <c r="V520" s="1" t="s">
        <v>2824</v>
      </c>
      <c r="W520" s="1" t="s">
        <v>123</v>
      </c>
      <c r="X520" s="1" t="s">
        <v>5843</v>
      </c>
      <c r="Y520" s="1" t="s">
        <v>1464</v>
      </c>
      <c r="Z520" s="1" t="s">
        <v>3231</v>
      </c>
      <c r="AC520" s="1">
        <v>55</v>
      </c>
      <c r="AD520" s="1" t="s">
        <v>204</v>
      </c>
      <c r="AE520" s="1" t="s">
        <v>3511</v>
      </c>
      <c r="AJ520" s="1" t="s">
        <v>17</v>
      </c>
      <c r="AK520" s="1" t="s">
        <v>3565</v>
      </c>
      <c r="AL520" s="1" t="s">
        <v>169</v>
      </c>
      <c r="AM520" s="1" t="s">
        <v>6006</v>
      </c>
      <c r="AT520" s="1" t="s">
        <v>469</v>
      </c>
      <c r="AU520" s="1" t="s">
        <v>2824</v>
      </c>
      <c r="AV520" s="1" t="s">
        <v>193</v>
      </c>
      <c r="AW520" s="1" t="s">
        <v>3459</v>
      </c>
      <c r="BG520" s="1" t="s">
        <v>469</v>
      </c>
      <c r="BH520" s="1" t="s">
        <v>2824</v>
      </c>
      <c r="BI520" s="1" t="s">
        <v>1465</v>
      </c>
      <c r="BJ520" s="1" t="s">
        <v>4220</v>
      </c>
      <c r="BK520" s="1" t="s">
        <v>469</v>
      </c>
      <c r="BL520" s="1" t="s">
        <v>2824</v>
      </c>
      <c r="BM520" s="1" t="s">
        <v>1466</v>
      </c>
      <c r="BN520" s="1" t="s">
        <v>4007</v>
      </c>
      <c r="BO520" s="1" t="s">
        <v>469</v>
      </c>
      <c r="BP520" s="1" t="s">
        <v>2824</v>
      </c>
      <c r="BQ520" s="1" t="s">
        <v>1467</v>
      </c>
      <c r="BR520" s="1" t="s">
        <v>4788</v>
      </c>
      <c r="BS520" s="1" t="s">
        <v>115</v>
      </c>
      <c r="BT520" s="1" t="s">
        <v>3571</v>
      </c>
    </row>
    <row r="521" spans="1:72" ht="13.5" customHeight="1">
      <c r="A521" s="5" t="str">
        <f t="shared" si="27"/>
        <v>1867_하동면_0098b</v>
      </c>
      <c r="B521" s="1">
        <v>1867</v>
      </c>
      <c r="C521" s="1" t="s">
        <v>4943</v>
      </c>
      <c r="D521" s="1" t="s">
        <v>4945</v>
      </c>
      <c r="E521" s="1">
        <v>520</v>
      </c>
      <c r="F521" s="1">
        <v>4</v>
      </c>
      <c r="G521" s="1" t="s">
        <v>1165</v>
      </c>
      <c r="H521" s="1" t="s">
        <v>2752</v>
      </c>
      <c r="I521" s="1">
        <v>7</v>
      </c>
      <c r="L521" s="1">
        <v>4</v>
      </c>
      <c r="M521" s="1" t="s">
        <v>5146</v>
      </c>
      <c r="N521" s="1" t="s">
        <v>5147</v>
      </c>
      <c r="S521" s="1" t="s">
        <v>47</v>
      </c>
      <c r="T521" s="1" t="s">
        <v>2795</v>
      </c>
      <c r="W521" s="1" t="s">
        <v>184</v>
      </c>
      <c r="X521" s="1" t="s">
        <v>2851</v>
      </c>
      <c r="Y521" s="1" t="s">
        <v>10</v>
      </c>
      <c r="Z521" s="1" t="s">
        <v>2881</v>
      </c>
      <c r="AC521" s="1">
        <v>64</v>
      </c>
      <c r="AD521" s="1" t="s">
        <v>307</v>
      </c>
      <c r="AE521" s="1" t="s">
        <v>3541</v>
      </c>
      <c r="AJ521" s="1" t="s">
        <v>17</v>
      </c>
      <c r="AK521" s="1" t="s">
        <v>3565</v>
      </c>
      <c r="AL521" s="1" t="s">
        <v>115</v>
      </c>
      <c r="AM521" s="1" t="s">
        <v>3571</v>
      </c>
      <c r="AT521" s="1" t="s">
        <v>469</v>
      </c>
      <c r="AU521" s="1" t="s">
        <v>2824</v>
      </c>
      <c r="AV521" s="1" t="s">
        <v>1468</v>
      </c>
      <c r="AW521" s="1" t="s">
        <v>2952</v>
      </c>
      <c r="BG521" s="1" t="s">
        <v>469</v>
      </c>
      <c r="BH521" s="1" t="s">
        <v>2824</v>
      </c>
      <c r="BI521" s="1" t="s">
        <v>1469</v>
      </c>
      <c r="BJ521" s="1" t="s">
        <v>4219</v>
      </c>
      <c r="BK521" s="1" t="s">
        <v>469</v>
      </c>
      <c r="BL521" s="1" t="s">
        <v>2824</v>
      </c>
      <c r="BM521" s="1" t="s">
        <v>1470</v>
      </c>
      <c r="BN521" s="1" t="s">
        <v>4526</v>
      </c>
      <c r="BO521" s="1" t="s">
        <v>469</v>
      </c>
      <c r="BP521" s="1" t="s">
        <v>2824</v>
      </c>
      <c r="BQ521" s="1" t="s">
        <v>1471</v>
      </c>
      <c r="BR521" s="1" t="s">
        <v>4787</v>
      </c>
      <c r="BS521" s="1" t="s">
        <v>115</v>
      </c>
      <c r="BT521" s="1" t="s">
        <v>3571</v>
      </c>
    </row>
    <row r="522" spans="1:31" ht="13.5" customHeight="1">
      <c r="A522" s="5" t="str">
        <f t="shared" si="27"/>
        <v>1867_하동면_0098b</v>
      </c>
      <c r="B522" s="1">
        <v>1867</v>
      </c>
      <c r="C522" s="1" t="s">
        <v>4943</v>
      </c>
      <c r="D522" s="1" t="s">
        <v>4945</v>
      </c>
      <c r="E522" s="1">
        <v>521</v>
      </c>
      <c r="F522" s="1">
        <v>4</v>
      </c>
      <c r="G522" s="1" t="s">
        <v>1165</v>
      </c>
      <c r="H522" s="1" t="s">
        <v>2752</v>
      </c>
      <c r="I522" s="1">
        <v>7</v>
      </c>
      <c r="L522" s="1">
        <v>4</v>
      </c>
      <c r="M522" s="1" t="s">
        <v>5146</v>
      </c>
      <c r="N522" s="1" t="s">
        <v>5147</v>
      </c>
      <c r="S522" s="1" t="s">
        <v>910</v>
      </c>
      <c r="T522" s="1" t="s">
        <v>2808</v>
      </c>
      <c r="AC522" s="1">
        <v>24</v>
      </c>
      <c r="AD522" s="1" t="s">
        <v>91</v>
      </c>
      <c r="AE522" s="1" t="s">
        <v>3507</v>
      </c>
    </row>
    <row r="523" spans="1:72" ht="13.5" customHeight="1">
      <c r="A523" s="5" t="str">
        <f t="shared" si="27"/>
        <v>1867_하동면_0098b</v>
      </c>
      <c r="B523" s="1">
        <v>1867</v>
      </c>
      <c r="C523" s="1" t="s">
        <v>4943</v>
      </c>
      <c r="D523" s="1" t="s">
        <v>4945</v>
      </c>
      <c r="E523" s="1">
        <v>522</v>
      </c>
      <c r="F523" s="1">
        <v>4</v>
      </c>
      <c r="G523" s="1" t="s">
        <v>1165</v>
      </c>
      <c r="H523" s="1" t="s">
        <v>2752</v>
      </c>
      <c r="I523" s="1">
        <v>7</v>
      </c>
      <c r="L523" s="1">
        <v>5</v>
      </c>
      <c r="M523" s="1" t="s">
        <v>5148</v>
      </c>
      <c r="N523" s="1" t="s">
        <v>5616</v>
      </c>
      <c r="T523" s="1" t="s">
        <v>5970</v>
      </c>
      <c r="U523" s="1" t="s">
        <v>37</v>
      </c>
      <c r="V523" s="1" t="s">
        <v>2820</v>
      </c>
      <c r="W523" s="1" t="s">
        <v>117</v>
      </c>
      <c r="X523" s="1" t="s">
        <v>5971</v>
      </c>
      <c r="Y523" s="1" t="s">
        <v>1472</v>
      </c>
      <c r="Z523" s="1" t="s">
        <v>3230</v>
      </c>
      <c r="AC523" s="1">
        <v>65</v>
      </c>
      <c r="AD523" s="1" t="s">
        <v>204</v>
      </c>
      <c r="AE523" s="1" t="s">
        <v>3511</v>
      </c>
      <c r="AJ523" s="1" t="s">
        <v>17</v>
      </c>
      <c r="AK523" s="1" t="s">
        <v>3565</v>
      </c>
      <c r="AL523" s="1" t="s">
        <v>212</v>
      </c>
      <c r="AM523" s="1" t="s">
        <v>3601</v>
      </c>
      <c r="AT523" s="1" t="s">
        <v>42</v>
      </c>
      <c r="AU523" s="1" t="s">
        <v>3629</v>
      </c>
      <c r="AV523" s="1" t="s">
        <v>1473</v>
      </c>
      <c r="AW523" s="1" t="s">
        <v>3844</v>
      </c>
      <c r="BG523" s="1" t="s">
        <v>42</v>
      </c>
      <c r="BH523" s="1" t="s">
        <v>3629</v>
      </c>
      <c r="BI523" s="1" t="s">
        <v>1474</v>
      </c>
      <c r="BJ523" s="1" t="s">
        <v>4218</v>
      </c>
      <c r="BK523" s="1" t="s">
        <v>42</v>
      </c>
      <c r="BL523" s="1" t="s">
        <v>3629</v>
      </c>
      <c r="BM523" s="1" t="s">
        <v>1475</v>
      </c>
      <c r="BN523" s="1" t="s">
        <v>4525</v>
      </c>
      <c r="BO523" s="1" t="s">
        <v>42</v>
      </c>
      <c r="BP523" s="1" t="s">
        <v>3629</v>
      </c>
      <c r="BQ523" s="1" t="s">
        <v>1476</v>
      </c>
      <c r="BR523" s="1" t="s">
        <v>4786</v>
      </c>
      <c r="BS523" s="1" t="s">
        <v>512</v>
      </c>
      <c r="BT523" s="1" t="s">
        <v>3581</v>
      </c>
    </row>
    <row r="524" spans="1:72" ht="13.5" customHeight="1">
      <c r="A524" s="5" t="str">
        <f t="shared" si="27"/>
        <v>1867_하동면_0098b</v>
      </c>
      <c r="B524" s="1">
        <v>1867</v>
      </c>
      <c r="C524" s="1" t="s">
        <v>4943</v>
      </c>
      <c r="D524" s="1" t="s">
        <v>4945</v>
      </c>
      <c r="E524" s="1">
        <v>523</v>
      </c>
      <c r="F524" s="1">
        <v>4</v>
      </c>
      <c r="G524" s="1" t="s">
        <v>1165</v>
      </c>
      <c r="H524" s="1" t="s">
        <v>2752</v>
      </c>
      <c r="I524" s="1">
        <v>7</v>
      </c>
      <c r="L524" s="1">
        <v>5</v>
      </c>
      <c r="M524" s="1" t="s">
        <v>5148</v>
      </c>
      <c r="N524" s="1" t="s">
        <v>5616</v>
      </c>
      <c r="S524" s="1" t="s">
        <v>47</v>
      </c>
      <c r="T524" s="1" t="s">
        <v>2795</v>
      </c>
      <c r="W524" s="1" t="s">
        <v>61</v>
      </c>
      <c r="X524" s="1" t="s">
        <v>6007</v>
      </c>
      <c r="Y524" s="1" t="s">
        <v>49</v>
      </c>
      <c r="Z524" s="1" t="s">
        <v>2894</v>
      </c>
      <c r="AC524" s="1">
        <v>70</v>
      </c>
      <c r="AD524" s="1" t="s">
        <v>737</v>
      </c>
      <c r="AE524" s="1" t="s">
        <v>3502</v>
      </c>
      <c r="AJ524" s="1" t="s">
        <v>51</v>
      </c>
      <c r="AK524" s="1" t="s">
        <v>3566</v>
      </c>
      <c r="AL524" s="1" t="s">
        <v>498</v>
      </c>
      <c r="AM524" s="1" t="s">
        <v>3586</v>
      </c>
      <c r="AT524" s="1" t="s">
        <v>42</v>
      </c>
      <c r="AU524" s="1" t="s">
        <v>3629</v>
      </c>
      <c r="AV524" s="1" t="s">
        <v>1477</v>
      </c>
      <c r="AW524" s="1" t="s">
        <v>6008</v>
      </c>
      <c r="BG524" s="1" t="s">
        <v>42</v>
      </c>
      <c r="BH524" s="1" t="s">
        <v>3629</v>
      </c>
      <c r="BI524" s="1" t="s">
        <v>1478</v>
      </c>
      <c r="BJ524" s="1" t="s">
        <v>3573</v>
      </c>
      <c r="BK524" s="1" t="s">
        <v>42</v>
      </c>
      <c r="BL524" s="1" t="s">
        <v>3629</v>
      </c>
      <c r="BM524" s="1" t="s">
        <v>1479</v>
      </c>
      <c r="BN524" s="1" t="s">
        <v>4524</v>
      </c>
      <c r="BO524" s="1" t="s">
        <v>42</v>
      </c>
      <c r="BP524" s="1" t="s">
        <v>3629</v>
      </c>
      <c r="BQ524" s="1" t="s">
        <v>1480</v>
      </c>
      <c r="BR524" s="1" t="s">
        <v>6009</v>
      </c>
      <c r="BS524" s="1" t="s">
        <v>639</v>
      </c>
      <c r="BT524" s="1" t="s">
        <v>3594</v>
      </c>
    </row>
    <row r="525" spans="1:72" ht="13.5" customHeight="1">
      <c r="A525" s="5" t="str">
        <f aca="true" t="shared" si="28" ref="A525:A538">HYPERLINK("http://kyu.snu.ac.kr/sdhj/index.jsp?type=hj/GK14781_00IH_0001_0099a.jpg","1867_하동면_0099a")</f>
        <v>1867_하동면_0099a</v>
      </c>
      <c r="B525" s="1">
        <v>1867</v>
      </c>
      <c r="C525" s="1" t="s">
        <v>4943</v>
      </c>
      <c r="D525" s="1" t="s">
        <v>4945</v>
      </c>
      <c r="E525" s="1">
        <v>524</v>
      </c>
      <c r="F525" s="1">
        <v>4</v>
      </c>
      <c r="G525" s="1" t="s">
        <v>1165</v>
      </c>
      <c r="H525" s="1" t="s">
        <v>2752</v>
      </c>
      <c r="I525" s="1">
        <v>8</v>
      </c>
      <c r="J525" s="1" t="s">
        <v>1481</v>
      </c>
      <c r="K525" s="1" t="s">
        <v>6010</v>
      </c>
      <c r="L525" s="1">
        <v>1</v>
      </c>
      <c r="M525" s="1" t="s">
        <v>1481</v>
      </c>
      <c r="N525" s="1" t="s">
        <v>5617</v>
      </c>
      <c r="T525" s="1" t="s">
        <v>6011</v>
      </c>
      <c r="U525" s="1" t="s">
        <v>37</v>
      </c>
      <c r="V525" s="1" t="s">
        <v>2820</v>
      </c>
      <c r="W525" s="1" t="s">
        <v>117</v>
      </c>
      <c r="X525" s="1" t="s">
        <v>6012</v>
      </c>
      <c r="Y525" s="1" t="s">
        <v>1482</v>
      </c>
      <c r="Z525" s="1" t="s">
        <v>3229</v>
      </c>
      <c r="AC525" s="1">
        <v>59</v>
      </c>
      <c r="AD525" s="1" t="s">
        <v>464</v>
      </c>
      <c r="AE525" s="1" t="s">
        <v>3524</v>
      </c>
      <c r="AJ525" s="1" t="s">
        <v>17</v>
      </c>
      <c r="AK525" s="1" t="s">
        <v>3565</v>
      </c>
      <c r="AL525" s="1" t="s">
        <v>212</v>
      </c>
      <c r="AM525" s="1" t="s">
        <v>3601</v>
      </c>
      <c r="AT525" s="1" t="s">
        <v>42</v>
      </c>
      <c r="AU525" s="1" t="s">
        <v>3629</v>
      </c>
      <c r="AV525" s="1" t="s">
        <v>1483</v>
      </c>
      <c r="AW525" s="1" t="s">
        <v>3843</v>
      </c>
      <c r="BG525" s="1" t="s">
        <v>42</v>
      </c>
      <c r="BH525" s="1" t="s">
        <v>3629</v>
      </c>
      <c r="BI525" s="1" t="s">
        <v>1255</v>
      </c>
      <c r="BJ525" s="1" t="s">
        <v>4213</v>
      </c>
      <c r="BK525" s="1" t="s">
        <v>1484</v>
      </c>
      <c r="BL525" s="1" t="s">
        <v>6013</v>
      </c>
      <c r="BM525" s="1" t="s">
        <v>1257</v>
      </c>
      <c r="BN525" s="1" t="s">
        <v>4521</v>
      </c>
      <c r="BO525" s="1" t="s">
        <v>42</v>
      </c>
      <c r="BP525" s="1" t="s">
        <v>3629</v>
      </c>
      <c r="BQ525" s="1" t="s">
        <v>1485</v>
      </c>
      <c r="BR525" s="1" t="s">
        <v>5400</v>
      </c>
      <c r="BS525" s="1" t="s">
        <v>169</v>
      </c>
      <c r="BT525" s="1" t="s">
        <v>5707</v>
      </c>
    </row>
    <row r="526" spans="1:72" ht="13.5" customHeight="1">
      <c r="A526" s="5" t="str">
        <f t="shared" si="28"/>
        <v>1867_하동면_0099a</v>
      </c>
      <c r="B526" s="1">
        <v>1867</v>
      </c>
      <c r="C526" s="1" t="s">
        <v>4943</v>
      </c>
      <c r="D526" s="1" t="s">
        <v>4945</v>
      </c>
      <c r="E526" s="1">
        <v>525</v>
      </c>
      <c r="F526" s="1">
        <v>4</v>
      </c>
      <c r="G526" s="1" t="s">
        <v>1165</v>
      </c>
      <c r="H526" s="1" t="s">
        <v>2752</v>
      </c>
      <c r="I526" s="1">
        <v>8</v>
      </c>
      <c r="L526" s="1">
        <v>1</v>
      </c>
      <c r="M526" s="1" t="s">
        <v>1481</v>
      </c>
      <c r="N526" s="1" t="s">
        <v>5617</v>
      </c>
      <c r="S526" s="1" t="s">
        <v>47</v>
      </c>
      <c r="T526" s="1" t="s">
        <v>2795</v>
      </c>
      <c r="W526" s="1" t="s">
        <v>192</v>
      </c>
      <c r="X526" s="1" t="s">
        <v>2861</v>
      </c>
      <c r="Y526" s="1" t="s">
        <v>49</v>
      </c>
      <c r="Z526" s="1" t="s">
        <v>2894</v>
      </c>
      <c r="AC526" s="1">
        <v>58</v>
      </c>
      <c r="AD526" s="1" t="s">
        <v>899</v>
      </c>
      <c r="AE526" s="1" t="s">
        <v>3527</v>
      </c>
      <c r="AJ526" s="1" t="s">
        <v>51</v>
      </c>
      <c r="AK526" s="1" t="s">
        <v>3566</v>
      </c>
      <c r="AL526" s="1" t="s">
        <v>178</v>
      </c>
      <c r="AM526" s="1" t="s">
        <v>3579</v>
      </c>
      <c r="AT526" s="1" t="s">
        <v>42</v>
      </c>
      <c r="AU526" s="1" t="s">
        <v>3629</v>
      </c>
      <c r="AV526" s="1" t="s">
        <v>1486</v>
      </c>
      <c r="AW526" s="1" t="s">
        <v>3805</v>
      </c>
      <c r="BG526" s="1" t="s">
        <v>42</v>
      </c>
      <c r="BH526" s="1" t="s">
        <v>3629</v>
      </c>
      <c r="BI526" s="1" t="s">
        <v>1487</v>
      </c>
      <c r="BJ526" s="1" t="s">
        <v>4217</v>
      </c>
      <c r="BK526" s="1" t="s">
        <v>42</v>
      </c>
      <c r="BL526" s="1" t="s">
        <v>3629</v>
      </c>
      <c r="BM526" s="1" t="s">
        <v>1488</v>
      </c>
      <c r="BN526" s="1" t="s">
        <v>3313</v>
      </c>
      <c r="BO526" s="1" t="s">
        <v>42</v>
      </c>
      <c r="BP526" s="1" t="s">
        <v>3629</v>
      </c>
      <c r="BQ526" s="1" t="s">
        <v>1489</v>
      </c>
      <c r="BR526" s="1" t="s">
        <v>5558</v>
      </c>
      <c r="BS526" s="1" t="s">
        <v>189</v>
      </c>
      <c r="BT526" s="1" t="s">
        <v>3569</v>
      </c>
    </row>
    <row r="527" spans="1:72" ht="13.5" customHeight="1">
      <c r="A527" s="5" t="str">
        <f t="shared" si="28"/>
        <v>1867_하동면_0099a</v>
      </c>
      <c r="B527" s="1">
        <v>1867</v>
      </c>
      <c r="C527" s="1" t="s">
        <v>4943</v>
      </c>
      <c r="D527" s="1" t="s">
        <v>4945</v>
      </c>
      <c r="E527" s="1">
        <v>526</v>
      </c>
      <c r="F527" s="1">
        <v>4</v>
      </c>
      <c r="G527" s="1" t="s">
        <v>1165</v>
      </c>
      <c r="H527" s="1" t="s">
        <v>2752</v>
      </c>
      <c r="I527" s="1">
        <v>8</v>
      </c>
      <c r="L527" s="1">
        <v>2</v>
      </c>
      <c r="M527" s="1" t="s">
        <v>5149</v>
      </c>
      <c r="N527" s="1" t="s">
        <v>5618</v>
      </c>
      <c r="T527" s="1" t="s">
        <v>5937</v>
      </c>
      <c r="U527" s="1" t="s">
        <v>37</v>
      </c>
      <c r="V527" s="1" t="s">
        <v>2820</v>
      </c>
      <c r="W527" s="1" t="s">
        <v>117</v>
      </c>
      <c r="X527" s="1" t="s">
        <v>5938</v>
      </c>
      <c r="Y527" s="1" t="s">
        <v>1490</v>
      </c>
      <c r="Z527" s="1" t="s">
        <v>3228</v>
      </c>
      <c r="AC527" s="1">
        <v>70</v>
      </c>
      <c r="AD527" s="1" t="s">
        <v>737</v>
      </c>
      <c r="AE527" s="1" t="s">
        <v>3502</v>
      </c>
      <c r="AJ527" s="1" t="s">
        <v>17</v>
      </c>
      <c r="AK527" s="1" t="s">
        <v>3565</v>
      </c>
      <c r="AL527" s="1" t="s">
        <v>212</v>
      </c>
      <c r="AM527" s="1" t="s">
        <v>3601</v>
      </c>
      <c r="AT527" s="1" t="s">
        <v>42</v>
      </c>
      <c r="AU527" s="1" t="s">
        <v>3629</v>
      </c>
      <c r="AV527" s="1" t="s">
        <v>1421</v>
      </c>
      <c r="AW527" s="1" t="s">
        <v>5378</v>
      </c>
      <c r="BG527" s="1" t="s">
        <v>42</v>
      </c>
      <c r="BH527" s="1" t="s">
        <v>3629</v>
      </c>
      <c r="BI527" s="1" t="s">
        <v>1210</v>
      </c>
      <c r="BJ527" s="1" t="s">
        <v>4204</v>
      </c>
      <c r="BK527" s="1" t="s">
        <v>42</v>
      </c>
      <c r="BL527" s="1" t="s">
        <v>3629</v>
      </c>
      <c r="BM527" s="1" t="s">
        <v>1491</v>
      </c>
      <c r="BN527" s="1" t="s">
        <v>4510</v>
      </c>
      <c r="BO527" s="1" t="s">
        <v>42</v>
      </c>
      <c r="BP527" s="1" t="s">
        <v>3629</v>
      </c>
      <c r="BQ527" s="1" t="s">
        <v>1492</v>
      </c>
      <c r="BR527" s="1" t="s">
        <v>4785</v>
      </c>
      <c r="BS527" s="1" t="s">
        <v>407</v>
      </c>
      <c r="BT527" s="1" t="s">
        <v>3612</v>
      </c>
    </row>
    <row r="528" spans="1:72" ht="13.5" customHeight="1">
      <c r="A528" s="5" t="str">
        <f t="shared" si="28"/>
        <v>1867_하동면_0099a</v>
      </c>
      <c r="B528" s="1">
        <v>1867</v>
      </c>
      <c r="C528" s="1" t="s">
        <v>4943</v>
      </c>
      <c r="D528" s="1" t="s">
        <v>4945</v>
      </c>
      <c r="E528" s="1">
        <v>527</v>
      </c>
      <c r="F528" s="1">
        <v>4</v>
      </c>
      <c r="G528" s="1" t="s">
        <v>1165</v>
      </c>
      <c r="H528" s="1" t="s">
        <v>2752</v>
      </c>
      <c r="I528" s="1">
        <v>8</v>
      </c>
      <c r="L528" s="1">
        <v>2</v>
      </c>
      <c r="M528" s="1" t="s">
        <v>5149</v>
      </c>
      <c r="N528" s="1" t="s">
        <v>5618</v>
      </c>
      <c r="S528" s="1" t="s">
        <v>47</v>
      </c>
      <c r="T528" s="1" t="s">
        <v>2795</v>
      </c>
      <c r="W528" s="1" t="s">
        <v>61</v>
      </c>
      <c r="X528" s="1" t="s">
        <v>5951</v>
      </c>
      <c r="Y528" s="1" t="s">
        <v>49</v>
      </c>
      <c r="Z528" s="1" t="s">
        <v>2894</v>
      </c>
      <c r="AC528" s="1">
        <v>64</v>
      </c>
      <c r="AD528" s="1" t="s">
        <v>307</v>
      </c>
      <c r="AE528" s="1" t="s">
        <v>3541</v>
      </c>
      <c r="AJ528" s="1" t="s">
        <v>51</v>
      </c>
      <c r="AK528" s="1" t="s">
        <v>3566</v>
      </c>
      <c r="AL528" s="1" t="s">
        <v>257</v>
      </c>
      <c r="AM528" s="1" t="s">
        <v>3578</v>
      </c>
      <c r="AT528" s="1" t="s">
        <v>42</v>
      </c>
      <c r="AU528" s="1" t="s">
        <v>3629</v>
      </c>
      <c r="AV528" s="1" t="s">
        <v>1493</v>
      </c>
      <c r="AW528" s="1" t="s">
        <v>3836</v>
      </c>
      <c r="BG528" s="1" t="s">
        <v>42</v>
      </c>
      <c r="BH528" s="1" t="s">
        <v>3629</v>
      </c>
      <c r="BI528" s="1" t="s">
        <v>1494</v>
      </c>
      <c r="BJ528" s="1" t="s">
        <v>4216</v>
      </c>
      <c r="BK528" s="1" t="s">
        <v>42</v>
      </c>
      <c r="BL528" s="1" t="s">
        <v>3629</v>
      </c>
      <c r="BM528" s="1" t="s">
        <v>6014</v>
      </c>
      <c r="BN528" s="1" t="s">
        <v>6015</v>
      </c>
      <c r="BO528" s="1" t="s">
        <v>42</v>
      </c>
      <c r="BP528" s="1" t="s">
        <v>3629</v>
      </c>
      <c r="BQ528" s="1" t="s">
        <v>1495</v>
      </c>
      <c r="BR528" s="1" t="s">
        <v>5430</v>
      </c>
      <c r="BS528" s="1" t="s">
        <v>178</v>
      </c>
      <c r="BT528" s="1" t="s">
        <v>3579</v>
      </c>
    </row>
    <row r="529" spans="1:72" ht="13.5" customHeight="1">
      <c r="A529" s="5" t="str">
        <f t="shared" si="28"/>
        <v>1867_하동면_0099a</v>
      </c>
      <c r="B529" s="1">
        <v>1867</v>
      </c>
      <c r="C529" s="1" t="s">
        <v>4943</v>
      </c>
      <c r="D529" s="1" t="s">
        <v>4945</v>
      </c>
      <c r="E529" s="1">
        <v>528</v>
      </c>
      <c r="F529" s="1">
        <v>4</v>
      </c>
      <c r="G529" s="1" t="s">
        <v>1165</v>
      </c>
      <c r="H529" s="1" t="s">
        <v>2752</v>
      </c>
      <c r="I529" s="1">
        <v>8</v>
      </c>
      <c r="L529" s="1">
        <v>3</v>
      </c>
      <c r="M529" s="1" t="s">
        <v>5150</v>
      </c>
      <c r="N529" s="1" t="s">
        <v>5151</v>
      </c>
      <c r="T529" s="1" t="s">
        <v>5761</v>
      </c>
      <c r="U529" s="1" t="s">
        <v>1359</v>
      </c>
      <c r="V529" s="1" t="s">
        <v>2822</v>
      </c>
      <c r="W529" s="1" t="s">
        <v>601</v>
      </c>
      <c r="X529" s="1" t="s">
        <v>2856</v>
      </c>
      <c r="Y529" s="1" t="s">
        <v>264</v>
      </c>
      <c r="Z529" s="1" t="s">
        <v>2949</v>
      </c>
      <c r="AC529" s="1">
        <v>44</v>
      </c>
      <c r="AD529" s="1" t="s">
        <v>74</v>
      </c>
      <c r="AE529" s="1" t="s">
        <v>3506</v>
      </c>
      <c r="AJ529" s="1" t="s">
        <v>17</v>
      </c>
      <c r="AK529" s="1" t="s">
        <v>3565</v>
      </c>
      <c r="AL529" s="1" t="s">
        <v>613</v>
      </c>
      <c r="AM529" s="1" t="s">
        <v>6016</v>
      </c>
      <c r="AT529" s="1" t="s">
        <v>469</v>
      </c>
      <c r="AU529" s="1" t="s">
        <v>2824</v>
      </c>
      <c r="AV529" s="1" t="s">
        <v>1496</v>
      </c>
      <c r="AW529" s="1" t="s">
        <v>3842</v>
      </c>
      <c r="BG529" s="1" t="s">
        <v>469</v>
      </c>
      <c r="BH529" s="1" t="s">
        <v>2824</v>
      </c>
      <c r="BI529" s="1" t="s">
        <v>1497</v>
      </c>
      <c r="BJ529" s="1" t="s">
        <v>4215</v>
      </c>
      <c r="BK529" s="1" t="s">
        <v>469</v>
      </c>
      <c r="BL529" s="1" t="s">
        <v>2824</v>
      </c>
      <c r="BM529" s="1" t="s">
        <v>1498</v>
      </c>
      <c r="BN529" s="1" t="s">
        <v>4523</v>
      </c>
      <c r="BO529" s="1" t="s">
        <v>469</v>
      </c>
      <c r="BP529" s="1" t="s">
        <v>2824</v>
      </c>
      <c r="BQ529" s="1" t="s">
        <v>1499</v>
      </c>
      <c r="BR529" s="1" t="s">
        <v>4784</v>
      </c>
      <c r="BS529" s="1" t="s">
        <v>115</v>
      </c>
      <c r="BT529" s="1" t="s">
        <v>3571</v>
      </c>
    </row>
    <row r="530" spans="1:31" ht="13.5" customHeight="1">
      <c r="A530" s="5" t="str">
        <f t="shared" si="28"/>
        <v>1867_하동면_0099a</v>
      </c>
      <c r="B530" s="1">
        <v>1867</v>
      </c>
      <c r="C530" s="1" t="s">
        <v>4943</v>
      </c>
      <c r="D530" s="1" t="s">
        <v>4945</v>
      </c>
      <c r="E530" s="1">
        <v>529</v>
      </c>
      <c r="F530" s="1">
        <v>4</v>
      </c>
      <c r="G530" s="1" t="s">
        <v>1165</v>
      </c>
      <c r="H530" s="1" t="s">
        <v>2752</v>
      </c>
      <c r="I530" s="1">
        <v>8</v>
      </c>
      <c r="L530" s="1">
        <v>3</v>
      </c>
      <c r="M530" s="1" t="s">
        <v>5150</v>
      </c>
      <c r="N530" s="1" t="s">
        <v>5151</v>
      </c>
      <c r="S530" s="1" t="s">
        <v>910</v>
      </c>
      <c r="T530" s="1" t="s">
        <v>2808</v>
      </c>
      <c r="AD530" s="1" t="s">
        <v>204</v>
      </c>
      <c r="AE530" s="1" t="s">
        <v>3511</v>
      </c>
    </row>
    <row r="531" spans="1:31" ht="13.5" customHeight="1">
      <c r="A531" s="5" t="str">
        <f t="shared" si="28"/>
        <v>1867_하동면_0099a</v>
      </c>
      <c r="B531" s="1">
        <v>1867</v>
      </c>
      <c r="C531" s="1" t="s">
        <v>4943</v>
      </c>
      <c r="D531" s="1" t="s">
        <v>4945</v>
      </c>
      <c r="E531" s="1">
        <v>530</v>
      </c>
      <c r="F531" s="1">
        <v>4</v>
      </c>
      <c r="G531" s="1" t="s">
        <v>1165</v>
      </c>
      <c r="H531" s="1" t="s">
        <v>2752</v>
      </c>
      <c r="I531" s="1">
        <v>8</v>
      </c>
      <c r="L531" s="1">
        <v>3</v>
      </c>
      <c r="M531" s="1" t="s">
        <v>5150</v>
      </c>
      <c r="N531" s="1" t="s">
        <v>5151</v>
      </c>
      <c r="S531" s="1" t="s">
        <v>910</v>
      </c>
      <c r="T531" s="1" t="s">
        <v>2808</v>
      </c>
      <c r="AC531" s="1">
        <v>12</v>
      </c>
      <c r="AD531" s="1" t="s">
        <v>697</v>
      </c>
      <c r="AE531" s="1" t="s">
        <v>3498</v>
      </c>
    </row>
    <row r="532" spans="1:72" ht="13.5" customHeight="1">
      <c r="A532" s="5" t="str">
        <f t="shared" si="28"/>
        <v>1867_하동면_0099a</v>
      </c>
      <c r="B532" s="1">
        <v>1867</v>
      </c>
      <c r="C532" s="1" t="s">
        <v>4943</v>
      </c>
      <c r="D532" s="1" t="s">
        <v>4945</v>
      </c>
      <c r="E532" s="1">
        <v>531</v>
      </c>
      <c r="F532" s="1">
        <v>4</v>
      </c>
      <c r="G532" s="1" t="s">
        <v>1165</v>
      </c>
      <c r="H532" s="1" t="s">
        <v>2752</v>
      </c>
      <c r="I532" s="1">
        <v>8</v>
      </c>
      <c r="L532" s="1">
        <v>4</v>
      </c>
      <c r="M532" s="1" t="s">
        <v>5152</v>
      </c>
      <c r="N532" s="1" t="s">
        <v>5153</v>
      </c>
      <c r="T532" s="1" t="s">
        <v>6017</v>
      </c>
      <c r="U532" s="1" t="s">
        <v>1500</v>
      </c>
      <c r="V532" s="1" t="s">
        <v>2840</v>
      </c>
      <c r="W532" s="1" t="s">
        <v>230</v>
      </c>
      <c r="X532" s="1" t="s">
        <v>2797</v>
      </c>
      <c r="Y532" s="1" t="s">
        <v>1501</v>
      </c>
      <c r="Z532" s="1" t="s">
        <v>4970</v>
      </c>
      <c r="AC532" s="1">
        <v>52</v>
      </c>
      <c r="AD532" s="1" t="s">
        <v>371</v>
      </c>
      <c r="AE532" s="1" t="s">
        <v>3516</v>
      </c>
      <c r="AJ532" s="1" t="s">
        <v>17</v>
      </c>
      <c r="AK532" s="1" t="s">
        <v>3565</v>
      </c>
      <c r="AL532" s="1" t="s">
        <v>115</v>
      </c>
      <c r="AM532" s="1" t="s">
        <v>3571</v>
      </c>
      <c r="AT532" s="1" t="s">
        <v>42</v>
      </c>
      <c r="AU532" s="1" t="s">
        <v>3629</v>
      </c>
      <c r="AV532" s="1" t="s">
        <v>1502</v>
      </c>
      <c r="AW532" s="1" t="s">
        <v>3841</v>
      </c>
      <c r="BG532" s="1" t="s">
        <v>42</v>
      </c>
      <c r="BH532" s="1" t="s">
        <v>3629</v>
      </c>
      <c r="BI532" s="1" t="s">
        <v>1204</v>
      </c>
      <c r="BJ532" s="1" t="s">
        <v>4214</v>
      </c>
      <c r="BK532" s="1" t="s">
        <v>42</v>
      </c>
      <c r="BL532" s="1" t="s">
        <v>3629</v>
      </c>
      <c r="BM532" s="1" t="s">
        <v>1205</v>
      </c>
      <c r="BN532" s="1" t="s">
        <v>4522</v>
      </c>
      <c r="BO532" s="1" t="s">
        <v>42</v>
      </c>
      <c r="BP532" s="1" t="s">
        <v>3629</v>
      </c>
      <c r="BQ532" s="1" t="s">
        <v>1503</v>
      </c>
      <c r="BR532" s="1" t="s">
        <v>4783</v>
      </c>
      <c r="BS532" s="1" t="s">
        <v>634</v>
      </c>
      <c r="BT532" s="1" t="s">
        <v>3608</v>
      </c>
    </row>
    <row r="533" spans="1:72" ht="13.5" customHeight="1">
      <c r="A533" s="5" t="str">
        <f t="shared" si="28"/>
        <v>1867_하동면_0099a</v>
      </c>
      <c r="B533" s="1">
        <v>1867</v>
      </c>
      <c r="C533" s="1" t="s">
        <v>4943</v>
      </c>
      <c r="D533" s="1" t="s">
        <v>4945</v>
      </c>
      <c r="E533" s="1">
        <v>532</v>
      </c>
      <c r="F533" s="1">
        <v>4</v>
      </c>
      <c r="G533" s="1" t="s">
        <v>1165</v>
      </c>
      <c r="H533" s="1" t="s">
        <v>2752</v>
      </c>
      <c r="I533" s="1">
        <v>8</v>
      </c>
      <c r="L533" s="1">
        <v>4</v>
      </c>
      <c r="M533" s="1" t="s">
        <v>5152</v>
      </c>
      <c r="N533" s="1" t="s">
        <v>5153</v>
      </c>
      <c r="S533" s="1" t="s">
        <v>47</v>
      </c>
      <c r="T533" s="1" t="s">
        <v>2795</v>
      </c>
      <c r="W533" s="1" t="s">
        <v>117</v>
      </c>
      <c r="X533" s="1" t="s">
        <v>6018</v>
      </c>
      <c r="Y533" s="1" t="s">
        <v>49</v>
      </c>
      <c r="Z533" s="1" t="s">
        <v>2894</v>
      </c>
      <c r="AC533" s="1">
        <v>58</v>
      </c>
      <c r="AD533" s="1" t="s">
        <v>752</v>
      </c>
      <c r="AE533" s="1" t="s">
        <v>3508</v>
      </c>
      <c r="AJ533" s="1" t="s">
        <v>51</v>
      </c>
      <c r="AK533" s="1" t="s">
        <v>3566</v>
      </c>
      <c r="AL533" s="1" t="s">
        <v>212</v>
      </c>
      <c r="AM533" s="1" t="s">
        <v>3601</v>
      </c>
      <c r="AT533" s="1" t="s">
        <v>42</v>
      </c>
      <c r="AU533" s="1" t="s">
        <v>3629</v>
      </c>
      <c r="AV533" s="1" t="s">
        <v>1412</v>
      </c>
      <c r="AW533" s="1" t="s">
        <v>3840</v>
      </c>
      <c r="BG533" s="1" t="s">
        <v>42</v>
      </c>
      <c r="BH533" s="1" t="s">
        <v>3629</v>
      </c>
      <c r="BI533" s="1" t="s">
        <v>1255</v>
      </c>
      <c r="BJ533" s="1" t="s">
        <v>4213</v>
      </c>
      <c r="BK533" s="1" t="s">
        <v>1484</v>
      </c>
      <c r="BL533" s="1" t="s">
        <v>6019</v>
      </c>
      <c r="BM533" s="1" t="s">
        <v>1257</v>
      </c>
      <c r="BN533" s="1" t="s">
        <v>4521</v>
      </c>
      <c r="BO533" s="1" t="s">
        <v>42</v>
      </c>
      <c r="BP533" s="1" t="s">
        <v>3629</v>
      </c>
      <c r="BQ533" s="1" t="s">
        <v>1413</v>
      </c>
      <c r="BR533" s="1" t="s">
        <v>5443</v>
      </c>
      <c r="BS533" s="1" t="s">
        <v>169</v>
      </c>
      <c r="BT533" s="1" t="s">
        <v>5991</v>
      </c>
    </row>
    <row r="534" spans="1:29" ht="13.5" customHeight="1">
      <c r="A534" s="5" t="str">
        <f t="shared" si="28"/>
        <v>1867_하동면_0099a</v>
      </c>
      <c r="B534" s="1">
        <v>1867</v>
      </c>
      <c r="C534" s="1" t="s">
        <v>4943</v>
      </c>
      <c r="D534" s="1" t="s">
        <v>4945</v>
      </c>
      <c r="E534" s="1">
        <v>533</v>
      </c>
      <c r="F534" s="1">
        <v>4</v>
      </c>
      <c r="G534" s="1" t="s">
        <v>1165</v>
      </c>
      <c r="H534" s="1" t="s">
        <v>2752</v>
      </c>
      <c r="I534" s="1">
        <v>8</v>
      </c>
      <c r="L534" s="1">
        <v>4</v>
      </c>
      <c r="M534" s="1" t="s">
        <v>5152</v>
      </c>
      <c r="N534" s="1" t="s">
        <v>5153</v>
      </c>
      <c r="S534" s="1" t="s">
        <v>63</v>
      </c>
      <c r="T534" s="1" t="s">
        <v>2793</v>
      </c>
      <c r="U534" s="1" t="s">
        <v>37</v>
      </c>
      <c r="V534" s="1" t="s">
        <v>2820</v>
      </c>
      <c r="Y534" s="1" t="s">
        <v>1504</v>
      </c>
      <c r="Z534" s="1" t="s">
        <v>3227</v>
      </c>
      <c r="AC534" s="1">
        <v>28</v>
      </c>
    </row>
    <row r="535" spans="1:31" ht="13.5" customHeight="1">
      <c r="A535" s="5" t="str">
        <f t="shared" si="28"/>
        <v>1867_하동면_0099a</v>
      </c>
      <c r="B535" s="1">
        <v>1867</v>
      </c>
      <c r="C535" s="1" t="s">
        <v>4943</v>
      </c>
      <c r="D535" s="1" t="s">
        <v>4945</v>
      </c>
      <c r="E535" s="1">
        <v>534</v>
      </c>
      <c r="F535" s="1">
        <v>4</v>
      </c>
      <c r="G535" s="1" t="s">
        <v>1165</v>
      </c>
      <c r="H535" s="1" t="s">
        <v>2752</v>
      </c>
      <c r="I535" s="1">
        <v>8</v>
      </c>
      <c r="L535" s="1">
        <v>4</v>
      </c>
      <c r="M535" s="1" t="s">
        <v>5152</v>
      </c>
      <c r="N535" s="1" t="s">
        <v>5153</v>
      </c>
      <c r="S535" s="1" t="s">
        <v>227</v>
      </c>
      <c r="T535" s="1" t="s">
        <v>2794</v>
      </c>
      <c r="W535" s="1" t="s">
        <v>123</v>
      </c>
      <c r="X535" s="1" t="s">
        <v>6020</v>
      </c>
      <c r="Y535" s="1" t="s">
        <v>49</v>
      </c>
      <c r="Z535" s="1" t="s">
        <v>2894</v>
      </c>
      <c r="AC535" s="1">
        <v>31</v>
      </c>
      <c r="AD535" s="1" t="s">
        <v>164</v>
      </c>
      <c r="AE535" s="1" t="s">
        <v>3503</v>
      </c>
    </row>
    <row r="536" spans="1:72" ht="13.5" customHeight="1">
      <c r="A536" s="5" t="str">
        <f t="shared" si="28"/>
        <v>1867_하동면_0099a</v>
      </c>
      <c r="B536" s="1">
        <v>1867</v>
      </c>
      <c r="C536" s="1" t="s">
        <v>4943</v>
      </c>
      <c r="D536" s="1" t="s">
        <v>4945</v>
      </c>
      <c r="E536" s="1">
        <v>535</v>
      </c>
      <c r="F536" s="1">
        <v>4</v>
      </c>
      <c r="G536" s="1" t="s">
        <v>1165</v>
      </c>
      <c r="H536" s="1" t="s">
        <v>2752</v>
      </c>
      <c r="I536" s="1">
        <v>8</v>
      </c>
      <c r="L536" s="1">
        <v>5</v>
      </c>
      <c r="M536" s="1" t="s">
        <v>5154</v>
      </c>
      <c r="N536" s="1" t="s">
        <v>5619</v>
      </c>
      <c r="T536" s="1" t="s">
        <v>5702</v>
      </c>
      <c r="U536" s="1" t="s">
        <v>37</v>
      </c>
      <c r="V536" s="1" t="s">
        <v>2820</v>
      </c>
      <c r="W536" s="1" t="s">
        <v>117</v>
      </c>
      <c r="X536" s="1" t="s">
        <v>6021</v>
      </c>
      <c r="Y536" s="1" t="s">
        <v>1505</v>
      </c>
      <c r="Z536" s="1" t="s">
        <v>3037</v>
      </c>
      <c r="AC536" s="1">
        <v>39</v>
      </c>
      <c r="AD536" s="1" t="s">
        <v>401</v>
      </c>
      <c r="AE536" s="1" t="s">
        <v>3549</v>
      </c>
      <c r="AJ536" s="1" t="s">
        <v>17</v>
      </c>
      <c r="AK536" s="1" t="s">
        <v>3565</v>
      </c>
      <c r="AL536" s="1" t="s">
        <v>212</v>
      </c>
      <c r="AM536" s="1" t="s">
        <v>3601</v>
      </c>
      <c r="AT536" s="1" t="s">
        <v>42</v>
      </c>
      <c r="AU536" s="1" t="s">
        <v>3629</v>
      </c>
      <c r="AV536" s="1" t="s">
        <v>1506</v>
      </c>
      <c r="AW536" s="1" t="s">
        <v>3839</v>
      </c>
      <c r="BG536" s="1" t="s">
        <v>42</v>
      </c>
      <c r="BH536" s="1" t="s">
        <v>3629</v>
      </c>
      <c r="BI536" s="1" t="s">
        <v>1507</v>
      </c>
      <c r="BJ536" s="1" t="s">
        <v>4212</v>
      </c>
      <c r="BK536" s="1" t="s">
        <v>42</v>
      </c>
      <c r="BL536" s="1" t="s">
        <v>3629</v>
      </c>
      <c r="BM536" s="1" t="s">
        <v>1323</v>
      </c>
      <c r="BN536" s="1" t="s">
        <v>4241</v>
      </c>
      <c r="BO536" s="1" t="s">
        <v>42</v>
      </c>
      <c r="BP536" s="1" t="s">
        <v>3629</v>
      </c>
      <c r="BQ536" s="1" t="s">
        <v>1508</v>
      </c>
      <c r="BR536" s="1" t="s">
        <v>4782</v>
      </c>
      <c r="BS536" s="1" t="s">
        <v>971</v>
      </c>
      <c r="BT536" s="1" t="s">
        <v>3570</v>
      </c>
    </row>
    <row r="537" spans="1:72" ht="13.5" customHeight="1">
      <c r="A537" s="5" t="str">
        <f t="shared" si="28"/>
        <v>1867_하동면_0099a</v>
      </c>
      <c r="B537" s="1">
        <v>1867</v>
      </c>
      <c r="C537" s="1" t="s">
        <v>4943</v>
      </c>
      <c r="D537" s="1" t="s">
        <v>4945</v>
      </c>
      <c r="E537" s="1">
        <v>536</v>
      </c>
      <c r="F537" s="1">
        <v>4</v>
      </c>
      <c r="G537" s="1" t="s">
        <v>1165</v>
      </c>
      <c r="H537" s="1" t="s">
        <v>2752</v>
      </c>
      <c r="I537" s="1">
        <v>8</v>
      </c>
      <c r="L537" s="1">
        <v>5</v>
      </c>
      <c r="M537" s="1" t="s">
        <v>5154</v>
      </c>
      <c r="N537" s="1" t="s">
        <v>5619</v>
      </c>
      <c r="S537" s="1" t="s">
        <v>47</v>
      </c>
      <c r="T537" s="1" t="s">
        <v>2795</v>
      </c>
      <c r="W537" s="1" t="s">
        <v>38</v>
      </c>
      <c r="X537" s="1" t="s">
        <v>2874</v>
      </c>
      <c r="Y537" s="1" t="s">
        <v>49</v>
      </c>
      <c r="Z537" s="1" t="s">
        <v>2894</v>
      </c>
      <c r="AC537" s="1">
        <v>40</v>
      </c>
      <c r="AD537" s="1" t="s">
        <v>1005</v>
      </c>
      <c r="AE537" s="1" t="s">
        <v>3515</v>
      </c>
      <c r="AJ537" s="1" t="s">
        <v>51</v>
      </c>
      <c r="AK537" s="1" t="s">
        <v>3566</v>
      </c>
      <c r="AL537" s="1" t="s">
        <v>106</v>
      </c>
      <c r="AM537" s="1" t="s">
        <v>3607</v>
      </c>
      <c r="AT537" s="1" t="s">
        <v>42</v>
      </c>
      <c r="AU537" s="1" t="s">
        <v>3629</v>
      </c>
      <c r="AV537" s="1" t="s">
        <v>1509</v>
      </c>
      <c r="AW537" s="1" t="s">
        <v>3681</v>
      </c>
      <c r="BG537" s="1" t="s">
        <v>42</v>
      </c>
      <c r="BH537" s="1" t="s">
        <v>3629</v>
      </c>
      <c r="BI537" s="1" t="s">
        <v>1510</v>
      </c>
      <c r="BJ537" s="1" t="s">
        <v>4211</v>
      </c>
      <c r="BK537" s="1" t="s">
        <v>42</v>
      </c>
      <c r="BL537" s="1" t="s">
        <v>3629</v>
      </c>
      <c r="BM537" s="1" t="s">
        <v>1511</v>
      </c>
      <c r="BN537" s="1" t="s">
        <v>4520</v>
      </c>
      <c r="BO537" s="1" t="s">
        <v>42</v>
      </c>
      <c r="BP537" s="1" t="s">
        <v>3629</v>
      </c>
      <c r="BQ537" s="1" t="s">
        <v>1512</v>
      </c>
      <c r="BR537" s="1" t="s">
        <v>5436</v>
      </c>
      <c r="BS537" s="1" t="s">
        <v>1513</v>
      </c>
      <c r="BT537" s="1" t="s">
        <v>4923</v>
      </c>
    </row>
    <row r="538" spans="1:31" ht="13.5" customHeight="1">
      <c r="A538" s="5" t="str">
        <f t="shared" si="28"/>
        <v>1867_하동면_0099a</v>
      </c>
      <c r="B538" s="1">
        <v>1867</v>
      </c>
      <c r="C538" s="1" t="s">
        <v>4943</v>
      </c>
      <c r="D538" s="1" t="s">
        <v>4945</v>
      </c>
      <c r="E538" s="1">
        <v>537</v>
      </c>
      <c r="F538" s="1">
        <v>4</v>
      </c>
      <c r="G538" s="1" t="s">
        <v>1165</v>
      </c>
      <c r="H538" s="1" t="s">
        <v>2752</v>
      </c>
      <c r="I538" s="1">
        <v>8</v>
      </c>
      <c r="L538" s="1">
        <v>5</v>
      </c>
      <c r="M538" s="1" t="s">
        <v>5154</v>
      </c>
      <c r="N538" s="1" t="s">
        <v>5619</v>
      </c>
      <c r="T538" s="1" t="s">
        <v>6022</v>
      </c>
      <c r="U538" s="1" t="s">
        <v>70</v>
      </c>
      <c r="V538" s="1" t="s">
        <v>2823</v>
      </c>
      <c r="Y538" s="1" t="s">
        <v>1514</v>
      </c>
      <c r="Z538" s="1" t="s">
        <v>3226</v>
      </c>
      <c r="AC538" s="1">
        <v>14</v>
      </c>
      <c r="AD538" s="1" t="s">
        <v>69</v>
      </c>
      <c r="AE538" s="1" t="s">
        <v>3501</v>
      </c>
    </row>
    <row r="539" spans="1:72" ht="13.5" customHeight="1">
      <c r="A539" s="5" t="str">
        <f aca="true" t="shared" si="29" ref="A539:A552">HYPERLINK("http://kyu.snu.ac.kr/sdhj/index.jsp?type=hj/GK14781_00IH_0001_0099b.jpg","1867_하동면_0099b")</f>
        <v>1867_하동면_0099b</v>
      </c>
      <c r="B539" s="1">
        <v>1867</v>
      </c>
      <c r="C539" s="1" t="s">
        <v>4943</v>
      </c>
      <c r="D539" s="1" t="s">
        <v>4945</v>
      </c>
      <c r="E539" s="1">
        <v>538</v>
      </c>
      <c r="F539" s="1">
        <v>4</v>
      </c>
      <c r="G539" s="1" t="s">
        <v>1165</v>
      </c>
      <c r="H539" s="1" t="s">
        <v>2752</v>
      </c>
      <c r="I539" s="1">
        <v>9</v>
      </c>
      <c r="J539" s="1" t="s">
        <v>1515</v>
      </c>
      <c r="K539" s="1" t="s">
        <v>6023</v>
      </c>
      <c r="L539" s="1">
        <v>1</v>
      </c>
      <c r="M539" s="1" t="s">
        <v>1515</v>
      </c>
      <c r="N539" s="1" t="s">
        <v>5620</v>
      </c>
      <c r="T539" s="1" t="s">
        <v>6024</v>
      </c>
      <c r="U539" s="1" t="s">
        <v>37</v>
      </c>
      <c r="V539" s="1" t="s">
        <v>2820</v>
      </c>
      <c r="W539" s="1" t="s">
        <v>117</v>
      </c>
      <c r="X539" s="1" t="s">
        <v>6025</v>
      </c>
      <c r="Y539" s="1" t="s">
        <v>1516</v>
      </c>
      <c r="Z539" s="1" t="s">
        <v>3225</v>
      </c>
      <c r="AC539" s="1">
        <v>58</v>
      </c>
      <c r="AD539" s="1" t="s">
        <v>899</v>
      </c>
      <c r="AE539" s="1" t="s">
        <v>3527</v>
      </c>
      <c r="AJ539" s="1" t="s">
        <v>17</v>
      </c>
      <c r="AK539" s="1" t="s">
        <v>3565</v>
      </c>
      <c r="AL539" s="1" t="s">
        <v>212</v>
      </c>
      <c r="AM539" s="1" t="s">
        <v>3601</v>
      </c>
      <c r="AT539" s="1" t="s">
        <v>42</v>
      </c>
      <c r="AU539" s="1" t="s">
        <v>3629</v>
      </c>
      <c r="AV539" s="1" t="s">
        <v>1517</v>
      </c>
      <c r="AW539" s="1" t="s">
        <v>3838</v>
      </c>
      <c r="BG539" s="1" t="s">
        <v>42</v>
      </c>
      <c r="BH539" s="1" t="s">
        <v>3629</v>
      </c>
      <c r="BI539" s="1" t="s">
        <v>1518</v>
      </c>
      <c r="BJ539" s="1" t="s">
        <v>4210</v>
      </c>
      <c r="BK539" s="1" t="s">
        <v>42</v>
      </c>
      <c r="BL539" s="1" t="s">
        <v>3629</v>
      </c>
      <c r="BM539" s="1" t="s">
        <v>1317</v>
      </c>
      <c r="BN539" s="1" t="s">
        <v>4519</v>
      </c>
      <c r="BO539" s="1" t="s">
        <v>42</v>
      </c>
      <c r="BP539" s="1" t="s">
        <v>3629</v>
      </c>
      <c r="BQ539" s="1" t="s">
        <v>1519</v>
      </c>
      <c r="BR539" s="1" t="s">
        <v>5503</v>
      </c>
      <c r="BS539" s="1" t="s">
        <v>107</v>
      </c>
      <c r="BT539" s="1" t="s">
        <v>3590</v>
      </c>
    </row>
    <row r="540" spans="1:72" ht="13.5" customHeight="1">
      <c r="A540" s="5" t="str">
        <f t="shared" si="29"/>
        <v>1867_하동면_0099b</v>
      </c>
      <c r="B540" s="1">
        <v>1867</v>
      </c>
      <c r="C540" s="1" t="s">
        <v>4943</v>
      </c>
      <c r="D540" s="1" t="s">
        <v>4945</v>
      </c>
      <c r="E540" s="1">
        <v>539</v>
      </c>
      <c r="F540" s="1">
        <v>4</v>
      </c>
      <c r="G540" s="1" t="s">
        <v>1165</v>
      </c>
      <c r="H540" s="1" t="s">
        <v>2752</v>
      </c>
      <c r="I540" s="1">
        <v>9</v>
      </c>
      <c r="L540" s="1">
        <v>1</v>
      </c>
      <c r="M540" s="1" t="s">
        <v>1515</v>
      </c>
      <c r="N540" s="1" t="s">
        <v>5620</v>
      </c>
      <c r="S540" s="1" t="s">
        <v>47</v>
      </c>
      <c r="T540" s="1" t="s">
        <v>2795</v>
      </c>
      <c r="W540" s="1" t="s">
        <v>1520</v>
      </c>
      <c r="X540" s="1" t="s">
        <v>2882</v>
      </c>
      <c r="Y540" s="1" t="s">
        <v>49</v>
      </c>
      <c r="Z540" s="1" t="s">
        <v>2894</v>
      </c>
      <c r="AC540" s="1">
        <v>49</v>
      </c>
      <c r="AD540" s="1" t="s">
        <v>316</v>
      </c>
      <c r="AE540" s="1" t="s">
        <v>3546</v>
      </c>
      <c r="AJ540" s="1" t="s">
        <v>51</v>
      </c>
      <c r="AK540" s="1" t="s">
        <v>3566</v>
      </c>
      <c r="AL540" s="1" t="s">
        <v>948</v>
      </c>
      <c r="AM540" s="1" t="s">
        <v>3609</v>
      </c>
      <c r="AT540" s="1" t="s">
        <v>42</v>
      </c>
      <c r="AU540" s="1" t="s">
        <v>3629</v>
      </c>
      <c r="AV540" s="1" t="s">
        <v>1521</v>
      </c>
      <c r="AW540" s="1" t="s">
        <v>3414</v>
      </c>
      <c r="BG540" s="1" t="s">
        <v>42</v>
      </c>
      <c r="BH540" s="1" t="s">
        <v>3629</v>
      </c>
      <c r="BI540" s="1" t="s">
        <v>1522</v>
      </c>
      <c r="BJ540" s="1" t="s">
        <v>4209</v>
      </c>
      <c r="BK540" s="1" t="s">
        <v>42</v>
      </c>
      <c r="BL540" s="1" t="s">
        <v>3629</v>
      </c>
      <c r="BM540" s="1" t="s">
        <v>590</v>
      </c>
      <c r="BN540" s="1" t="s">
        <v>4518</v>
      </c>
      <c r="BO540" s="1" t="s">
        <v>42</v>
      </c>
      <c r="BP540" s="1" t="s">
        <v>3629</v>
      </c>
      <c r="BQ540" s="1" t="s">
        <v>455</v>
      </c>
      <c r="BR540" s="1" t="s">
        <v>5426</v>
      </c>
      <c r="BS540" s="1" t="s">
        <v>169</v>
      </c>
      <c r="BT540" s="1" t="s">
        <v>5771</v>
      </c>
    </row>
    <row r="541" spans="1:72" ht="13.5" customHeight="1">
      <c r="A541" s="5" t="str">
        <f t="shared" si="29"/>
        <v>1867_하동면_0099b</v>
      </c>
      <c r="B541" s="1">
        <v>1867</v>
      </c>
      <c r="C541" s="1" t="s">
        <v>4943</v>
      </c>
      <c r="D541" s="1" t="s">
        <v>4945</v>
      </c>
      <c r="E541" s="1">
        <v>540</v>
      </c>
      <c r="F541" s="1">
        <v>4</v>
      </c>
      <c r="G541" s="1" t="s">
        <v>1165</v>
      </c>
      <c r="H541" s="1" t="s">
        <v>2752</v>
      </c>
      <c r="I541" s="1">
        <v>9</v>
      </c>
      <c r="L541" s="1">
        <v>2</v>
      </c>
      <c r="M541" s="1" t="s">
        <v>5155</v>
      </c>
      <c r="N541" s="1" t="s">
        <v>5156</v>
      </c>
      <c r="T541" s="1" t="s">
        <v>5931</v>
      </c>
      <c r="U541" s="1" t="s">
        <v>37</v>
      </c>
      <c r="V541" s="1" t="s">
        <v>2820</v>
      </c>
      <c r="W541" s="1" t="s">
        <v>61</v>
      </c>
      <c r="X541" s="1" t="s">
        <v>5955</v>
      </c>
      <c r="Y541" s="1" t="s">
        <v>1523</v>
      </c>
      <c r="Z541" s="1" t="s">
        <v>3224</v>
      </c>
      <c r="AC541" s="1">
        <v>52</v>
      </c>
      <c r="AD541" s="1" t="s">
        <v>371</v>
      </c>
      <c r="AE541" s="1" t="s">
        <v>3516</v>
      </c>
      <c r="AJ541" s="1" t="s">
        <v>17</v>
      </c>
      <c r="AK541" s="1" t="s">
        <v>3565</v>
      </c>
      <c r="AL541" s="1" t="s">
        <v>257</v>
      </c>
      <c r="AM541" s="1" t="s">
        <v>3578</v>
      </c>
      <c r="AT541" s="1" t="s">
        <v>42</v>
      </c>
      <c r="AU541" s="1" t="s">
        <v>3629</v>
      </c>
      <c r="AV541" s="1" t="s">
        <v>1524</v>
      </c>
      <c r="AW541" s="1" t="s">
        <v>3837</v>
      </c>
      <c r="BG541" s="1" t="s">
        <v>42</v>
      </c>
      <c r="BH541" s="1" t="s">
        <v>3629</v>
      </c>
      <c r="BI541" s="1" t="s">
        <v>223</v>
      </c>
      <c r="BJ541" s="1" t="s">
        <v>4208</v>
      </c>
      <c r="BK541" s="1" t="s">
        <v>42</v>
      </c>
      <c r="BL541" s="1" t="s">
        <v>3629</v>
      </c>
      <c r="BM541" s="1" t="s">
        <v>1341</v>
      </c>
      <c r="BN541" s="1" t="s">
        <v>4517</v>
      </c>
      <c r="BO541" s="1" t="s">
        <v>42</v>
      </c>
      <c r="BP541" s="1" t="s">
        <v>3629</v>
      </c>
      <c r="BQ541" s="1" t="s">
        <v>1525</v>
      </c>
      <c r="BR541" s="1" t="s">
        <v>4781</v>
      </c>
      <c r="BS541" s="1" t="s">
        <v>512</v>
      </c>
      <c r="BT541" s="1" t="s">
        <v>3581</v>
      </c>
    </row>
    <row r="542" spans="1:72" ht="13.5" customHeight="1">
      <c r="A542" s="5" t="str">
        <f t="shared" si="29"/>
        <v>1867_하동면_0099b</v>
      </c>
      <c r="B542" s="1">
        <v>1867</v>
      </c>
      <c r="C542" s="1" t="s">
        <v>4943</v>
      </c>
      <c r="D542" s="1" t="s">
        <v>4945</v>
      </c>
      <c r="E542" s="1">
        <v>541</v>
      </c>
      <c r="F542" s="1">
        <v>4</v>
      </c>
      <c r="G542" s="1" t="s">
        <v>1165</v>
      </c>
      <c r="H542" s="1" t="s">
        <v>2752</v>
      </c>
      <c r="I542" s="1">
        <v>9</v>
      </c>
      <c r="L542" s="1">
        <v>2</v>
      </c>
      <c r="M542" s="1" t="s">
        <v>5155</v>
      </c>
      <c r="N542" s="1" t="s">
        <v>5156</v>
      </c>
      <c r="S542" s="1" t="s">
        <v>47</v>
      </c>
      <c r="T542" s="1" t="s">
        <v>2795</v>
      </c>
      <c r="W542" s="1" t="s">
        <v>434</v>
      </c>
      <c r="X542" s="1" t="s">
        <v>2849</v>
      </c>
      <c r="Y542" s="1" t="s">
        <v>49</v>
      </c>
      <c r="Z542" s="1" t="s">
        <v>2894</v>
      </c>
      <c r="AC542" s="1">
        <v>51</v>
      </c>
      <c r="AD542" s="1" t="s">
        <v>329</v>
      </c>
      <c r="AE542" s="1" t="s">
        <v>3513</v>
      </c>
      <c r="AJ542" s="1" t="s">
        <v>51</v>
      </c>
      <c r="AK542" s="1" t="s">
        <v>3566</v>
      </c>
      <c r="AL542" s="1" t="s">
        <v>971</v>
      </c>
      <c r="AM542" s="1" t="s">
        <v>3570</v>
      </c>
      <c r="AT542" s="1" t="s">
        <v>42</v>
      </c>
      <c r="AU542" s="1" t="s">
        <v>3629</v>
      </c>
      <c r="AV542" s="1" t="s">
        <v>1526</v>
      </c>
      <c r="AW542" s="1" t="s">
        <v>3836</v>
      </c>
      <c r="BG542" s="1" t="s">
        <v>42</v>
      </c>
      <c r="BH542" s="1" t="s">
        <v>3629</v>
      </c>
      <c r="BI542" s="1" t="s">
        <v>1527</v>
      </c>
      <c r="BJ542" s="1" t="s">
        <v>4207</v>
      </c>
      <c r="BK542" s="1" t="s">
        <v>42</v>
      </c>
      <c r="BL542" s="1" t="s">
        <v>3629</v>
      </c>
      <c r="BM542" s="1" t="s">
        <v>1528</v>
      </c>
      <c r="BN542" s="1" t="s">
        <v>4516</v>
      </c>
      <c r="BO542" s="1" t="s">
        <v>42</v>
      </c>
      <c r="BP542" s="1" t="s">
        <v>3629</v>
      </c>
      <c r="BQ542" s="1" t="s">
        <v>1529</v>
      </c>
      <c r="BR542" s="1" t="s">
        <v>5454</v>
      </c>
      <c r="BS542" s="1" t="s">
        <v>169</v>
      </c>
      <c r="BT542" s="1" t="s">
        <v>6026</v>
      </c>
    </row>
    <row r="543" spans="1:31" ht="13.5" customHeight="1">
      <c r="A543" s="5" t="str">
        <f t="shared" si="29"/>
        <v>1867_하동면_0099b</v>
      </c>
      <c r="B543" s="1">
        <v>1867</v>
      </c>
      <c r="C543" s="1" t="s">
        <v>4943</v>
      </c>
      <c r="D543" s="1" t="s">
        <v>4945</v>
      </c>
      <c r="E543" s="1">
        <v>542</v>
      </c>
      <c r="F543" s="1">
        <v>4</v>
      </c>
      <c r="G543" s="1" t="s">
        <v>1165</v>
      </c>
      <c r="H543" s="1" t="s">
        <v>2752</v>
      </c>
      <c r="I543" s="1">
        <v>9</v>
      </c>
      <c r="L543" s="1">
        <v>2</v>
      </c>
      <c r="M543" s="1" t="s">
        <v>5155</v>
      </c>
      <c r="N543" s="1" t="s">
        <v>5156</v>
      </c>
      <c r="T543" s="1" t="s">
        <v>5934</v>
      </c>
      <c r="U543" s="1" t="s">
        <v>70</v>
      </c>
      <c r="V543" s="1" t="s">
        <v>2823</v>
      </c>
      <c r="Y543" s="1" t="s">
        <v>1530</v>
      </c>
      <c r="Z543" s="1" t="s">
        <v>6027</v>
      </c>
      <c r="AC543" s="1">
        <v>26</v>
      </c>
      <c r="AD543" s="1" t="s">
        <v>331</v>
      </c>
      <c r="AE543" s="1" t="s">
        <v>3505</v>
      </c>
    </row>
    <row r="544" spans="1:72" ht="13.5" customHeight="1">
      <c r="A544" s="5" t="str">
        <f t="shared" si="29"/>
        <v>1867_하동면_0099b</v>
      </c>
      <c r="B544" s="1">
        <v>1867</v>
      </c>
      <c r="C544" s="1" t="s">
        <v>4943</v>
      </c>
      <c r="D544" s="1" t="s">
        <v>4945</v>
      </c>
      <c r="E544" s="1">
        <v>543</v>
      </c>
      <c r="F544" s="1">
        <v>4</v>
      </c>
      <c r="G544" s="1" t="s">
        <v>1165</v>
      </c>
      <c r="H544" s="1" t="s">
        <v>2752</v>
      </c>
      <c r="I544" s="1">
        <v>9</v>
      </c>
      <c r="L544" s="1">
        <v>3</v>
      </c>
      <c r="M544" s="1" t="s">
        <v>5157</v>
      </c>
      <c r="N544" s="1" t="s">
        <v>5158</v>
      </c>
      <c r="T544" s="1" t="s">
        <v>5713</v>
      </c>
      <c r="U544" s="1" t="s">
        <v>37</v>
      </c>
      <c r="V544" s="1" t="s">
        <v>2820</v>
      </c>
      <c r="W544" s="1" t="s">
        <v>123</v>
      </c>
      <c r="X544" s="1" t="s">
        <v>5716</v>
      </c>
      <c r="Y544" s="1" t="s">
        <v>1531</v>
      </c>
      <c r="Z544" s="1" t="s">
        <v>3223</v>
      </c>
      <c r="AC544" s="1">
        <v>64</v>
      </c>
      <c r="AD544" s="1" t="s">
        <v>307</v>
      </c>
      <c r="AE544" s="1" t="s">
        <v>3541</v>
      </c>
      <c r="AJ544" s="1" t="s">
        <v>17</v>
      </c>
      <c r="AK544" s="1" t="s">
        <v>3565</v>
      </c>
      <c r="AL544" s="1" t="s">
        <v>169</v>
      </c>
      <c r="AM544" s="1" t="s">
        <v>6028</v>
      </c>
      <c r="AT544" s="1" t="s">
        <v>42</v>
      </c>
      <c r="AU544" s="1" t="s">
        <v>3629</v>
      </c>
      <c r="AV544" s="1" t="s">
        <v>1532</v>
      </c>
      <c r="AW544" s="1" t="s">
        <v>5380</v>
      </c>
      <c r="BG544" s="1" t="s">
        <v>42</v>
      </c>
      <c r="BH544" s="1" t="s">
        <v>3629</v>
      </c>
      <c r="BI544" s="1" t="s">
        <v>1533</v>
      </c>
      <c r="BJ544" s="1" t="s">
        <v>4206</v>
      </c>
      <c r="BK544" s="1" t="s">
        <v>42</v>
      </c>
      <c r="BL544" s="1" t="s">
        <v>3629</v>
      </c>
      <c r="BM544" s="1" t="s">
        <v>1534</v>
      </c>
      <c r="BN544" s="1" t="s">
        <v>4515</v>
      </c>
      <c r="BO544" s="1" t="s">
        <v>42</v>
      </c>
      <c r="BP544" s="1" t="s">
        <v>3629</v>
      </c>
      <c r="BQ544" s="1" t="s">
        <v>1535</v>
      </c>
      <c r="BR544" s="1" t="s">
        <v>4780</v>
      </c>
      <c r="BS544" s="1" t="s">
        <v>399</v>
      </c>
      <c r="BT544" s="1" t="s">
        <v>3595</v>
      </c>
    </row>
    <row r="545" spans="1:72" ht="13.5" customHeight="1">
      <c r="A545" s="5" t="str">
        <f t="shared" si="29"/>
        <v>1867_하동면_0099b</v>
      </c>
      <c r="B545" s="1">
        <v>1867</v>
      </c>
      <c r="C545" s="1" t="s">
        <v>4943</v>
      </c>
      <c r="D545" s="1" t="s">
        <v>4945</v>
      </c>
      <c r="E545" s="1">
        <v>544</v>
      </c>
      <c r="F545" s="1">
        <v>4</v>
      </c>
      <c r="G545" s="1" t="s">
        <v>1165</v>
      </c>
      <c r="H545" s="1" t="s">
        <v>2752</v>
      </c>
      <c r="I545" s="1">
        <v>9</v>
      </c>
      <c r="L545" s="1">
        <v>3</v>
      </c>
      <c r="M545" s="1" t="s">
        <v>5157</v>
      </c>
      <c r="N545" s="1" t="s">
        <v>5158</v>
      </c>
      <c r="S545" s="1" t="s">
        <v>47</v>
      </c>
      <c r="T545" s="1" t="s">
        <v>2795</v>
      </c>
      <c r="W545" s="1" t="s">
        <v>117</v>
      </c>
      <c r="X545" s="1" t="s">
        <v>6029</v>
      </c>
      <c r="Y545" s="1" t="s">
        <v>49</v>
      </c>
      <c r="Z545" s="1" t="s">
        <v>2894</v>
      </c>
      <c r="AC545" s="1">
        <v>63</v>
      </c>
      <c r="AD545" s="1" t="s">
        <v>671</v>
      </c>
      <c r="AE545" s="1" t="s">
        <v>3519</v>
      </c>
      <c r="AJ545" s="1" t="s">
        <v>51</v>
      </c>
      <c r="AK545" s="1" t="s">
        <v>3566</v>
      </c>
      <c r="AL545" s="1" t="s">
        <v>212</v>
      </c>
      <c r="AM545" s="1" t="s">
        <v>3601</v>
      </c>
      <c r="AT545" s="1" t="s">
        <v>42</v>
      </c>
      <c r="AU545" s="1" t="s">
        <v>3629</v>
      </c>
      <c r="AV545" s="1" t="s">
        <v>1187</v>
      </c>
      <c r="AW545" s="1" t="s">
        <v>3835</v>
      </c>
      <c r="BG545" s="1" t="s">
        <v>42</v>
      </c>
      <c r="BH545" s="1" t="s">
        <v>3629</v>
      </c>
      <c r="BI545" s="1" t="s">
        <v>1188</v>
      </c>
      <c r="BJ545" s="1" t="s">
        <v>3851</v>
      </c>
      <c r="BK545" s="1" t="s">
        <v>42</v>
      </c>
      <c r="BL545" s="1" t="s">
        <v>3629</v>
      </c>
      <c r="BM545" s="1" t="s">
        <v>1189</v>
      </c>
      <c r="BN545" s="1" t="s">
        <v>4240</v>
      </c>
      <c r="BO545" s="1" t="s">
        <v>42</v>
      </c>
      <c r="BP545" s="1" t="s">
        <v>3629</v>
      </c>
      <c r="BQ545" s="1" t="s">
        <v>1190</v>
      </c>
      <c r="BR545" s="1" t="s">
        <v>5416</v>
      </c>
      <c r="BS545" s="1" t="s">
        <v>169</v>
      </c>
      <c r="BT545" s="1" t="s">
        <v>5928</v>
      </c>
    </row>
    <row r="546" spans="1:31" ht="13.5" customHeight="1">
      <c r="A546" s="5" t="str">
        <f t="shared" si="29"/>
        <v>1867_하동면_0099b</v>
      </c>
      <c r="B546" s="1">
        <v>1867</v>
      </c>
      <c r="C546" s="1" t="s">
        <v>4943</v>
      </c>
      <c r="D546" s="1" t="s">
        <v>4945</v>
      </c>
      <c r="E546" s="1">
        <v>545</v>
      </c>
      <c r="F546" s="1">
        <v>4</v>
      </c>
      <c r="G546" s="1" t="s">
        <v>1165</v>
      </c>
      <c r="H546" s="1" t="s">
        <v>2752</v>
      </c>
      <c r="I546" s="1">
        <v>9</v>
      </c>
      <c r="L546" s="1">
        <v>3</v>
      </c>
      <c r="M546" s="1" t="s">
        <v>5157</v>
      </c>
      <c r="N546" s="1" t="s">
        <v>5158</v>
      </c>
      <c r="T546" s="1" t="s">
        <v>5817</v>
      </c>
      <c r="U546" s="1" t="s">
        <v>70</v>
      </c>
      <c r="V546" s="1" t="s">
        <v>2823</v>
      </c>
      <c r="Y546" s="1" t="s">
        <v>1536</v>
      </c>
      <c r="Z546" s="1" t="s">
        <v>3222</v>
      </c>
      <c r="AD546" s="1" t="s">
        <v>565</v>
      </c>
      <c r="AE546" s="1" t="s">
        <v>3530</v>
      </c>
    </row>
    <row r="547" spans="1:72" ht="13.5" customHeight="1">
      <c r="A547" s="5" t="str">
        <f t="shared" si="29"/>
        <v>1867_하동면_0099b</v>
      </c>
      <c r="B547" s="1">
        <v>1867</v>
      </c>
      <c r="C547" s="1" t="s">
        <v>4943</v>
      </c>
      <c r="D547" s="1" t="s">
        <v>4945</v>
      </c>
      <c r="E547" s="1">
        <v>546</v>
      </c>
      <c r="F547" s="1">
        <v>4</v>
      </c>
      <c r="G547" s="1" t="s">
        <v>1165</v>
      </c>
      <c r="H547" s="1" t="s">
        <v>2752</v>
      </c>
      <c r="I547" s="1">
        <v>9</v>
      </c>
      <c r="L547" s="1">
        <v>4</v>
      </c>
      <c r="M547" s="1" t="s">
        <v>5159</v>
      </c>
      <c r="N547" s="1" t="s">
        <v>5621</v>
      </c>
      <c r="T547" s="1" t="s">
        <v>5734</v>
      </c>
      <c r="U547" s="1" t="s">
        <v>37</v>
      </c>
      <c r="V547" s="1" t="s">
        <v>2820</v>
      </c>
      <c r="W547" s="1" t="s">
        <v>117</v>
      </c>
      <c r="X547" s="1" t="s">
        <v>6030</v>
      </c>
      <c r="Y547" s="1" t="s">
        <v>1537</v>
      </c>
      <c r="Z547" s="1" t="s">
        <v>3221</v>
      </c>
      <c r="AC547" s="1">
        <v>50</v>
      </c>
      <c r="AD547" s="1" t="s">
        <v>333</v>
      </c>
      <c r="AE547" s="1" t="s">
        <v>3542</v>
      </c>
      <c r="AJ547" s="1" t="s">
        <v>17</v>
      </c>
      <c r="AK547" s="1" t="s">
        <v>3565</v>
      </c>
      <c r="AL547" s="1" t="s">
        <v>212</v>
      </c>
      <c r="AM547" s="1" t="s">
        <v>3601</v>
      </c>
      <c r="AT547" s="1" t="s">
        <v>37</v>
      </c>
      <c r="AU547" s="1" t="s">
        <v>2820</v>
      </c>
      <c r="AV547" s="1" t="s">
        <v>1538</v>
      </c>
      <c r="AW547" s="1" t="s">
        <v>3834</v>
      </c>
      <c r="BG547" s="1" t="s">
        <v>42</v>
      </c>
      <c r="BH547" s="1" t="s">
        <v>3629</v>
      </c>
      <c r="BI547" s="1" t="s">
        <v>1539</v>
      </c>
      <c r="BJ547" s="1" t="s">
        <v>3832</v>
      </c>
      <c r="BK547" s="1" t="s">
        <v>42</v>
      </c>
      <c r="BL547" s="1" t="s">
        <v>3629</v>
      </c>
      <c r="BM547" s="1" t="s">
        <v>1540</v>
      </c>
      <c r="BN547" s="1" t="s">
        <v>6031</v>
      </c>
      <c r="BO547" s="1" t="s">
        <v>42</v>
      </c>
      <c r="BP547" s="1" t="s">
        <v>3629</v>
      </c>
      <c r="BQ547" s="1" t="s">
        <v>455</v>
      </c>
      <c r="BR547" s="1" t="s">
        <v>5426</v>
      </c>
      <c r="BS547" s="1" t="s">
        <v>169</v>
      </c>
      <c r="BT547" s="1" t="s">
        <v>5771</v>
      </c>
    </row>
    <row r="548" spans="1:72" ht="13.5" customHeight="1">
      <c r="A548" s="5" t="str">
        <f t="shared" si="29"/>
        <v>1867_하동면_0099b</v>
      </c>
      <c r="B548" s="1">
        <v>1867</v>
      </c>
      <c r="C548" s="1" t="s">
        <v>4943</v>
      </c>
      <c r="D548" s="1" t="s">
        <v>4945</v>
      </c>
      <c r="E548" s="1">
        <v>547</v>
      </c>
      <c r="F548" s="1">
        <v>4</v>
      </c>
      <c r="G548" s="1" t="s">
        <v>1165</v>
      </c>
      <c r="H548" s="1" t="s">
        <v>2752</v>
      </c>
      <c r="I548" s="1">
        <v>9</v>
      </c>
      <c r="L548" s="1">
        <v>4</v>
      </c>
      <c r="M548" s="1" t="s">
        <v>5159</v>
      </c>
      <c r="N548" s="1" t="s">
        <v>5621</v>
      </c>
      <c r="S548" s="1" t="s">
        <v>47</v>
      </c>
      <c r="T548" s="1" t="s">
        <v>2795</v>
      </c>
      <c r="W548" s="1" t="s">
        <v>61</v>
      </c>
      <c r="X548" s="1" t="s">
        <v>5736</v>
      </c>
      <c r="Y548" s="1" t="s">
        <v>49</v>
      </c>
      <c r="Z548" s="1" t="s">
        <v>2894</v>
      </c>
      <c r="AC548" s="1">
        <v>51</v>
      </c>
      <c r="AD548" s="1" t="s">
        <v>329</v>
      </c>
      <c r="AE548" s="1" t="s">
        <v>3513</v>
      </c>
      <c r="AJ548" s="1" t="s">
        <v>51</v>
      </c>
      <c r="AK548" s="1" t="s">
        <v>3566</v>
      </c>
      <c r="AL548" s="1" t="s">
        <v>498</v>
      </c>
      <c r="AM548" s="1" t="s">
        <v>3586</v>
      </c>
      <c r="AT548" s="1" t="s">
        <v>42</v>
      </c>
      <c r="AU548" s="1" t="s">
        <v>3629</v>
      </c>
      <c r="AV548" s="1" t="s">
        <v>1541</v>
      </c>
      <c r="AW548" s="1" t="s">
        <v>3833</v>
      </c>
      <c r="BG548" s="1" t="s">
        <v>42</v>
      </c>
      <c r="BH548" s="1" t="s">
        <v>3629</v>
      </c>
      <c r="BI548" s="1" t="s">
        <v>1542</v>
      </c>
      <c r="BJ548" s="1" t="s">
        <v>3993</v>
      </c>
      <c r="BK548" s="1" t="s">
        <v>42</v>
      </c>
      <c r="BL548" s="1" t="s">
        <v>3629</v>
      </c>
      <c r="BM548" s="1" t="s">
        <v>1543</v>
      </c>
      <c r="BN548" s="1" t="s">
        <v>4431</v>
      </c>
      <c r="BO548" s="1" t="s">
        <v>42</v>
      </c>
      <c r="BP548" s="1" t="s">
        <v>3629</v>
      </c>
      <c r="BQ548" s="1" t="s">
        <v>1544</v>
      </c>
      <c r="BR548" s="1" t="s">
        <v>5482</v>
      </c>
      <c r="BS548" s="1" t="s">
        <v>1545</v>
      </c>
      <c r="BT548" s="1" t="s">
        <v>4909</v>
      </c>
    </row>
    <row r="549" spans="1:31" ht="13.5" customHeight="1">
      <c r="A549" s="5" t="str">
        <f t="shared" si="29"/>
        <v>1867_하동면_0099b</v>
      </c>
      <c r="B549" s="1">
        <v>1867</v>
      </c>
      <c r="C549" s="1" t="s">
        <v>4943</v>
      </c>
      <c r="D549" s="1" t="s">
        <v>4945</v>
      </c>
      <c r="E549" s="1">
        <v>548</v>
      </c>
      <c r="F549" s="1">
        <v>4</v>
      </c>
      <c r="G549" s="1" t="s">
        <v>1165</v>
      </c>
      <c r="H549" s="1" t="s">
        <v>2752</v>
      </c>
      <c r="I549" s="1">
        <v>9</v>
      </c>
      <c r="L549" s="1">
        <v>4</v>
      </c>
      <c r="M549" s="1" t="s">
        <v>5159</v>
      </c>
      <c r="N549" s="1" t="s">
        <v>5621</v>
      </c>
      <c r="T549" s="1" t="s">
        <v>5941</v>
      </c>
      <c r="U549" s="1" t="s">
        <v>70</v>
      </c>
      <c r="V549" s="1" t="s">
        <v>2823</v>
      </c>
      <c r="Y549" s="1" t="s">
        <v>1546</v>
      </c>
      <c r="Z549" s="1" t="s">
        <v>3220</v>
      </c>
      <c r="AC549" s="1">
        <v>25</v>
      </c>
      <c r="AD549" s="1" t="s">
        <v>492</v>
      </c>
      <c r="AE549" s="1" t="s">
        <v>3529</v>
      </c>
    </row>
    <row r="550" spans="1:72" ht="13.5" customHeight="1">
      <c r="A550" s="5" t="str">
        <f t="shared" si="29"/>
        <v>1867_하동면_0099b</v>
      </c>
      <c r="B550" s="1">
        <v>1867</v>
      </c>
      <c r="C550" s="1" t="s">
        <v>4943</v>
      </c>
      <c r="D550" s="1" t="s">
        <v>4945</v>
      </c>
      <c r="E550" s="1">
        <v>549</v>
      </c>
      <c r="F550" s="1">
        <v>4</v>
      </c>
      <c r="G550" s="1" t="s">
        <v>1165</v>
      </c>
      <c r="H550" s="1" t="s">
        <v>2752</v>
      </c>
      <c r="I550" s="1">
        <v>9</v>
      </c>
      <c r="L550" s="1">
        <v>5</v>
      </c>
      <c r="M550" s="1" t="s">
        <v>5160</v>
      </c>
      <c r="N550" s="1" t="s">
        <v>5622</v>
      </c>
      <c r="T550" s="1" t="s">
        <v>5756</v>
      </c>
      <c r="U550" s="1" t="s">
        <v>37</v>
      </c>
      <c r="V550" s="1" t="s">
        <v>2820</v>
      </c>
      <c r="W550" s="1" t="s">
        <v>117</v>
      </c>
      <c r="X550" s="1" t="s">
        <v>5759</v>
      </c>
      <c r="Y550" s="1" t="s">
        <v>1547</v>
      </c>
      <c r="Z550" s="1" t="s">
        <v>3219</v>
      </c>
      <c r="AC550" s="1">
        <v>76</v>
      </c>
      <c r="AD550" s="1" t="s">
        <v>936</v>
      </c>
      <c r="AE550" s="1" t="s">
        <v>3543</v>
      </c>
      <c r="AJ550" s="1" t="s">
        <v>17</v>
      </c>
      <c r="AK550" s="1" t="s">
        <v>3565</v>
      </c>
      <c r="AL550" s="1" t="s">
        <v>212</v>
      </c>
      <c r="AM550" s="1" t="s">
        <v>3601</v>
      </c>
      <c r="AT550" s="1" t="s">
        <v>42</v>
      </c>
      <c r="AU550" s="1" t="s">
        <v>3629</v>
      </c>
      <c r="AV550" s="1" t="s">
        <v>1539</v>
      </c>
      <c r="AW550" s="1" t="s">
        <v>3832</v>
      </c>
      <c r="BG550" s="1" t="s">
        <v>42</v>
      </c>
      <c r="BH550" s="1" t="s">
        <v>3629</v>
      </c>
      <c r="BI550" s="1" t="s">
        <v>1540</v>
      </c>
      <c r="BJ550" s="1" t="s">
        <v>6032</v>
      </c>
      <c r="BK550" s="1" t="s">
        <v>42</v>
      </c>
      <c r="BL550" s="1" t="s">
        <v>3629</v>
      </c>
      <c r="BM550" s="1" t="s">
        <v>1548</v>
      </c>
      <c r="BN550" s="1" t="s">
        <v>4514</v>
      </c>
      <c r="BO550" s="1" t="s">
        <v>42</v>
      </c>
      <c r="BP550" s="1" t="s">
        <v>3629</v>
      </c>
      <c r="BQ550" s="1" t="s">
        <v>1549</v>
      </c>
      <c r="BR550" s="1" t="s">
        <v>4779</v>
      </c>
      <c r="BS550" s="1" t="s">
        <v>115</v>
      </c>
      <c r="BT550" s="1" t="s">
        <v>3571</v>
      </c>
    </row>
    <row r="551" spans="1:72" ht="13.5" customHeight="1">
      <c r="A551" s="5" t="str">
        <f t="shared" si="29"/>
        <v>1867_하동면_0099b</v>
      </c>
      <c r="B551" s="1">
        <v>1867</v>
      </c>
      <c r="C551" s="1" t="s">
        <v>4943</v>
      </c>
      <c r="D551" s="1" t="s">
        <v>4945</v>
      </c>
      <c r="E551" s="1">
        <v>550</v>
      </c>
      <c r="F551" s="1">
        <v>4</v>
      </c>
      <c r="G551" s="1" t="s">
        <v>1165</v>
      </c>
      <c r="H551" s="1" t="s">
        <v>2752</v>
      </c>
      <c r="I551" s="1">
        <v>9</v>
      </c>
      <c r="L551" s="1">
        <v>5</v>
      </c>
      <c r="M551" s="1" t="s">
        <v>5160</v>
      </c>
      <c r="N551" s="1" t="s">
        <v>5622</v>
      </c>
      <c r="S551" s="1" t="s">
        <v>47</v>
      </c>
      <c r="T551" s="1" t="s">
        <v>2795</v>
      </c>
      <c r="W551" s="1" t="s">
        <v>466</v>
      </c>
      <c r="X551" s="1" t="s">
        <v>5759</v>
      </c>
      <c r="Y551" s="1" t="s">
        <v>49</v>
      </c>
      <c r="Z551" s="1" t="s">
        <v>2894</v>
      </c>
      <c r="AC551" s="1">
        <v>73</v>
      </c>
      <c r="AD551" s="1" t="s">
        <v>1550</v>
      </c>
      <c r="AE551" s="1" t="s">
        <v>3521</v>
      </c>
      <c r="AJ551" s="1" t="s">
        <v>51</v>
      </c>
      <c r="AK551" s="1" t="s">
        <v>3566</v>
      </c>
      <c r="AL551" s="1" t="s">
        <v>948</v>
      </c>
      <c r="AM551" s="1" t="s">
        <v>3609</v>
      </c>
      <c r="AT551" s="1" t="s">
        <v>42</v>
      </c>
      <c r="AU551" s="1" t="s">
        <v>3629</v>
      </c>
      <c r="AV551" s="1" t="s">
        <v>1551</v>
      </c>
      <c r="AW551" s="1" t="s">
        <v>3831</v>
      </c>
      <c r="BG551" s="1" t="s">
        <v>42</v>
      </c>
      <c r="BH551" s="1" t="s">
        <v>3629</v>
      </c>
      <c r="BI551" s="1" t="s">
        <v>1552</v>
      </c>
      <c r="BJ551" s="1" t="s">
        <v>5391</v>
      </c>
      <c r="BK551" s="1" t="s">
        <v>42</v>
      </c>
      <c r="BL551" s="1" t="s">
        <v>3629</v>
      </c>
      <c r="BM551" s="1" t="s">
        <v>1553</v>
      </c>
      <c r="BN551" s="1" t="s">
        <v>4513</v>
      </c>
      <c r="BO551" s="1" t="s">
        <v>42</v>
      </c>
      <c r="BP551" s="1" t="s">
        <v>3629</v>
      </c>
      <c r="BQ551" s="1" t="s">
        <v>1554</v>
      </c>
      <c r="BR551" s="1" t="s">
        <v>5463</v>
      </c>
      <c r="BS551" s="1" t="s">
        <v>1070</v>
      </c>
      <c r="BT551" s="1" t="s">
        <v>3186</v>
      </c>
    </row>
    <row r="552" spans="1:31" ht="13.5" customHeight="1">
      <c r="A552" s="5" t="str">
        <f t="shared" si="29"/>
        <v>1867_하동면_0099b</v>
      </c>
      <c r="B552" s="1">
        <v>1867</v>
      </c>
      <c r="C552" s="1" t="s">
        <v>4943</v>
      </c>
      <c r="D552" s="1" t="s">
        <v>4945</v>
      </c>
      <c r="E552" s="1">
        <v>551</v>
      </c>
      <c r="F552" s="1">
        <v>4</v>
      </c>
      <c r="G552" s="1" t="s">
        <v>1165</v>
      </c>
      <c r="H552" s="1" t="s">
        <v>2752</v>
      </c>
      <c r="I552" s="1">
        <v>9</v>
      </c>
      <c r="L552" s="1">
        <v>5</v>
      </c>
      <c r="M552" s="1" t="s">
        <v>5160</v>
      </c>
      <c r="N552" s="1" t="s">
        <v>5622</v>
      </c>
      <c r="S552" s="1" t="s">
        <v>67</v>
      </c>
      <c r="T552" s="1" t="s">
        <v>2805</v>
      </c>
      <c r="U552" s="1" t="s">
        <v>37</v>
      </c>
      <c r="V552" s="1" t="s">
        <v>2820</v>
      </c>
      <c r="Y552" s="1" t="s">
        <v>1555</v>
      </c>
      <c r="Z552" s="1" t="s">
        <v>3218</v>
      </c>
      <c r="AD552" s="1" t="s">
        <v>427</v>
      </c>
      <c r="AE552" s="1" t="s">
        <v>3522</v>
      </c>
    </row>
    <row r="553" spans="1:72" ht="13.5" customHeight="1">
      <c r="A553" s="5" t="str">
        <f aca="true" t="shared" si="30" ref="A553:A565">HYPERLINK("http://kyu.snu.ac.kr/sdhj/index.jsp?type=hj/GK14781_00IH_0001_0100a.jpg","1867_하동면_0100a")</f>
        <v>1867_하동면_0100a</v>
      </c>
      <c r="B553" s="1">
        <v>1867</v>
      </c>
      <c r="C553" s="1" t="s">
        <v>4943</v>
      </c>
      <c r="D553" s="1" t="s">
        <v>4945</v>
      </c>
      <c r="E553" s="1">
        <v>552</v>
      </c>
      <c r="F553" s="1">
        <v>4</v>
      </c>
      <c r="G553" s="1" t="s">
        <v>1165</v>
      </c>
      <c r="H553" s="1" t="s">
        <v>2752</v>
      </c>
      <c r="I553" s="1">
        <v>10</v>
      </c>
      <c r="J553" s="1" t="s">
        <v>1556</v>
      </c>
      <c r="K553" s="1" t="s">
        <v>4949</v>
      </c>
      <c r="L553" s="1">
        <v>1</v>
      </c>
      <c r="M553" s="1" t="s">
        <v>1556</v>
      </c>
      <c r="N553" s="1" t="s">
        <v>4949</v>
      </c>
      <c r="T553" s="1" t="s">
        <v>5708</v>
      </c>
      <c r="U553" s="1" t="s">
        <v>191</v>
      </c>
      <c r="V553" s="1" t="s">
        <v>2839</v>
      </c>
      <c r="W553" s="1" t="s">
        <v>123</v>
      </c>
      <c r="X553" s="1" t="s">
        <v>5843</v>
      </c>
      <c r="Y553" s="1" t="s">
        <v>1557</v>
      </c>
      <c r="Z553" s="1" t="s">
        <v>3217</v>
      </c>
      <c r="AC553" s="1">
        <v>72</v>
      </c>
      <c r="AD553" s="1" t="s">
        <v>697</v>
      </c>
      <c r="AE553" s="1" t="s">
        <v>3498</v>
      </c>
      <c r="AJ553" s="1" t="s">
        <v>17</v>
      </c>
      <c r="AK553" s="1" t="s">
        <v>3565</v>
      </c>
      <c r="AL553" s="1" t="s">
        <v>169</v>
      </c>
      <c r="AM553" s="1" t="s">
        <v>5862</v>
      </c>
      <c r="AT553" s="1" t="s">
        <v>469</v>
      </c>
      <c r="AU553" s="1" t="s">
        <v>2824</v>
      </c>
      <c r="AV553" s="1" t="s">
        <v>1558</v>
      </c>
      <c r="AW553" s="1" t="s">
        <v>3830</v>
      </c>
      <c r="BG553" s="1" t="s">
        <v>469</v>
      </c>
      <c r="BH553" s="1" t="s">
        <v>2824</v>
      </c>
      <c r="BI553" s="1" t="s">
        <v>1559</v>
      </c>
      <c r="BJ553" s="1" t="s">
        <v>3274</v>
      </c>
      <c r="BK553" s="1" t="s">
        <v>469</v>
      </c>
      <c r="BL553" s="1" t="s">
        <v>2824</v>
      </c>
      <c r="BM553" s="1" t="s">
        <v>1560</v>
      </c>
      <c r="BN553" s="1" t="s">
        <v>4512</v>
      </c>
      <c r="BO553" s="1" t="s">
        <v>469</v>
      </c>
      <c r="BP553" s="1" t="s">
        <v>2824</v>
      </c>
      <c r="BQ553" s="1" t="s">
        <v>1561</v>
      </c>
      <c r="BR553" s="1" t="s">
        <v>4778</v>
      </c>
      <c r="BS553" s="1" t="s">
        <v>41</v>
      </c>
      <c r="BT553" s="1" t="s">
        <v>3589</v>
      </c>
    </row>
    <row r="554" spans="1:72" ht="13.5" customHeight="1">
      <c r="A554" s="5" t="str">
        <f t="shared" si="30"/>
        <v>1867_하동면_0100a</v>
      </c>
      <c r="B554" s="1">
        <v>1867</v>
      </c>
      <c r="C554" s="1" t="s">
        <v>4943</v>
      </c>
      <c r="D554" s="1" t="s">
        <v>4945</v>
      </c>
      <c r="E554" s="1">
        <v>553</v>
      </c>
      <c r="F554" s="1">
        <v>4</v>
      </c>
      <c r="G554" s="1" t="s">
        <v>1165</v>
      </c>
      <c r="H554" s="1" t="s">
        <v>2752</v>
      </c>
      <c r="I554" s="1">
        <v>10</v>
      </c>
      <c r="L554" s="1">
        <v>1</v>
      </c>
      <c r="M554" s="1" t="s">
        <v>1556</v>
      </c>
      <c r="N554" s="1" t="s">
        <v>4949</v>
      </c>
      <c r="S554" s="1" t="s">
        <v>47</v>
      </c>
      <c r="T554" s="1" t="s">
        <v>2795</v>
      </c>
      <c r="W554" s="1" t="s">
        <v>184</v>
      </c>
      <c r="X554" s="1" t="s">
        <v>2851</v>
      </c>
      <c r="Y554" s="1" t="s">
        <v>10</v>
      </c>
      <c r="Z554" s="1" t="s">
        <v>2881</v>
      </c>
      <c r="AC554" s="1">
        <v>72</v>
      </c>
      <c r="AD554" s="1" t="s">
        <v>697</v>
      </c>
      <c r="AE554" s="1" t="s">
        <v>3498</v>
      </c>
      <c r="AJ554" s="1" t="s">
        <v>17</v>
      </c>
      <c r="AK554" s="1" t="s">
        <v>3565</v>
      </c>
      <c r="AL554" s="1" t="s">
        <v>115</v>
      </c>
      <c r="AM554" s="1" t="s">
        <v>3571</v>
      </c>
      <c r="AT554" s="1" t="s">
        <v>469</v>
      </c>
      <c r="AU554" s="1" t="s">
        <v>2824</v>
      </c>
      <c r="AV554" s="1" t="s">
        <v>1562</v>
      </c>
      <c r="AW554" s="1" t="s">
        <v>3829</v>
      </c>
      <c r="BG554" s="1" t="s">
        <v>469</v>
      </c>
      <c r="BH554" s="1" t="s">
        <v>2824</v>
      </c>
      <c r="BI554" s="1" t="s">
        <v>1563</v>
      </c>
      <c r="BJ554" s="1" t="s">
        <v>4205</v>
      </c>
      <c r="BK554" s="1" t="s">
        <v>469</v>
      </c>
      <c r="BL554" s="1" t="s">
        <v>2824</v>
      </c>
      <c r="BM554" s="1" t="s">
        <v>1564</v>
      </c>
      <c r="BN554" s="1" t="s">
        <v>4511</v>
      </c>
      <c r="BO554" s="1" t="s">
        <v>469</v>
      </c>
      <c r="BP554" s="1" t="s">
        <v>2824</v>
      </c>
      <c r="BQ554" s="1" t="s">
        <v>1565</v>
      </c>
      <c r="BR554" s="1" t="s">
        <v>5510</v>
      </c>
      <c r="BS554" s="1" t="s">
        <v>257</v>
      </c>
      <c r="BT554" s="1" t="s">
        <v>3578</v>
      </c>
    </row>
    <row r="555" spans="1:31" ht="13.5" customHeight="1">
      <c r="A555" s="5" t="str">
        <f t="shared" si="30"/>
        <v>1867_하동면_0100a</v>
      </c>
      <c r="B555" s="1">
        <v>1867</v>
      </c>
      <c r="C555" s="1" t="s">
        <v>4943</v>
      </c>
      <c r="D555" s="1" t="s">
        <v>4945</v>
      </c>
      <c r="E555" s="1">
        <v>554</v>
      </c>
      <c r="F555" s="1">
        <v>4</v>
      </c>
      <c r="G555" s="1" t="s">
        <v>1165</v>
      </c>
      <c r="H555" s="1" t="s">
        <v>2752</v>
      </c>
      <c r="I555" s="1">
        <v>10</v>
      </c>
      <c r="L555" s="1">
        <v>1</v>
      </c>
      <c r="M555" s="1" t="s">
        <v>1556</v>
      </c>
      <c r="N555" s="1" t="s">
        <v>4949</v>
      </c>
      <c r="T555" s="1" t="s">
        <v>5709</v>
      </c>
      <c r="U555" s="1" t="s">
        <v>70</v>
      </c>
      <c r="V555" s="1" t="s">
        <v>2823</v>
      </c>
      <c r="Y555" s="1" t="s">
        <v>1566</v>
      </c>
      <c r="Z555" s="1" t="s">
        <v>3216</v>
      </c>
      <c r="AD555" s="1" t="s">
        <v>565</v>
      </c>
      <c r="AE555" s="1" t="s">
        <v>3530</v>
      </c>
    </row>
    <row r="556" spans="1:72" ht="13.5" customHeight="1">
      <c r="A556" s="5" t="str">
        <f t="shared" si="30"/>
        <v>1867_하동면_0100a</v>
      </c>
      <c r="B556" s="1">
        <v>1867</v>
      </c>
      <c r="C556" s="1" t="s">
        <v>4943</v>
      </c>
      <c r="D556" s="1" t="s">
        <v>4945</v>
      </c>
      <c r="E556" s="1">
        <v>555</v>
      </c>
      <c r="F556" s="1">
        <v>4</v>
      </c>
      <c r="G556" s="1" t="s">
        <v>1165</v>
      </c>
      <c r="H556" s="1" t="s">
        <v>2752</v>
      </c>
      <c r="I556" s="1">
        <v>10</v>
      </c>
      <c r="L556" s="1">
        <v>2</v>
      </c>
      <c r="M556" s="1" t="s">
        <v>5161</v>
      </c>
      <c r="N556" s="1" t="s">
        <v>5623</v>
      </c>
      <c r="T556" s="1" t="s">
        <v>5937</v>
      </c>
      <c r="U556" s="1" t="s">
        <v>37</v>
      </c>
      <c r="V556" s="1" t="s">
        <v>2820</v>
      </c>
      <c r="W556" s="1" t="s">
        <v>117</v>
      </c>
      <c r="X556" s="1" t="s">
        <v>5938</v>
      </c>
      <c r="Y556" s="1" t="s">
        <v>1208</v>
      </c>
      <c r="Z556" s="1" t="s">
        <v>3215</v>
      </c>
      <c r="AC556" s="1">
        <v>78</v>
      </c>
      <c r="AD556" s="1" t="s">
        <v>234</v>
      </c>
      <c r="AE556" s="1" t="s">
        <v>3555</v>
      </c>
      <c r="AJ556" s="1" t="s">
        <v>17</v>
      </c>
      <c r="AK556" s="1" t="s">
        <v>3565</v>
      </c>
      <c r="AL556" s="1" t="s">
        <v>212</v>
      </c>
      <c r="AM556" s="1" t="s">
        <v>3601</v>
      </c>
      <c r="AT556" s="1" t="s">
        <v>42</v>
      </c>
      <c r="AU556" s="1" t="s">
        <v>3629</v>
      </c>
      <c r="AV556" s="1" t="s">
        <v>1567</v>
      </c>
      <c r="AW556" s="1" t="s">
        <v>3828</v>
      </c>
      <c r="BG556" s="1" t="s">
        <v>42</v>
      </c>
      <c r="BH556" s="1" t="s">
        <v>3629</v>
      </c>
      <c r="BI556" s="1" t="s">
        <v>1210</v>
      </c>
      <c r="BJ556" s="1" t="s">
        <v>4204</v>
      </c>
      <c r="BK556" s="1" t="s">
        <v>42</v>
      </c>
      <c r="BL556" s="1" t="s">
        <v>3629</v>
      </c>
      <c r="BM556" s="1" t="s">
        <v>1491</v>
      </c>
      <c r="BN556" s="1" t="s">
        <v>4510</v>
      </c>
      <c r="BO556" s="1" t="s">
        <v>244</v>
      </c>
      <c r="BP556" s="1" t="s">
        <v>2846</v>
      </c>
      <c r="BQ556" s="1" t="s">
        <v>1568</v>
      </c>
      <c r="BR556" s="1" t="s">
        <v>4777</v>
      </c>
      <c r="BS556" s="1" t="s">
        <v>1333</v>
      </c>
      <c r="BT556" s="1" t="s">
        <v>4913</v>
      </c>
    </row>
    <row r="557" spans="1:72" ht="13.5" customHeight="1">
      <c r="A557" s="5" t="str">
        <f t="shared" si="30"/>
        <v>1867_하동면_0100a</v>
      </c>
      <c r="B557" s="1">
        <v>1867</v>
      </c>
      <c r="C557" s="1" t="s">
        <v>4943</v>
      </c>
      <c r="D557" s="1" t="s">
        <v>4945</v>
      </c>
      <c r="E557" s="1">
        <v>556</v>
      </c>
      <c r="F557" s="1">
        <v>4</v>
      </c>
      <c r="G557" s="1" t="s">
        <v>1165</v>
      </c>
      <c r="H557" s="1" t="s">
        <v>2752</v>
      </c>
      <c r="I557" s="1">
        <v>10</v>
      </c>
      <c r="L557" s="1">
        <v>2</v>
      </c>
      <c r="M557" s="1" t="s">
        <v>5161</v>
      </c>
      <c r="N557" s="1" t="s">
        <v>5623</v>
      </c>
      <c r="S557" s="1" t="s">
        <v>47</v>
      </c>
      <c r="T557" s="1" t="s">
        <v>2795</v>
      </c>
      <c r="W557" s="1" t="s">
        <v>61</v>
      </c>
      <c r="X557" s="1" t="s">
        <v>5951</v>
      </c>
      <c r="Y557" s="1" t="s">
        <v>49</v>
      </c>
      <c r="Z557" s="1" t="s">
        <v>2894</v>
      </c>
      <c r="AC557" s="1">
        <v>72</v>
      </c>
      <c r="AD557" s="1" t="s">
        <v>50</v>
      </c>
      <c r="AE557" s="1" t="s">
        <v>3499</v>
      </c>
      <c r="AJ557" s="1" t="s">
        <v>51</v>
      </c>
      <c r="AK557" s="1" t="s">
        <v>3566</v>
      </c>
      <c r="AL557" s="1" t="s">
        <v>525</v>
      </c>
      <c r="AM557" s="1" t="s">
        <v>3602</v>
      </c>
      <c r="AT557" s="1" t="s">
        <v>42</v>
      </c>
      <c r="AU557" s="1" t="s">
        <v>3629</v>
      </c>
      <c r="AV557" s="1" t="s">
        <v>1569</v>
      </c>
      <c r="AW557" s="1" t="s">
        <v>3827</v>
      </c>
      <c r="BG557" s="1" t="s">
        <v>244</v>
      </c>
      <c r="BH557" s="1" t="s">
        <v>2846</v>
      </c>
      <c r="BI557" s="1" t="s">
        <v>1570</v>
      </c>
      <c r="BJ557" s="1" t="s">
        <v>4203</v>
      </c>
      <c r="BK557" s="1" t="s">
        <v>42</v>
      </c>
      <c r="BL557" s="1" t="s">
        <v>3629</v>
      </c>
      <c r="BM557" s="1" t="s">
        <v>1571</v>
      </c>
      <c r="BN557" s="1" t="s">
        <v>4509</v>
      </c>
      <c r="BO557" s="1" t="s">
        <v>42</v>
      </c>
      <c r="BP557" s="1" t="s">
        <v>3629</v>
      </c>
      <c r="BQ557" s="1" t="s">
        <v>1572</v>
      </c>
      <c r="BR557" s="1" t="s">
        <v>4776</v>
      </c>
      <c r="BS557" s="1" t="s">
        <v>639</v>
      </c>
      <c r="BT557" s="1" t="s">
        <v>3594</v>
      </c>
    </row>
    <row r="558" spans="1:31" ht="13.5" customHeight="1">
      <c r="A558" s="5" t="str">
        <f t="shared" si="30"/>
        <v>1867_하동면_0100a</v>
      </c>
      <c r="B558" s="1">
        <v>1867</v>
      </c>
      <c r="C558" s="1" t="s">
        <v>4943</v>
      </c>
      <c r="D558" s="1" t="s">
        <v>4945</v>
      </c>
      <c r="E558" s="1">
        <v>557</v>
      </c>
      <c r="F558" s="1">
        <v>4</v>
      </c>
      <c r="G558" s="1" t="s">
        <v>1165</v>
      </c>
      <c r="H558" s="1" t="s">
        <v>2752</v>
      </c>
      <c r="I558" s="1">
        <v>10</v>
      </c>
      <c r="L558" s="1">
        <v>2</v>
      </c>
      <c r="M558" s="1" t="s">
        <v>5161</v>
      </c>
      <c r="N558" s="1" t="s">
        <v>5623</v>
      </c>
      <c r="T558" s="1" t="s">
        <v>5990</v>
      </c>
      <c r="U558" s="1" t="s">
        <v>70</v>
      </c>
      <c r="V558" s="1" t="s">
        <v>2823</v>
      </c>
      <c r="Y558" s="1" t="s">
        <v>1573</v>
      </c>
      <c r="Z558" s="1" t="s">
        <v>3214</v>
      </c>
      <c r="AC558" s="1">
        <v>60</v>
      </c>
      <c r="AD558" s="1" t="s">
        <v>358</v>
      </c>
      <c r="AE558" s="1" t="s">
        <v>3512</v>
      </c>
    </row>
    <row r="559" spans="1:72" ht="13.5" customHeight="1">
      <c r="A559" s="5" t="str">
        <f t="shared" si="30"/>
        <v>1867_하동면_0100a</v>
      </c>
      <c r="B559" s="1">
        <v>1867</v>
      </c>
      <c r="C559" s="1" t="s">
        <v>4943</v>
      </c>
      <c r="D559" s="1" t="s">
        <v>4945</v>
      </c>
      <c r="E559" s="1">
        <v>558</v>
      </c>
      <c r="F559" s="1">
        <v>5</v>
      </c>
      <c r="G559" s="1" t="s">
        <v>1574</v>
      </c>
      <c r="H559" s="1" t="s">
        <v>2751</v>
      </c>
      <c r="I559" s="1">
        <v>1</v>
      </c>
      <c r="J559" s="1" t="s">
        <v>1575</v>
      </c>
      <c r="K559" s="1" t="s">
        <v>2769</v>
      </c>
      <c r="L559" s="1">
        <v>1</v>
      </c>
      <c r="M559" s="1" t="s">
        <v>1575</v>
      </c>
      <c r="N559" s="1" t="s">
        <v>2769</v>
      </c>
      <c r="T559" s="1" t="s">
        <v>6033</v>
      </c>
      <c r="U559" s="1" t="s">
        <v>37</v>
      </c>
      <c r="V559" s="1" t="s">
        <v>2820</v>
      </c>
      <c r="W559" s="1" t="s">
        <v>305</v>
      </c>
      <c r="X559" s="1" t="s">
        <v>2879</v>
      </c>
      <c r="Y559" s="1" t="s">
        <v>1576</v>
      </c>
      <c r="Z559" s="1" t="s">
        <v>3213</v>
      </c>
      <c r="AC559" s="1">
        <v>32</v>
      </c>
      <c r="AD559" s="1" t="s">
        <v>284</v>
      </c>
      <c r="AE559" s="1" t="s">
        <v>3539</v>
      </c>
      <c r="AJ559" s="1" t="s">
        <v>17</v>
      </c>
      <c r="AK559" s="1" t="s">
        <v>3565</v>
      </c>
      <c r="AL559" s="1" t="s">
        <v>308</v>
      </c>
      <c r="AM559" s="1" t="s">
        <v>3573</v>
      </c>
      <c r="AT559" s="1" t="s">
        <v>42</v>
      </c>
      <c r="AU559" s="1" t="s">
        <v>3629</v>
      </c>
      <c r="AV559" s="1" t="s">
        <v>1577</v>
      </c>
      <c r="AW559" s="1" t="s">
        <v>3826</v>
      </c>
      <c r="AX559" s="1" t="s">
        <v>37</v>
      </c>
      <c r="AY559" s="1" t="s">
        <v>2820</v>
      </c>
      <c r="AZ559" s="1" t="s">
        <v>1578</v>
      </c>
      <c r="BA559" s="1" t="s">
        <v>3078</v>
      </c>
      <c r="BG559" s="1" t="s">
        <v>42</v>
      </c>
      <c r="BH559" s="1" t="s">
        <v>3629</v>
      </c>
      <c r="BI559" s="1" t="s">
        <v>1579</v>
      </c>
      <c r="BJ559" s="1" t="s">
        <v>3224</v>
      </c>
      <c r="BK559" s="1" t="s">
        <v>42</v>
      </c>
      <c r="BL559" s="1" t="s">
        <v>3629</v>
      </c>
      <c r="BM559" s="1" t="s">
        <v>1580</v>
      </c>
      <c r="BN559" s="1" t="s">
        <v>4186</v>
      </c>
      <c r="BO559" s="1" t="s">
        <v>42</v>
      </c>
      <c r="BP559" s="1" t="s">
        <v>3629</v>
      </c>
      <c r="BQ559" s="1" t="s">
        <v>1581</v>
      </c>
      <c r="BR559" s="1" t="s">
        <v>4775</v>
      </c>
      <c r="BS559" s="1" t="s">
        <v>83</v>
      </c>
      <c r="BT559" s="1" t="s">
        <v>3592</v>
      </c>
    </row>
    <row r="560" spans="1:31" ht="13.5" customHeight="1">
      <c r="A560" s="5" t="str">
        <f t="shared" si="30"/>
        <v>1867_하동면_0100a</v>
      </c>
      <c r="B560" s="1">
        <v>1867</v>
      </c>
      <c r="C560" s="1" t="s">
        <v>4943</v>
      </c>
      <c r="D560" s="1" t="s">
        <v>4945</v>
      </c>
      <c r="E560" s="1">
        <v>559</v>
      </c>
      <c r="F560" s="1">
        <v>5</v>
      </c>
      <c r="G560" s="1" t="s">
        <v>1574</v>
      </c>
      <c r="H560" s="1" t="s">
        <v>2751</v>
      </c>
      <c r="I560" s="1">
        <v>1</v>
      </c>
      <c r="L560" s="1">
        <v>1</v>
      </c>
      <c r="M560" s="1" t="s">
        <v>1575</v>
      </c>
      <c r="N560" s="1" t="s">
        <v>2769</v>
      </c>
      <c r="S560" s="1" t="s">
        <v>574</v>
      </c>
      <c r="T560" s="1" t="s">
        <v>2800</v>
      </c>
      <c r="W560" s="1" t="s">
        <v>82</v>
      </c>
      <c r="X560" s="1" t="s">
        <v>2867</v>
      </c>
      <c r="Y560" s="1" t="s">
        <v>49</v>
      </c>
      <c r="Z560" s="1" t="s">
        <v>2894</v>
      </c>
      <c r="AD560" s="1" t="s">
        <v>315</v>
      </c>
      <c r="AE560" s="1" t="s">
        <v>3535</v>
      </c>
    </row>
    <row r="561" spans="1:72" ht="13.5" customHeight="1">
      <c r="A561" s="5" t="str">
        <f t="shared" si="30"/>
        <v>1867_하동면_0100a</v>
      </c>
      <c r="B561" s="1">
        <v>1867</v>
      </c>
      <c r="C561" s="1" t="s">
        <v>4943</v>
      </c>
      <c r="D561" s="1" t="s">
        <v>4945</v>
      </c>
      <c r="E561" s="1">
        <v>560</v>
      </c>
      <c r="F561" s="1">
        <v>5</v>
      </c>
      <c r="G561" s="1" t="s">
        <v>1574</v>
      </c>
      <c r="H561" s="1" t="s">
        <v>2751</v>
      </c>
      <c r="I561" s="1">
        <v>1</v>
      </c>
      <c r="L561" s="1">
        <v>1</v>
      </c>
      <c r="M561" s="1" t="s">
        <v>1575</v>
      </c>
      <c r="N561" s="1" t="s">
        <v>2769</v>
      </c>
      <c r="S561" s="1" t="s">
        <v>47</v>
      </c>
      <c r="T561" s="1" t="s">
        <v>2795</v>
      </c>
      <c r="W561" s="1" t="s">
        <v>61</v>
      </c>
      <c r="X561" s="1" t="s">
        <v>6034</v>
      </c>
      <c r="Y561" s="1" t="s">
        <v>49</v>
      </c>
      <c r="Z561" s="1" t="s">
        <v>2894</v>
      </c>
      <c r="AC561" s="1">
        <v>30</v>
      </c>
      <c r="AD561" s="1" t="s">
        <v>122</v>
      </c>
      <c r="AE561" s="1" t="s">
        <v>3552</v>
      </c>
      <c r="AJ561" s="1" t="s">
        <v>51</v>
      </c>
      <c r="AK561" s="1" t="s">
        <v>3566</v>
      </c>
      <c r="AL561" s="1" t="s">
        <v>525</v>
      </c>
      <c r="AM561" s="1" t="s">
        <v>3602</v>
      </c>
      <c r="AT561" s="1" t="s">
        <v>514</v>
      </c>
      <c r="AU561" s="1" t="s">
        <v>3634</v>
      </c>
      <c r="AV561" s="1" t="s">
        <v>1582</v>
      </c>
      <c r="AW561" s="1" t="s">
        <v>2933</v>
      </c>
      <c r="BG561" s="1" t="s">
        <v>514</v>
      </c>
      <c r="BH561" s="1" t="s">
        <v>3634</v>
      </c>
      <c r="BI561" s="1" t="s">
        <v>1583</v>
      </c>
      <c r="BJ561" s="1" t="s">
        <v>4202</v>
      </c>
      <c r="BK561" s="1" t="s">
        <v>42</v>
      </c>
      <c r="BL561" s="1" t="s">
        <v>3629</v>
      </c>
      <c r="BM561" s="1" t="s">
        <v>1584</v>
      </c>
      <c r="BN561" s="1" t="s">
        <v>4508</v>
      </c>
      <c r="BO561" s="1" t="s">
        <v>42</v>
      </c>
      <c r="BP561" s="1" t="s">
        <v>3629</v>
      </c>
      <c r="BQ561" s="1" t="s">
        <v>1585</v>
      </c>
      <c r="BR561" s="1" t="s">
        <v>4774</v>
      </c>
      <c r="BS561" s="1" t="s">
        <v>107</v>
      </c>
      <c r="BT561" s="1" t="s">
        <v>3590</v>
      </c>
    </row>
    <row r="562" spans="1:31" ht="13.5" customHeight="1">
      <c r="A562" s="5" t="str">
        <f t="shared" si="30"/>
        <v>1867_하동면_0100a</v>
      </c>
      <c r="B562" s="1">
        <v>1867</v>
      </c>
      <c r="C562" s="1" t="s">
        <v>4943</v>
      </c>
      <c r="D562" s="1" t="s">
        <v>4945</v>
      </c>
      <c r="E562" s="1">
        <v>561</v>
      </c>
      <c r="F562" s="1">
        <v>5</v>
      </c>
      <c r="G562" s="1" t="s">
        <v>1574</v>
      </c>
      <c r="H562" s="1" t="s">
        <v>2751</v>
      </c>
      <c r="I562" s="1">
        <v>1</v>
      </c>
      <c r="L562" s="1">
        <v>1</v>
      </c>
      <c r="M562" s="1" t="s">
        <v>1575</v>
      </c>
      <c r="N562" s="1" t="s">
        <v>2769</v>
      </c>
      <c r="T562" s="1" t="s">
        <v>6035</v>
      </c>
      <c r="U562" s="1" t="s">
        <v>70</v>
      </c>
      <c r="V562" s="1" t="s">
        <v>2823</v>
      </c>
      <c r="Y562" s="1" t="s">
        <v>1586</v>
      </c>
      <c r="Z562" s="1" t="s">
        <v>3212</v>
      </c>
      <c r="AD562" s="1" t="s">
        <v>40</v>
      </c>
      <c r="AE562" s="1" t="s">
        <v>3518</v>
      </c>
    </row>
    <row r="563" spans="1:72" ht="13.5" customHeight="1">
      <c r="A563" s="5" t="str">
        <f t="shared" si="30"/>
        <v>1867_하동면_0100a</v>
      </c>
      <c r="B563" s="1">
        <v>1867</v>
      </c>
      <c r="C563" s="1" t="s">
        <v>4943</v>
      </c>
      <c r="D563" s="1" t="s">
        <v>4945</v>
      </c>
      <c r="E563" s="1">
        <v>562</v>
      </c>
      <c r="F563" s="1">
        <v>5</v>
      </c>
      <c r="G563" s="1" t="s">
        <v>1574</v>
      </c>
      <c r="H563" s="1" t="s">
        <v>2751</v>
      </c>
      <c r="I563" s="1">
        <v>1</v>
      </c>
      <c r="L563" s="1">
        <v>2</v>
      </c>
      <c r="M563" s="1" t="s">
        <v>5162</v>
      </c>
      <c r="N563" s="1" t="s">
        <v>5163</v>
      </c>
      <c r="T563" s="1" t="s">
        <v>5766</v>
      </c>
      <c r="U563" s="1" t="s">
        <v>37</v>
      </c>
      <c r="V563" s="1" t="s">
        <v>2820</v>
      </c>
      <c r="W563" s="1" t="s">
        <v>305</v>
      </c>
      <c r="X563" s="1" t="s">
        <v>2879</v>
      </c>
      <c r="Y563" s="1" t="s">
        <v>1587</v>
      </c>
      <c r="Z563" s="1" t="s">
        <v>3181</v>
      </c>
      <c r="AC563" s="1">
        <v>33</v>
      </c>
      <c r="AD563" s="1" t="s">
        <v>132</v>
      </c>
      <c r="AE563" s="1" t="s">
        <v>3553</v>
      </c>
      <c r="AJ563" s="1" t="s">
        <v>17</v>
      </c>
      <c r="AK563" s="1" t="s">
        <v>3565</v>
      </c>
      <c r="AL563" s="1" t="s">
        <v>308</v>
      </c>
      <c r="AM563" s="1" t="s">
        <v>3573</v>
      </c>
      <c r="AT563" s="1" t="s">
        <v>42</v>
      </c>
      <c r="AU563" s="1" t="s">
        <v>3629</v>
      </c>
      <c r="AV563" s="1" t="s">
        <v>1588</v>
      </c>
      <c r="AW563" s="1" t="s">
        <v>3825</v>
      </c>
      <c r="AX563" s="1" t="s">
        <v>37</v>
      </c>
      <c r="AY563" s="1" t="s">
        <v>2820</v>
      </c>
      <c r="AZ563" s="1" t="s">
        <v>1589</v>
      </c>
      <c r="BA563" s="1" t="s">
        <v>3162</v>
      </c>
      <c r="BG563" s="1" t="s">
        <v>42</v>
      </c>
      <c r="BH563" s="1" t="s">
        <v>3629</v>
      </c>
      <c r="BI563" s="1" t="s">
        <v>1579</v>
      </c>
      <c r="BJ563" s="1" t="s">
        <v>3224</v>
      </c>
      <c r="BK563" s="1" t="s">
        <v>42</v>
      </c>
      <c r="BL563" s="1" t="s">
        <v>3629</v>
      </c>
      <c r="BM563" s="1" t="s">
        <v>1590</v>
      </c>
      <c r="BN563" s="1" t="s">
        <v>4488</v>
      </c>
      <c r="BO563" s="1" t="s">
        <v>42</v>
      </c>
      <c r="BP563" s="1" t="s">
        <v>3629</v>
      </c>
      <c r="BQ563" s="1" t="s">
        <v>1591</v>
      </c>
      <c r="BR563" s="1" t="s">
        <v>5542</v>
      </c>
      <c r="BS563" s="1" t="s">
        <v>1592</v>
      </c>
      <c r="BT563" s="1" t="s">
        <v>6036</v>
      </c>
    </row>
    <row r="564" spans="1:72" ht="13.5" customHeight="1">
      <c r="A564" s="5" t="str">
        <f t="shared" si="30"/>
        <v>1867_하동면_0100a</v>
      </c>
      <c r="B564" s="1">
        <v>1867</v>
      </c>
      <c r="C564" s="1" t="s">
        <v>4943</v>
      </c>
      <c r="D564" s="1" t="s">
        <v>4945</v>
      </c>
      <c r="E564" s="1">
        <v>563</v>
      </c>
      <c r="F564" s="1">
        <v>5</v>
      </c>
      <c r="G564" s="1" t="s">
        <v>1574</v>
      </c>
      <c r="H564" s="1" t="s">
        <v>2751</v>
      </c>
      <c r="I564" s="1">
        <v>1</v>
      </c>
      <c r="L564" s="1">
        <v>2</v>
      </c>
      <c r="M564" s="1" t="s">
        <v>5162</v>
      </c>
      <c r="N564" s="1" t="s">
        <v>5163</v>
      </c>
      <c r="S564" s="1" t="s">
        <v>47</v>
      </c>
      <c r="T564" s="1" t="s">
        <v>2795</v>
      </c>
      <c r="W564" s="1" t="s">
        <v>38</v>
      </c>
      <c r="X564" s="1" t="s">
        <v>2874</v>
      </c>
      <c r="Y564" s="1" t="s">
        <v>49</v>
      </c>
      <c r="Z564" s="1" t="s">
        <v>2894</v>
      </c>
      <c r="AC564" s="1">
        <v>30</v>
      </c>
      <c r="AD564" s="1" t="s">
        <v>122</v>
      </c>
      <c r="AE564" s="1" t="s">
        <v>3552</v>
      </c>
      <c r="AJ564" s="1" t="s">
        <v>51</v>
      </c>
      <c r="AK564" s="1" t="s">
        <v>3566</v>
      </c>
      <c r="AL564" s="1" t="s">
        <v>106</v>
      </c>
      <c r="AM564" s="1" t="s">
        <v>3607</v>
      </c>
      <c r="AT564" s="1" t="s">
        <v>42</v>
      </c>
      <c r="AU564" s="1" t="s">
        <v>3629</v>
      </c>
      <c r="AV564" s="1" t="s">
        <v>1593</v>
      </c>
      <c r="AW564" s="1" t="s">
        <v>3824</v>
      </c>
      <c r="BG564" s="1" t="s">
        <v>42</v>
      </c>
      <c r="BH564" s="1" t="s">
        <v>3629</v>
      </c>
      <c r="BI564" s="1" t="s">
        <v>1594</v>
      </c>
      <c r="BJ564" s="1" t="s">
        <v>4201</v>
      </c>
      <c r="BK564" s="1" t="s">
        <v>42</v>
      </c>
      <c r="BL564" s="1" t="s">
        <v>3629</v>
      </c>
      <c r="BM564" s="1" t="s">
        <v>654</v>
      </c>
      <c r="BN564" s="1" t="s">
        <v>2929</v>
      </c>
      <c r="BO564" s="1" t="s">
        <v>42</v>
      </c>
      <c r="BP564" s="1" t="s">
        <v>3629</v>
      </c>
      <c r="BQ564" s="1" t="s">
        <v>1595</v>
      </c>
      <c r="BR564" s="1" t="s">
        <v>4773</v>
      </c>
      <c r="BS564" s="1" t="s">
        <v>394</v>
      </c>
      <c r="BT564" s="1" t="s">
        <v>3582</v>
      </c>
    </row>
    <row r="565" spans="1:31" ht="13.5" customHeight="1">
      <c r="A565" s="5" t="str">
        <f t="shared" si="30"/>
        <v>1867_하동면_0100a</v>
      </c>
      <c r="B565" s="1">
        <v>1867</v>
      </c>
      <c r="C565" s="1" t="s">
        <v>4943</v>
      </c>
      <c r="D565" s="1" t="s">
        <v>4945</v>
      </c>
      <c r="E565" s="1">
        <v>564</v>
      </c>
      <c r="F565" s="1">
        <v>5</v>
      </c>
      <c r="G565" s="1" t="s">
        <v>1574</v>
      </c>
      <c r="H565" s="1" t="s">
        <v>2751</v>
      </c>
      <c r="I565" s="1">
        <v>1</v>
      </c>
      <c r="L565" s="1">
        <v>2</v>
      </c>
      <c r="M565" s="1" t="s">
        <v>5162</v>
      </c>
      <c r="N565" s="1" t="s">
        <v>5163</v>
      </c>
      <c r="T565" s="1" t="s">
        <v>6037</v>
      </c>
      <c r="U565" s="1" t="s">
        <v>70</v>
      </c>
      <c r="V565" s="1" t="s">
        <v>2823</v>
      </c>
      <c r="Y565" s="1" t="s">
        <v>1596</v>
      </c>
      <c r="Z565" s="1" t="s">
        <v>3211</v>
      </c>
      <c r="AD565" s="1" t="s">
        <v>363</v>
      </c>
      <c r="AE565" s="1" t="s">
        <v>3525</v>
      </c>
    </row>
    <row r="566" spans="1:72" ht="13.5" customHeight="1">
      <c r="A566" s="5" t="str">
        <f aca="true" t="shared" si="31" ref="A566:A589">HYPERLINK("http://kyu.snu.ac.kr/sdhj/index.jsp?type=hj/GK14781_00IH_0001_0100b.jpg","1867_하동면_0100b")</f>
        <v>1867_하동면_0100b</v>
      </c>
      <c r="B566" s="1">
        <v>1867</v>
      </c>
      <c r="C566" s="1" t="s">
        <v>4943</v>
      </c>
      <c r="D566" s="1" t="s">
        <v>4945</v>
      </c>
      <c r="E566" s="1">
        <v>565</v>
      </c>
      <c r="F566" s="1">
        <v>5</v>
      </c>
      <c r="G566" s="1" t="s">
        <v>1574</v>
      </c>
      <c r="H566" s="1" t="s">
        <v>2751</v>
      </c>
      <c r="I566" s="1">
        <v>1</v>
      </c>
      <c r="L566" s="1">
        <v>3</v>
      </c>
      <c r="M566" s="1" t="s">
        <v>5164</v>
      </c>
      <c r="N566" s="1" t="s">
        <v>5165</v>
      </c>
      <c r="T566" s="1" t="s">
        <v>5653</v>
      </c>
      <c r="U566" s="1" t="s">
        <v>37</v>
      </c>
      <c r="V566" s="1" t="s">
        <v>2820</v>
      </c>
      <c r="W566" s="1" t="s">
        <v>305</v>
      </c>
      <c r="X566" s="1" t="s">
        <v>2879</v>
      </c>
      <c r="Y566" s="1" t="s">
        <v>1597</v>
      </c>
      <c r="Z566" s="1" t="s">
        <v>3210</v>
      </c>
      <c r="AC566" s="1">
        <v>35</v>
      </c>
      <c r="AJ566" s="1" t="s">
        <v>17</v>
      </c>
      <c r="AK566" s="1" t="s">
        <v>3565</v>
      </c>
      <c r="AL566" s="1" t="s">
        <v>308</v>
      </c>
      <c r="AM566" s="1" t="s">
        <v>3573</v>
      </c>
      <c r="AT566" s="1" t="s">
        <v>42</v>
      </c>
      <c r="AU566" s="1" t="s">
        <v>3629</v>
      </c>
      <c r="AV566" s="1" t="s">
        <v>1598</v>
      </c>
      <c r="AW566" s="1" t="s">
        <v>3823</v>
      </c>
      <c r="BG566" s="1" t="s">
        <v>1599</v>
      </c>
      <c r="BH566" s="1" t="s">
        <v>4047</v>
      </c>
      <c r="BI566" s="1" t="s">
        <v>1600</v>
      </c>
      <c r="BJ566" s="1" t="s">
        <v>4200</v>
      </c>
      <c r="BK566" s="1" t="s">
        <v>42</v>
      </c>
      <c r="BL566" s="1" t="s">
        <v>3629</v>
      </c>
      <c r="BM566" s="1" t="s">
        <v>1601</v>
      </c>
      <c r="BN566" s="1" t="s">
        <v>4507</v>
      </c>
      <c r="BO566" s="1" t="s">
        <v>42</v>
      </c>
      <c r="BP566" s="1" t="s">
        <v>3629</v>
      </c>
      <c r="BQ566" s="1" t="s">
        <v>1602</v>
      </c>
      <c r="BR566" s="1" t="s">
        <v>4772</v>
      </c>
      <c r="BS566" s="1" t="s">
        <v>1333</v>
      </c>
      <c r="BT566" s="1" t="s">
        <v>4913</v>
      </c>
    </row>
    <row r="567" spans="1:31" ht="13.5" customHeight="1">
      <c r="A567" s="5" t="str">
        <f t="shared" si="31"/>
        <v>1867_하동면_0100b</v>
      </c>
      <c r="B567" s="1">
        <v>1867</v>
      </c>
      <c r="C567" s="1" t="s">
        <v>4943</v>
      </c>
      <c r="D567" s="1" t="s">
        <v>4945</v>
      </c>
      <c r="E567" s="1">
        <v>566</v>
      </c>
      <c r="F567" s="1">
        <v>5</v>
      </c>
      <c r="G567" s="1" t="s">
        <v>1574</v>
      </c>
      <c r="H567" s="1" t="s">
        <v>2751</v>
      </c>
      <c r="I567" s="1">
        <v>1</v>
      </c>
      <c r="L567" s="1">
        <v>3</v>
      </c>
      <c r="M567" s="1" t="s">
        <v>5164</v>
      </c>
      <c r="N567" s="1" t="s">
        <v>5165</v>
      </c>
      <c r="S567" s="1" t="s">
        <v>574</v>
      </c>
      <c r="T567" s="1" t="s">
        <v>2800</v>
      </c>
      <c r="W567" s="1" t="s">
        <v>192</v>
      </c>
      <c r="X567" s="1" t="s">
        <v>2861</v>
      </c>
      <c r="Y567" s="1" t="s">
        <v>49</v>
      </c>
      <c r="Z567" s="1" t="s">
        <v>2894</v>
      </c>
      <c r="AC567" s="1">
        <v>63</v>
      </c>
      <c r="AD567" s="1" t="s">
        <v>671</v>
      </c>
      <c r="AE567" s="1" t="s">
        <v>3519</v>
      </c>
    </row>
    <row r="568" spans="1:72" ht="13.5" customHeight="1">
      <c r="A568" s="5" t="str">
        <f t="shared" si="31"/>
        <v>1867_하동면_0100b</v>
      </c>
      <c r="B568" s="1">
        <v>1867</v>
      </c>
      <c r="C568" s="1" t="s">
        <v>4943</v>
      </c>
      <c r="D568" s="1" t="s">
        <v>4945</v>
      </c>
      <c r="E568" s="1">
        <v>567</v>
      </c>
      <c r="F568" s="1">
        <v>5</v>
      </c>
      <c r="G568" s="1" t="s">
        <v>1574</v>
      </c>
      <c r="H568" s="1" t="s">
        <v>2751</v>
      </c>
      <c r="I568" s="1">
        <v>1</v>
      </c>
      <c r="L568" s="1">
        <v>3</v>
      </c>
      <c r="M568" s="1" t="s">
        <v>5164</v>
      </c>
      <c r="N568" s="1" t="s">
        <v>5165</v>
      </c>
      <c r="S568" s="1" t="s">
        <v>47</v>
      </c>
      <c r="T568" s="1" t="s">
        <v>2795</v>
      </c>
      <c r="W568" s="1" t="s">
        <v>90</v>
      </c>
      <c r="X568" s="1" t="s">
        <v>2853</v>
      </c>
      <c r="Y568" s="1" t="s">
        <v>49</v>
      </c>
      <c r="Z568" s="1" t="s">
        <v>2894</v>
      </c>
      <c r="AC568" s="1">
        <v>24</v>
      </c>
      <c r="AD568" s="1" t="s">
        <v>91</v>
      </c>
      <c r="AE568" s="1" t="s">
        <v>3507</v>
      </c>
      <c r="AJ568" s="1" t="s">
        <v>51</v>
      </c>
      <c r="AK568" s="1" t="s">
        <v>3566</v>
      </c>
      <c r="AL568" s="1" t="s">
        <v>399</v>
      </c>
      <c r="AM568" s="1" t="s">
        <v>3595</v>
      </c>
      <c r="AT568" s="1" t="s">
        <v>37</v>
      </c>
      <c r="AU568" s="1" t="s">
        <v>2820</v>
      </c>
      <c r="AV568" s="1" t="s">
        <v>1603</v>
      </c>
      <c r="AW568" s="1" t="s">
        <v>3227</v>
      </c>
      <c r="BG568" s="1" t="s">
        <v>42</v>
      </c>
      <c r="BH568" s="1" t="s">
        <v>3629</v>
      </c>
      <c r="BI568" s="1" t="s">
        <v>1604</v>
      </c>
      <c r="BJ568" s="1" t="s">
        <v>4199</v>
      </c>
      <c r="BK568" s="1" t="s">
        <v>1605</v>
      </c>
      <c r="BL568" s="1" t="s">
        <v>6038</v>
      </c>
      <c r="BM568" s="1" t="s">
        <v>1606</v>
      </c>
      <c r="BN568" s="1" t="s">
        <v>6039</v>
      </c>
      <c r="BO568" s="1" t="s">
        <v>42</v>
      </c>
      <c r="BP568" s="1" t="s">
        <v>3629</v>
      </c>
      <c r="BQ568" s="1" t="s">
        <v>1607</v>
      </c>
      <c r="BR568" s="1" t="s">
        <v>4771</v>
      </c>
      <c r="BS568" s="1" t="s">
        <v>716</v>
      </c>
      <c r="BT568" s="1" t="s">
        <v>3617</v>
      </c>
    </row>
    <row r="569" spans="1:31" ht="13.5" customHeight="1">
      <c r="A569" s="5" t="str">
        <f t="shared" si="31"/>
        <v>1867_하동면_0100b</v>
      </c>
      <c r="B569" s="1">
        <v>1867</v>
      </c>
      <c r="C569" s="1" t="s">
        <v>4943</v>
      </c>
      <c r="D569" s="1" t="s">
        <v>4945</v>
      </c>
      <c r="E569" s="1">
        <v>568</v>
      </c>
      <c r="F569" s="1">
        <v>5</v>
      </c>
      <c r="G569" s="1" t="s">
        <v>1574</v>
      </c>
      <c r="H569" s="1" t="s">
        <v>2751</v>
      </c>
      <c r="I569" s="1">
        <v>1</v>
      </c>
      <c r="L569" s="1">
        <v>3</v>
      </c>
      <c r="M569" s="1" t="s">
        <v>5164</v>
      </c>
      <c r="N569" s="1" t="s">
        <v>5165</v>
      </c>
      <c r="T569" s="1" t="s">
        <v>5655</v>
      </c>
      <c r="U569" s="1" t="s">
        <v>70</v>
      </c>
      <c r="V569" s="1" t="s">
        <v>2823</v>
      </c>
      <c r="Y569" s="1" t="s">
        <v>1608</v>
      </c>
      <c r="Z569" s="1" t="s">
        <v>3209</v>
      </c>
      <c r="AD569" s="1" t="s">
        <v>190</v>
      </c>
      <c r="AE569" s="1" t="s">
        <v>3537</v>
      </c>
    </row>
    <row r="570" spans="1:72" ht="13.5" customHeight="1">
      <c r="A570" s="5" t="str">
        <f t="shared" si="31"/>
        <v>1867_하동면_0100b</v>
      </c>
      <c r="B570" s="1">
        <v>1867</v>
      </c>
      <c r="C570" s="1" t="s">
        <v>4943</v>
      </c>
      <c r="D570" s="1" t="s">
        <v>4945</v>
      </c>
      <c r="E570" s="1">
        <v>569</v>
      </c>
      <c r="F570" s="1">
        <v>5</v>
      </c>
      <c r="G570" s="1" t="s">
        <v>1574</v>
      </c>
      <c r="H570" s="1" t="s">
        <v>2751</v>
      </c>
      <c r="I570" s="1">
        <v>1</v>
      </c>
      <c r="L570" s="1">
        <v>4</v>
      </c>
      <c r="M570" s="1" t="s">
        <v>5166</v>
      </c>
      <c r="N570" s="1" t="s">
        <v>5167</v>
      </c>
      <c r="T570" s="1" t="s">
        <v>5653</v>
      </c>
      <c r="U570" s="1" t="s">
        <v>37</v>
      </c>
      <c r="V570" s="1" t="s">
        <v>2820</v>
      </c>
      <c r="W570" s="1" t="s">
        <v>305</v>
      </c>
      <c r="X570" s="1" t="s">
        <v>2879</v>
      </c>
      <c r="Y570" s="1" t="s">
        <v>1609</v>
      </c>
      <c r="Z570" s="1" t="s">
        <v>3208</v>
      </c>
      <c r="AC570" s="1">
        <v>47</v>
      </c>
      <c r="AD570" s="1" t="s">
        <v>315</v>
      </c>
      <c r="AE570" s="1" t="s">
        <v>3535</v>
      </c>
      <c r="AJ570" s="1" t="s">
        <v>17</v>
      </c>
      <c r="AK570" s="1" t="s">
        <v>3565</v>
      </c>
      <c r="AL570" s="1" t="s">
        <v>308</v>
      </c>
      <c r="AM570" s="1" t="s">
        <v>3573</v>
      </c>
      <c r="AT570" s="1" t="s">
        <v>42</v>
      </c>
      <c r="AU570" s="1" t="s">
        <v>3629</v>
      </c>
      <c r="AV570" s="1" t="s">
        <v>1610</v>
      </c>
      <c r="AW570" s="1" t="s">
        <v>3822</v>
      </c>
      <c r="BG570" s="1" t="s">
        <v>42</v>
      </c>
      <c r="BH570" s="1" t="s">
        <v>3629</v>
      </c>
      <c r="BI570" s="1" t="s">
        <v>1611</v>
      </c>
      <c r="BJ570" s="1" t="s">
        <v>4165</v>
      </c>
      <c r="BK570" s="1" t="s">
        <v>42</v>
      </c>
      <c r="BL570" s="1" t="s">
        <v>3629</v>
      </c>
      <c r="BM570" s="1" t="s">
        <v>1612</v>
      </c>
      <c r="BN570" s="1" t="s">
        <v>4188</v>
      </c>
      <c r="BO570" s="1" t="s">
        <v>42</v>
      </c>
      <c r="BP570" s="1" t="s">
        <v>3629</v>
      </c>
      <c r="BQ570" s="1" t="s">
        <v>1613</v>
      </c>
      <c r="BR570" s="1" t="s">
        <v>5413</v>
      </c>
      <c r="BS570" s="1" t="s">
        <v>169</v>
      </c>
      <c r="BT570" s="1" t="s">
        <v>5848</v>
      </c>
    </row>
    <row r="571" spans="1:72" ht="13.5" customHeight="1">
      <c r="A571" s="5" t="str">
        <f t="shared" si="31"/>
        <v>1867_하동면_0100b</v>
      </c>
      <c r="B571" s="1">
        <v>1867</v>
      </c>
      <c r="C571" s="1" t="s">
        <v>4943</v>
      </c>
      <c r="D571" s="1" t="s">
        <v>4945</v>
      </c>
      <c r="E571" s="1">
        <v>570</v>
      </c>
      <c r="F571" s="1">
        <v>5</v>
      </c>
      <c r="G571" s="1" t="s">
        <v>1574</v>
      </c>
      <c r="H571" s="1" t="s">
        <v>2751</v>
      </c>
      <c r="I571" s="1">
        <v>1</v>
      </c>
      <c r="L571" s="1">
        <v>4</v>
      </c>
      <c r="M571" s="1" t="s">
        <v>5166</v>
      </c>
      <c r="N571" s="1" t="s">
        <v>5167</v>
      </c>
      <c r="S571" s="1" t="s">
        <v>47</v>
      </c>
      <c r="T571" s="1" t="s">
        <v>2795</v>
      </c>
      <c r="W571" s="1" t="s">
        <v>540</v>
      </c>
      <c r="X571" s="1" t="s">
        <v>2862</v>
      </c>
      <c r="Y571" s="1" t="s">
        <v>49</v>
      </c>
      <c r="Z571" s="1" t="s">
        <v>2894</v>
      </c>
      <c r="AC571" s="1">
        <v>39</v>
      </c>
      <c r="AD571" s="1" t="s">
        <v>401</v>
      </c>
      <c r="AE571" s="1" t="s">
        <v>3549</v>
      </c>
      <c r="AJ571" s="1" t="s">
        <v>51</v>
      </c>
      <c r="AK571" s="1" t="s">
        <v>3566</v>
      </c>
      <c r="AL571" s="1" t="s">
        <v>541</v>
      </c>
      <c r="AM571" s="1" t="s">
        <v>3593</v>
      </c>
      <c r="AT571" s="1" t="s">
        <v>42</v>
      </c>
      <c r="AU571" s="1" t="s">
        <v>3629</v>
      </c>
      <c r="AV571" s="1" t="s">
        <v>1614</v>
      </c>
      <c r="AW571" s="1" t="s">
        <v>3380</v>
      </c>
      <c r="BG571" s="1" t="s">
        <v>42</v>
      </c>
      <c r="BH571" s="1" t="s">
        <v>3629</v>
      </c>
      <c r="BI571" s="1" t="s">
        <v>1615</v>
      </c>
      <c r="BJ571" s="1" t="s">
        <v>4198</v>
      </c>
      <c r="BK571" s="1" t="s">
        <v>42</v>
      </c>
      <c r="BL571" s="1" t="s">
        <v>3629</v>
      </c>
      <c r="BM571" s="1" t="s">
        <v>817</v>
      </c>
      <c r="BN571" s="1" t="s">
        <v>4481</v>
      </c>
      <c r="BO571" s="1" t="s">
        <v>42</v>
      </c>
      <c r="BP571" s="1" t="s">
        <v>3629</v>
      </c>
      <c r="BQ571" s="1" t="s">
        <v>1616</v>
      </c>
      <c r="BR571" s="1" t="s">
        <v>5546</v>
      </c>
      <c r="BS571" s="1" t="s">
        <v>721</v>
      </c>
      <c r="BT571" s="1" t="s">
        <v>3603</v>
      </c>
    </row>
    <row r="572" spans="1:31" ht="13.5" customHeight="1">
      <c r="A572" s="5" t="str">
        <f t="shared" si="31"/>
        <v>1867_하동면_0100b</v>
      </c>
      <c r="B572" s="1">
        <v>1867</v>
      </c>
      <c r="C572" s="1" t="s">
        <v>4943</v>
      </c>
      <c r="D572" s="1" t="s">
        <v>4945</v>
      </c>
      <c r="E572" s="1">
        <v>571</v>
      </c>
      <c r="F572" s="1">
        <v>5</v>
      </c>
      <c r="G572" s="1" t="s">
        <v>1574</v>
      </c>
      <c r="H572" s="1" t="s">
        <v>2751</v>
      </c>
      <c r="I572" s="1">
        <v>1</v>
      </c>
      <c r="L572" s="1">
        <v>4</v>
      </c>
      <c r="M572" s="1" t="s">
        <v>5166</v>
      </c>
      <c r="N572" s="1" t="s">
        <v>5167</v>
      </c>
      <c r="T572" s="1" t="s">
        <v>5655</v>
      </c>
      <c r="U572" s="1" t="s">
        <v>70</v>
      </c>
      <c r="V572" s="1" t="s">
        <v>2823</v>
      </c>
      <c r="Y572" s="1" t="s">
        <v>1617</v>
      </c>
      <c r="Z572" s="1" t="s">
        <v>3207</v>
      </c>
      <c r="AD572" s="1" t="s">
        <v>206</v>
      </c>
      <c r="AE572" s="1" t="s">
        <v>3544</v>
      </c>
    </row>
    <row r="573" spans="1:72" ht="13.5" customHeight="1">
      <c r="A573" s="5" t="str">
        <f t="shared" si="31"/>
        <v>1867_하동면_0100b</v>
      </c>
      <c r="B573" s="1">
        <v>1867</v>
      </c>
      <c r="C573" s="1" t="s">
        <v>4943</v>
      </c>
      <c r="D573" s="1" t="s">
        <v>4945</v>
      </c>
      <c r="E573" s="1">
        <v>572</v>
      </c>
      <c r="F573" s="1">
        <v>5</v>
      </c>
      <c r="G573" s="1" t="s">
        <v>1574</v>
      </c>
      <c r="H573" s="1" t="s">
        <v>2751</v>
      </c>
      <c r="I573" s="1">
        <v>1</v>
      </c>
      <c r="L573" s="1">
        <v>5</v>
      </c>
      <c r="M573" s="1" t="s">
        <v>5168</v>
      </c>
      <c r="N573" s="1" t="s">
        <v>5169</v>
      </c>
      <c r="T573" s="1" t="s">
        <v>6040</v>
      </c>
      <c r="U573" s="1" t="s">
        <v>1618</v>
      </c>
      <c r="V573" s="1" t="s">
        <v>2838</v>
      </c>
      <c r="W573" s="1" t="s">
        <v>61</v>
      </c>
      <c r="X573" s="1" t="s">
        <v>6041</v>
      </c>
      <c r="Y573" s="1" t="s">
        <v>908</v>
      </c>
      <c r="Z573" s="1" t="s">
        <v>3206</v>
      </c>
      <c r="AC573" s="1">
        <v>70</v>
      </c>
      <c r="AJ573" s="1" t="s">
        <v>17</v>
      </c>
      <c r="AK573" s="1" t="s">
        <v>3565</v>
      </c>
      <c r="AL573" s="1" t="s">
        <v>194</v>
      </c>
      <c r="AM573" s="1" t="s">
        <v>3591</v>
      </c>
      <c r="AT573" s="1" t="s">
        <v>1619</v>
      </c>
      <c r="AU573" s="1" t="s">
        <v>6042</v>
      </c>
      <c r="AV573" s="1" t="s">
        <v>1620</v>
      </c>
      <c r="AW573" s="1" t="s">
        <v>3821</v>
      </c>
      <c r="BG573" s="1" t="s">
        <v>1621</v>
      </c>
      <c r="BH573" s="1" t="s">
        <v>6043</v>
      </c>
      <c r="BI573" s="1" t="s">
        <v>1622</v>
      </c>
      <c r="BJ573" s="1" t="s">
        <v>4197</v>
      </c>
      <c r="BK573" s="1" t="s">
        <v>1619</v>
      </c>
      <c r="BL573" s="1" t="s">
        <v>6042</v>
      </c>
      <c r="BM573" s="1" t="s">
        <v>1623</v>
      </c>
      <c r="BN573" s="1" t="s">
        <v>4506</v>
      </c>
      <c r="BO573" s="1" t="s">
        <v>1619</v>
      </c>
      <c r="BP573" s="1" t="s">
        <v>6042</v>
      </c>
      <c r="BQ573" s="1" t="s">
        <v>1624</v>
      </c>
      <c r="BR573" s="1" t="s">
        <v>6044</v>
      </c>
      <c r="BS573" s="1" t="s">
        <v>115</v>
      </c>
      <c r="BT573" s="1" t="s">
        <v>3571</v>
      </c>
    </row>
    <row r="574" spans="1:29" ht="13.5" customHeight="1">
      <c r="A574" s="5" t="str">
        <f t="shared" si="31"/>
        <v>1867_하동면_0100b</v>
      </c>
      <c r="B574" s="1">
        <v>1867</v>
      </c>
      <c r="C574" s="1" t="s">
        <v>4943</v>
      </c>
      <c r="D574" s="1" t="s">
        <v>4945</v>
      </c>
      <c r="E574" s="1">
        <v>573</v>
      </c>
      <c r="F574" s="1">
        <v>5</v>
      </c>
      <c r="G574" s="1" t="s">
        <v>1574</v>
      </c>
      <c r="H574" s="1" t="s">
        <v>2751</v>
      </c>
      <c r="I574" s="1">
        <v>1</v>
      </c>
      <c r="L574" s="1">
        <v>5</v>
      </c>
      <c r="M574" s="1" t="s">
        <v>5168</v>
      </c>
      <c r="N574" s="1" t="s">
        <v>5169</v>
      </c>
      <c r="S574" s="1" t="s">
        <v>227</v>
      </c>
      <c r="T574" s="1" t="s">
        <v>2794</v>
      </c>
      <c r="Y574" s="1" t="s">
        <v>1625</v>
      </c>
      <c r="Z574" s="1" t="s">
        <v>3205</v>
      </c>
      <c r="AC574" s="1">
        <v>39</v>
      </c>
    </row>
    <row r="575" spans="1:72" ht="13.5" customHeight="1">
      <c r="A575" s="5" t="str">
        <f t="shared" si="31"/>
        <v>1867_하동면_0100b</v>
      </c>
      <c r="B575" s="1">
        <v>1867</v>
      </c>
      <c r="C575" s="1" t="s">
        <v>4943</v>
      </c>
      <c r="D575" s="1" t="s">
        <v>4945</v>
      </c>
      <c r="E575" s="1">
        <v>574</v>
      </c>
      <c r="F575" s="1">
        <v>5</v>
      </c>
      <c r="G575" s="1" t="s">
        <v>1574</v>
      </c>
      <c r="H575" s="1" t="s">
        <v>2751</v>
      </c>
      <c r="I575" s="1">
        <v>2</v>
      </c>
      <c r="J575" s="1" t="s">
        <v>1626</v>
      </c>
      <c r="K575" s="1" t="s">
        <v>2768</v>
      </c>
      <c r="L575" s="1">
        <v>1</v>
      </c>
      <c r="M575" s="1" t="s">
        <v>1626</v>
      </c>
      <c r="N575" s="1" t="s">
        <v>2768</v>
      </c>
      <c r="T575" s="1" t="s">
        <v>5653</v>
      </c>
      <c r="U575" s="1" t="s">
        <v>37</v>
      </c>
      <c r="V575" s="1" t="s">
        <v>2820</v>
      </c>
      <c r="W575" s="1" t="s">
        <v>305</v>
      </c>
      <c r="X575" s="1" t="s">
        <v>2879</v>
      </c>
      <c r="Y575" s="1" t="s">
        <v>1627</v>
      </c>
      <c r="Z575" s="1" t="s">
        <v>3204</v>
      </c>
      <c r="AC575" s="1">
        <v>57</v>
      </c>
      <c r="AD575" s="1" t="s">
        <v>752</v>
      </c>
      <c r="AE575" s="1" t="s">
        <v>3508</v>
      </c>
      <c r="AJ575" s="1" t="s">
        <v>17</v>
      </c>
      <c r="AK575" s="1" t="s">
        <v>3565</v>
      </c>
      <c r="AL575" s="1" t="s">
        <v>308</v>
      </c>
      <c r="AM575" s="1" t="s">
        <v>3573</v>
      </c>
      <c r="AT575" s="1" t="s">
        <v>42</v>
      </c>
      <c r="AU575" s="1" t="s">
        <v>3629</v>
      </c>
      <c r="AV575" s="1" t="s">
        <v>1628</v>
      </c>
      <c r="AW575" s="1" t="s">
        <v>3820</v>
      </c>
      <c r="BG575" s="1" t="s">
        <v>42</v>
      </c>
      <c r="BH575" s="1" t="s">
        <v>3629</v>
      </c>
      <c r="BI575" s="1" t="s">
        <v>1629</v>
      </c>
      <c r="BJ575" s="1" t="s">
        <v>4196</v>
      </c>
      <c r="BK575" s="1" t="s">
        <v>42</v>
      </c>
      <c r="BL575" s="1" t="s">
        <v>3629</v>
      </c>
      <c r="BM575" s="1" t="s">
        <v>1630</v>
      </c>
      <c r="BN575" s="1" t="s">
        <v>4477</v>
      </c>
      <c r="BO575" s="1" t="s">
        <v>244</v>
      </c>
      <c r="BP575" s="1" t="s">
        <v>2846</v>
      </c>
      <c r="BQ575" s="1" t="s">
        <v>1631</v>
      </c>
      <c r="BR575" s="1" t="s">
        <v>6045</v>
      </c>
      <c r="BS575" s="1" t="s">
        <v>1632</v>
      </c>
      <c r="BT575" s="1" t="s">
        <v>4291</v>
      </c>
    </row>
    <row r="576" spans="1:31" ht="13.5" customHeight="1">
      <c r="A576" s="5" t="str">
        <f t="shared" si="31"/>
        <v>1867_하동면_0100b</v>
      </c>
      <c r="B576" s="1">
        <v>1867</v>
      </c>
      <c r="C576" s="1" t="s">
        <v>4943</v>
      </c>
      <c r="D576" s="1" t="s">
        <v>4945</v>
      </c>
      <c r="E576" s="1">
        <v>575</v>
      </c>
      <c r="F576" s="1">
        <v>5</v>
      </c>
      <c r="G576" s="1" t="s">
        <v>1574</v>
      </c>
      <c r="H576" s="1" t="s">
        <v>2751</v>
      </c>
      <c r="I576" s="1">
        <v>2</v>
      </c>
      <c r="L576" s="1">
        <v>1</v>
      </c>
      <c r="M576" s="1" t="s">
        <v>1626</v>
      </c>
      <c r="N576" s="1" t="s">
        <v>2768</v>
      </c>
      <c r="S576" s="1" t="s">
        <v>63</v>
      </c>
      <c r="T576" s="1" t="s">
        <v>2793</v>
      </c>
      <c r="U576" s="1" t="s">
        <v>37</v>
      </c>
      <c r="V576" s="1" t="s">
        <v>2820</v>
      </c>
      <c r="Y576" s="1" t="s">
        <v>1633</v>
      </c>
      <c r="Z576" s="1" t="s">
        <v>3203</v>
      </c>
      <c r="AC576" s="1">
        <v>23</v>
      </c>
      <c r="AD576" s="1" t="s">
        <v>367</v>
      </c>
      <c r="AE576" s="1" t="s">
        <v>3556</v>
      </c>
    </row>
    <row r="577" spans="1:39" ht="13.5" customHeight="1">
      <c r="A577" s="5" t="str">
        <f t="shared" si="31"/>
        <v>1867_하동면_0100b</v>
      </c>
      <c r="B577" s="1">
        <v>1867</v>
      </c>
      <c r="C577" s="1" t="s">
        <v>4943</v>
      </c>
      <c r="D577" s="1" t="s">
        <v>4945</v>
      </c>
      <c r="E577" s="1">
        <v>576</v>
      </c>
      <c r="F577" s="1">
        <v>5</v>
      </c>
      <c r="G577" s="1" t="s">
        <v>1574</v>
      </c>
      <c r="H577" s="1" t="s">
        <v>2751</v>
      </c>
      <c r="I577" s="1">
        <v>2</v>
      </c>
      <c r="L577" s="1">
        <v>1</v>
      </c>
      <c r="M577" s="1" t="s">
        <v>1626</v>
      </c>
      <c r="N577" s="1" t="s">
        <v>2768</v>
      </c>
      <c r="S577" s="1" t="s">
        <v>227</v>
      </c>
      <c r="T577" s="1" t="s">
        <v>2794</v>
      </c>
      <c r="W577" s="1" t="s">
        <v>93</v>
      </c>
      <c r="X577" s="1" t="s">
        <v>2850</v>
      </c>
      <c r="Y577" s="1" t="s">
        <v>49</v>
      </c>
      <c r="Z577" s="1" t="s">
        <v>2894</v>
      </c>
      <c r="AC577" s="1">
        <v>22</v>
      </c>
      <c r="AD577" s="1" t="s">
        <v>725</v>
      </c>
      <c r="AE577" s="1" t="s">
        <v>3517</v>
      </c>
      <c r="AJ577" s="1" t="s">
        <v>51</v>
      </c>
      <c r="AK577" s="1" t="s">
        <v>3566</v>
      </c>
      <c r="AL577" s="1" t="s">
        <v>133</v>
      </c>
      <c r="AM577" s="1" t="s">
        <v>3583</v>
      </c>
    </row>
    <row r="578" spans="1:29" ht="13.5" customHeight="1">
      <c r="A578" s="5" t="str">
        <f t="shared" si="31"/>
        <v>1867_하동면_0100b</v>
      </c>
      <c r="B578" s="1">
        <v>1867</v>
      </c>
      <c r="C578" s="1" t="s">
        <v>4943</v>
      </c>
      <c r="D578" s="1" t="s">
        <v>4945</v>
      </c>
      <c r="E578" s="1">
        <v>577</v>
      </c>
      <c r="F578" s="1">
        <v>5</v>
      </c>
      <c r="G578" s="1" t="s">
        <v>1574</v>
      </c>
      <c r="H578" s="1" t="s">
        <v>2751</v>
      </c>
      <c r="I578" s="1">
        <v>2</v>
      </c>
      <c r="L578" s="1">
        <v>1</v>
      </c>
      <c r="M578" s="1" t="s">
        <v>1626</v>
      </c>
      <c r="N578" s="1" t="s">
        <v>2768</v>
      </c>
      <c r="T578" s="1" t="s">
        <v>5655</v>
      </c>
      <c r="U578" s="1" t="s">
        <v>70</v>
      </c>
      <c r="V578" s="1" t="s">
        <v>2823</v>
      </c>
      <c r="Y578" s="1" t="s">
        <v>6046</v>
      </c>
      <c r="Z578" s="1" t="s">
        <v>3202</v>
      </c>
      <c r="AC578" s="1">
        <v>17</v>
      </c>
    </row>
    <row r="579" spans="1:72" ht="13.5" customHeight="1">
      <c r="A579" s="5" t="str">
        <f t="shared" si="31"/>
        <v>1867_하동면_0100b</v>
      </c>
      <c r="B579" s="1">
        <v>1867</v>
      </c>
      <c r="C579" s="1" t="s">
        <v>4943</v>
      </c>
      <c r="D579" s="1" t="s">
        <v>4945</v>
      </c>
      <c r="E579" s="1">
        <v>578</v>
      </c>
      <c r="F579" s="1">
        <v>5</v>
      </c>
      <c r="G579" s="1" t="s">
        <v>1574</v>
      </c>
      <c r="H579" s="1" t="s">
        <v>2751</v>
      </c>
      <c r="I579" s="1">
        <v>2</v>
      </c>
      <c r="L579" s="1">
        <v>2</v>
      </c>
      <c r="M579" s="1" t="s">
        <v>5170</v>
      </c>
      <c r="N579" s="1" t="s">
        <v>5171</v>
      </c>
      <c r="T579" s="1" t="s">
        <v>5766</v>
      </c>
      <c r="U579" s="1" t="s">
        <v>37</v>
      </c>
      <c r="V579" s="1" t="s">
        <v>2820</v>
      </c>
      <c r="W579" s="1" t="s">
        <v>305</v>
      </c>
      <c r="X579" s="1" t="s">
        <v>2879</v>
      </c>
      <c r="Y579" s="1" t="s">
        <v>1634</v>
      </c>
      <c r="Z579" s="1" t="s">
        <v>3201</v>
      </c>
      <c r="AC579" s="1">
        <v>38</v>
      </c>
      <c r="AD579" s="1" t="s">
        <v>129</v>
      </c>
      <c r="AE579" s="1" t="s">
        <v>3514</v>
      </c>
      <c r="AJ579" s="1" t="s">
        <v>17</v>
      </c>
      <c r="AK579" s="1" t="s">
        <v>3565</v>
      </c>
      <c r="AL579" s="1" t="s">
        <v>308</v>
      </c>
      <c r="AM579" s="1" t="s">
        <v>3573</v>
      </c>
      <c r="AT579" s="1" t="s">
        <v>42</v>
      </c>
      <c r="AU579" s="1" t="s">
        <v>3629</v>
      </c>
      <c r="AV579" s="1" t="s">
        <v>1635</v>
      </c>
      <c r="AW579" s="1" t="s">
        <v>3283</v>
      </c>
      <c r="AX579" s="1" t="s">
        <v>37</v>
      </c>
      <c r="AY579" s="1" t="s">
        <v>2820</v>
      </c>
      <c r="AZ579" s="1" t="s">
        <v>1636</v>
      </c>
      <c r="BA579" s="1" t="s">
        <v>4035</v>
      </c>
      <c r="BG579" s="1" t="s">
        <v>42</v>
      </c>
      <c r="BH579" s="1" t="s">
        <v>3629</v>
      </c>
      <c r="BI579" s="1" t="s">
        <v>1637</v>
      </c>
      <c r="BJ579" s="1" t="s">
        <v>4195</v>
      </c>
      <c r="BK579" s="1" t="s">
        <v>42</v>
      </c>
      <c r="BL579" s="1" t="s">
        <v>3629</v>
      </c>
      <c r="BM579" s="1" t="s">
        <v>1638</v>
      </c>
      <c r="BN579" s="1" t="s">
        <v>2935</v>
      </c>
      <c r="BO579" s="1" t="s">
        <v>42</v>
      </c>
      <c r="BP579" s="1" t="s">
        <v>3629</v>
      </c>
      <c r="BQ579" s="1" t="s">
        <v>1639</v>
      </c>
      <c r="BR579" s="1" t="s">
        <v>4770</v>
      </c>
      <c r="BS579" s="1" t="s">
        <v>56</v>
      </c>
      <c r="BT579" s="1" t="s">
        <v>3584</v>
      </c>
    </row>
    <row r="580" spans="1:72" ht="13.5" customHeight="1">
      <c r="A580" s="5" t="str">
        <f t="shared" si="31"/>
        <v>1867_하동면_0100b</v>
      </c>
      <c r="B580" s="1">
        <v>1867</v>
      </c>
      <c r="C580" s="1" t="s">
        <v>4943</v>
      </c>
      <c r="D580" s="1" t="s">
        <v>4945</v>
      </c>
      <c r="E580" s="1">
        <v>579</v>
      </c>
      <c r="F580" s="1">
        <v>5</v>
      </c>
      <c r="G580" s="1" t="s">
        <v>1574</v>
      </c>
      <c r="H580" s="1" t="s">
        <v>2751</v>
      </c>
      <c r="I580" s="1">
        <v>2</v>
      </c>
      <c r="L580" s="1">
        <v>2</v>
      </c>
      <c r="M580" s="1" t="s">
        <v>5170</v>
      </c>
      <c r="N580" s="1" t="s">
        <v>5171</v>
      </c>
      <c r="S580" s="1" t="s">
        <v>47</v>
      </c>
      <c r="T580" s="1" t="s">
        <v>2795</v>
      </c>
      <c r="W580" s="1" t="s">
        <v>1076</v>
      </c>
      <c r="X580" s="1" t="s">
        <v>2881</v>
      </c>
      <c r="Y580" s="1" t="s">
        <v>49</v>
      </c>
      <c r="Z580" s="1" t="s">
        <v>2894</v>
      </c>
      <c r="AC580" s="1">
        <v>40</v>
      </c>
      <c r="AJ580" s="1" t="s">
        <v>51</v>
      </c>
      <c r="AK580" s="1" t="s">
        <v>3566</v>
      </c>
      <c r="AL580" s="1" t="s">
        <v>634</v>
      </c>
      <c r="AM580" s="1" t="s">
        <v>3608</v>
      </c>
      <c r="AT580" s="1" t="s">
        <v>42</v>
      </c>
      <c r="AU580" s="1" t="s">
        <v>3629</v>
      </c>
      <c r="AV580" s="1" t="s">
        <v>1640</v>
      </c>
      <c r="AW580" s="1" t="s">
        <v>3819</v>
      </c>
      <c r="BG580" s="1" t="s">
        <v>42</v>
      </c>
      <c r="BH580" s="1" t="s">
        <v>3629</v>
      </c>
      <c r="BI580" s="1" t="s">
        <v>1641</v>
      </c>
      <c r="BJ580" s="1" t="s">
        <v>4194</v>
      </c>
      <c r="BK580" s="1" t="s">
        <v>42</v>
      </c>
      <c r="BL580" s="1" t="s">
        <v>3629</v>
      </c>
      <c r="BM580" s="1" t="s">
        <v>1642</v>
      </c>
      <c r="BN580" s="1" t="s">
        <v>4505</v>
      </c>
      <c r="BO580" s="1" t="s">
        <v>42</v>
      </c>
      <c r="BP580" s="1" t="s">
        <v>3629</v>
      </c>
      <c r="BQ580" s="1" t="s">
        <v>1643</v>
      </c>
      <c r="BR580" s="1" t="s">
        <v>4769</v>
      </c>
      <c r="BS580" s="1" t="s">
        <v>1632</v>
      </c>
      <c r="BT580" s="1" t="s">
        <v>4291</v>
      </c>
    </row>
    <row r="581" spans="1:31" ht="13.5" customHeight="1">
      <c r="A581" s="5" t="str">
        <f t="shared" si="31"/>
        <v>1867_하동면_0100b</v>
      </c>
      <c r="B581" s="1">
        <v>1867</v>
      </c>
      <c r="C581" s="1" t="s">
        <v>4943</v>
      </c>
      <c r="D581" s="1" t="s">
        <v>4945</v>
      </c>
      <c r="E581" s="1">
        <v>580</v>
      </c>
      <c r="F581" s="1">
        <v>5</v>
      </c>
      <c r="G581" s="1" t="s">
        <v>1574</v>
      </c>
      <c r="H581" s="1" t="s">
        <v>2751</v>
      </c>
      <c r="I581" s="1">
        <v>2</v>
      </c>
      <c r="L581" s="1">
        <v>2</v>
      </c>
      <c r="M581" s="1" t="s">
        <v>5170</v>
      </c>
      <c r="N581" s="1" t="s">
        <v>5171</v>
      </c>
      <c r="T581" s="1" t="s">
        <v>6037</v>
      </c>
      <c r="U581" s="1" t="s">
        <v>70</v>
      </c>
      <c r="V581" s="1" t="s">
        <v>2823</v>
      </c>
      <c r="Y581" s="1" t="s">
        <v>1644</v>
      </c>
      <c r="Z581" s="1" t="s">
        <v>3200</v>
      </c>
      <c r="AD581" s="1" t="s">
        <v>427</v>
      </c>
      <c r="AE581" s="1" t="s">
        <v>3522</v>
      </c>
    </row>
    <row r="582" spans="1:31" ht="13.5" customHeight="1">
      <c r="A582" s="5" t="str">
        <f t="shared" si="31"/>
        <v>1867_하동면_0100b</v>
      </c>
      <c r="B582" s="1">
        <v>1867</v>
      </c>
      <c r="C582" s="1" t="s">
        <v>4943</v>
      </c>
      <c r="D582" s="1" t="s">
        <v>4945</v>
      </c>
      <c r="E582" s="1">
        <v>581</v>
      </c>
      <c r="F582" s="1">
        <v>5</v>
      </c>
      <c r="G582" s="1" t="s">
        <v>1574</v>
      </c>
      <c r="H582" s="1" t="s">
        <v>2751</v>
      </c>
      <c r="I582" s="1">
        <v>2</v>
      </c>
      <c r="L582" s="1">
        <v>2</v>
      </c>
      <c r="M582" s="1" t="s">
        <v>5170</v>
      </c>
      <c r="N582" s="1" t="s">
        <v>5171</v>
      </c>
      <c r="T582" s="1" t="s">
        <v>6037</v>
      </c>
      <c r="Y582" s="1" t="s">
        <v>1645</v>
      </c>
      <c r="Z582" s="1" t="s">
        <v>3199</v>
      </c>
      <c r="AD582" s="1" t="s">
        <v>315</v>
      </c>
      <c r="AE582" s="1" t="s">
        <v>3535</v>
      </c>
    </row>
    <row r="583" spans="1:31" ht="13.5" customHeight="1">
      <c r="A583" s="5" t="str">
        <f t="shared" si="31"/>
        <v>1867_하동면_0100b</v>
      </c>
      <c r="B583" s="1">
        <v>1867</v>
      </c>
      <c r="C583" s="1" t="s">
        <v>4943</v>
      </c>
      <c r="D583" s="1" t="s">
        <v>4945</v>
      </c>
      <c r="E583" s="1">
        <v>582</v>
      </c>
      <c r="F583" s="1">
        <v>5</v>
      </c>
      <c r="G583" s="1" t="s">
        <v>1574</v>
      </c>
      <c r="H583" s="1" t="s">
        <v>2751</v>
      </c>
      <c r="I583" s="1">
        <v>2</v>
      </c>
      <c r="L583" s="1">
        <v>2</v>
      </c>
      <c r="M583" s="1" t="s">
        <v>5170</v>
      </c>
      <c r="N583" s="1" t="s">
        <v>5171</v>
      </c>
      <c r="T583" s="1" t="s">
        <v>6037</v>
      </c>
      <c r="U583" s="1" t="s">
        <v>145</v>
      </c>
      <c r="V583" s="1" t="s">
        <v>2832</v>
      </c>
      <c r="Y583" s="1" t="s">
        <v>1646</v>
      </c>
      <c r="Z583" s="1" t="s">
        <v>3198</v>
      </c>
      <c r="AD583" s="1" t="s">
        <v>737</v>
      </c>
      <c r="AE583" s="1" t="s">
        <v>3502</v>
      </c>
    </row>
    <row r="584" spans="1:31" ht="13.5" customHeight="1">
      <c r="A584" s="5" t="str">
        <f t="shared" si="31"/>
        <v>1867_하동면_0100b</v>
      </c>
      <c r="B584" s="1">
        <v>1867</v>
      </c>
      <c r="C584" s="1" t="s">
        <v>4943</v>
      </c>
      <c r="D584" s="1" t="s">
        <v>4945</v>
      </c>
      <c r="E584" s="1">
        <v>583</v>
      </c>
      <c r="F584" s="1">
        <v>5</v>
      </c>
      <c r="G584" s="1" t="s">
        <v>1574</v>
      </c>
      <c r="H584" s="1" t="s">
        <v>2751</v>
      </c>
      <c r="I584" s="1">
        <v>2</v>
      </c>
      <c r="L584" s="1">
        <v>2</v>
      </c>
      <c r="M584" s="1" t="s">
        <v>5170</v>
      </c>
      <c r="N584" s="1" t="s">
        <v>5171</v>
      </c>
      <c r="T584" s="1" t="s">
        <v>6037</v>
      </c>
      <c r="U584" s="1" t="s">
        <v>145</v>
      </c>
      <c r="V584" s="1" t="s">
        <v>2832</v>
      </c>
      <c r="Y584" s="1" t="s">
        <v>1647</v>
      </c>
      <c r="Z584" s="1" t="s">
        <v>3197</v>
      </c>
      <c r="AD584" s="1" t="s">
        <v>69</v>
      </c>
      <c r="AE584" s="1" t="s">
        <v>3501</v>
      </c>
    </row>
    <row r="585" spans="1:58" ht="13.5" customHeight="1">
      <c r="A585" s="5" t="str">
        <f t="shared" si="31"/>
        <v>1867_하동면_0100b</v>
      </c>
      <c r="B585" s="1">
        <v>1867</v>
      </c>
      <c r="C585" s="1" t="s">
        <v>4943</v>
      </c>
      <c r="D585" s="1" t="s">
        <v>4945</v>
      </c>
      <c r="E585" s="1">
        <v>584</v>
      </c>
      <c r="F585" s="1">
        <v>5</v>
      </c>
      <c r="G585" s="1" t="s">
        <v>1574</v>
      </c>
      <c r="H585" s="1" t="s">
        <v>2751</v>
      </c>
      <c r="I585" s="1">
        <v>2</v>
      </c>
      <c r="L585" s="1">
        <v>2</v>
      </c>
      <c r="M585" s="1" t="s">
        <v>5170</v>
      </c>
      <c r="N585" s="1" t="s">
        <v>5171</v>
      </c>
      <c r="T585" s="1" t="s">
        <v>6037</v>
      </c>
      <c r="U585" s="1" t="s">
        <v>70</v>
      </c>
      <c r="V585" s="1" t="s">
        <v>2823</v>
      </c>
      <c r="Y585" s="1" t="s">
        <v>1648</v>
      </c>
      <c r="Z585" s="1" t="s">
        <v>3196</v>
      </c>
      <c r="AD585" s="1" t="s">
        <v>492</v>
      </c>
      <c r="AE585" s="1" t="s">
        <v>3529</v>
      </c>
      <c r="AU585" s="1" t="s">
        <v>6047</v>
      </c>
      <c r="AW585" s="1" t="s">
        <v>6048</v>
      </c>
      <c r="BF585" s="1" t="s">
        <v>6049</v>
      </c>
    </row>
    <row r="586" spans="1:58" ht="13.5" customHeight="1">
      <c r="A586" s="5" t="str">
        <f t="shared" si="31"/>
        <v>1867_하동면_0100b</v>
      </c>
      <c r="B586" s="1">
        <v>1867</v>
      </c>
      <c r="C586" s="1" t="s">
        <v>4943</v>
      </c>
      <c r="D586" s="1" t="s">
        <v>4945</v>
      </c>
      <c r="E586" s="1">
        <v>585</v>
      </c>
      <c r="F586" s="1">
        <v>5</v>
      </c>
      <c r="G586" s="1" t="s">
        <v>1574</v>
      </c>
      <c r="H586" s="1" t="s">
        <v>2751</v>
      </c>
      <c r="I586" s="1">
        <v>2</v>
      </c>
      <c r="L586" s="1">
        <v>2</v>
      </c>
      <c r="M586" s="1" t="s">
        <v>5170</v>
      </c>
      <c r="N586" s="1" t="s">
        <v>5171</v>
      </c>
      <c r="T586" s="1" t="s">
        <v>6037</v>
      </c>
      <c r="U586" s="1" t="s">
        <v>70</v>
      </c>
      <c r="V586" s="1" t="s">
        <v>2823</v>
      </c>
      <c r="Y586" s="1" t="s">
        <v>1649</v>
      </c>
      <c r="Z586" s="1" t="s">
        <v>4967</v>
      </c>
      <c r="BC586" s="1" t="s">
        <v>6050</v>
      </c>
      <c r="BE586" s="1" t="s">
        <v>6051</v>
      </c>
      <c r="BF586" s="1" t="s">
        <v>6049</v>
      </c>
    </row>
    <row r="587" spans="1:58" ht="13.5" customHeight="1">
      <c r="A587" s="5" t="str">
        <f t="shared" si="31"/>
        <v>1867_하동면_0100b</v>
      </c>
      <c r="B587" s="1">
        <v>1867</v>
      </c>
      <c r="C587" s="1" t="s">
        <v>4943</v>
      </c>
      <c r="D587" s="1" t="s">
        <v>4945</v>
      </c>
      <c r="E587" s="1">
        <v>586</v>
      </c>
      <c r="F587" s="1">
        <v>5</v>
      </c>
      <c r="G587" s="1" t="s">
        <v>1574</v>
      </c>
      <c r="H587" s="1" t="s">
        <v>2751</v>
      </c>
      <c r="I587" s="1">
        <v>2</v>
      </c>
      <c r="L587" s="1">
        <v>2</v>
      </c>
      <c r="M587" s="1" t="s">
        <v>5170</v>
      </c>
      <c r="N587" s="1" t="s">
        <v>5171</v>
      </c>
      <c r="T587" s="1" t="s">
        <v>6037</v>
      </c>
      <c r="U587" s="1" t="s">
        <v>70</v>
      </c>
      <c r="V587" s="1" t="s">
        <v>2823</v>
      </c>
      <c r="Y587" s="1" t="s">
        <v>1650</v>
      </c>
      <c r="Z587" s="1" t="s">
        <v>3195</v>
      </c>
      <c r="BC587" s="1" t="s">
        <v>6050</v>
      </c>
      <c r="BE587" s="1" t="s">
        <v>6051</v>
      </c>
      <c r="BF587" s="1" t="s">
        <v>6052</v>
      </c>
    </row>
    <row r="588" spans="1:31" ht="13.5" customHeight="1">
      <c r="A588" s="5" t="str">
        <f t="shared" si="31"/>
        <v>1867_하동면_0100b</v>
      </c>
      <c r="B588" s="1">
        <v>1867</v>
      </c>
      <c r="C588" s="1" t="s">
        <v>4943</v>
      </c>
      <c r="D588" s="1" t="s">
        <v>4945</v>
      </c>
      <c r="E588" s="1">
        <v>587</v>
      </c>
      <c r="F588" s="1">
        <v>5</v>
      </c>
      <c r="G588" s="1" t="s">
        <v>1574</v>
      </c>
      <c r="H588" s="1" t="s">
        <v>2751</v>
      </c>
      <c r="I588" s="1">
        <v>2</v>
      </c>
      <c r="L588" s="1">
        <v>2</v>
      </c>
      <c r="M588" s="1" t="s">
        <v>5170</v>
      </c>
      <c r="N588" s="1" t="s">
        <v>5171</v>
      </c>
      <c r="T588" s="1" t="s">
        <v>6037</v>
      </c>
      <c r="U588" s="1" t="s">
        <v>145</v>
      </c>
      <c r="V588" s="1" t="s">
        <v>2832</v>
      </c>
      <c r="Y588" s="1" t="s">
        <v>1651</v>
      </c>
      <c r="Z588" s="1" t="s">
        <v>3194</v>
      </c>
      <c r="AD588" s="1" t="s">
        <v>118</v>
      </c>
      <c r="AE588" s="1" t="s">
        <v>3534</v>
      </c>
    </row>
    <row r="589" spans="1:31" ht="13.5" customHeight="1">
      <c r="A589" s="5" t="str">
        <f t="shared" si="31"/>
        <v>1867_하동면_0100b</v>
      </c>
      <c r="B589" s="1">
        <v>1867</v>
      </c>
      <c r="C589" s="1" t="s">
        <v>4943</v>
      </c>
      <c r="D589" s="1" t="s">
        <v>4945</v>
      </c>
      <c r="E589" s="1">
        <v>588</v>
      </c>
      <c r="F589" s="1">
        <v>5</v>
      </c>
      <c r="G589" s="1" t="s">
        <v>1574</v>
      </c>
      <c r="H589" s="1" t="s">
        <v>2751</v>
      </c>
      <c r="I589" s="1">
        <v>2</v>
      </c>
      <c r="L589" s="1">
        <v>2</v>
      </c>
      <c r="M589" s="1" t="s">
        <v>5170</v>
      </c>
      <c r="N589" s="1" t="s">
        <v>5171</v>
      </c>
      <c r="T589" s="1" t="s">
        <v>6037</v>
      </c>
      <c r="U589" s="1" t="s">
        <v>70</v>
      </c>
      <c r="V589" s="1" t="s">
        <v>2823</v>
      </c>
      <c r="Y589" s="1" t="s">
        <v>1652</v>
      </c>
      <c r="Z589" s="1" t="s">
        <v>3193</v>
      </c>
      <c r="AD589" s="1" t="s">
        <v>204</v>
      </c>
      <c r="AE589" s="1" t="s">
        <v>3511</v>
      </c>
    </row>
    <row r="590" spans="1:72" ht="13.5" customHeight="1">
      <c r="A590" s="5" t="str">
        <f aca="true" t="shared" si="32" ref="A590:A627">HYPERLINK("http://kyu.snu.ac.kr/sdhj/index.jsp?type=hj/GK14781_00IH_0001_0101a.jpg","1867_하동면_0101a")</f>
        <v>1867_하동면_0101a</v>
      </c>
      <c r="B590" s="1">
        <v>1867</v>
      </c>
      <c r="C590" s="1" t="s">
        <v>4943</v>
      </c>
      <c r="D590" s="1" t="s">
        <v>4945</v>
      </c>
      <c r="E590" s="1">
        <v>589</v>
      </c>
      <c r="F590" s="1">
        <v>5</v>
      </c>
      <c r="G590" s="1" t="s">
        <v>1574</v>
      </c>
      <c r="H590" s="1" t="s">
        <v>2751</v>
      </c>
      <c r="I590" s="1">
        <v>2</v>
      </c>
      <c r="L590" s="1">
        <v>3</v>
      </c>
      <c r="M590" s="1" t="s">
        <v>5172</v>
      </c>
      <c r="N590" s="1" t="s">
        <v>2765</v>
      </c>
      <c r="T590" s="1" t="s">
        <v>5725</v>
      </c>
      <c r="U590" s="1" t="s">
        <v>37</v>
      </c>
      <c r="V590" s="1" t="s">
        <v>2820</v>
      </c>
      <c r="W590" s="1" t="s">
        <v>305</v>
      </c>
      <c r="X590" s="1" t="s">
        <v>2879</v>
      </c>
      <c r="Y590" s="1" t="s">
        <v>1653</v>
      </c>
      <c r="Z590" s="1" t="s">
        <v>3136</v>
      </c>
      <c r="AC590" s="1">
        <v>59</v>
      </c>
      <c r="AD590" s="1" t="s">
        <v>464</v>
      </c>
      <c r="AE590" s="1" t="s">
        <v>3524</v>
      </c>
      <c r="AJ590" s="1" t="s">
        <v>17</v>
      </c>
      <c r="AK590" s="1" t="s">
        <v>3565</v>
      </c>
      <c r="AL590" s="1" t="s">
        <v>308</v>
      </c>
      <c r="AM590" s="1" t="s">
        <v>3573</v>
      </c>
      <c r="AT590" s="1" t="s">
        <v>1654</v>
      </c>
      <c r="AU590" s="1" t="s">
        <v>3633</v>
      </c>
      <c r="AV590" s="1" t="s">
        <v>1655</v>
      </c>
      <c r="AW590" s="1" t="s">
        <v>3818</v>
      </c>
      <c r="BG590" s="1" t="s">
        <v>42</v>
      </c>
      <c r="BH590" s="1" t="s">
        <v>3629</v>
      </c>
      <c r="BI590" s="1" t="s">
        <v>1656</v>
      </c>
      <c r="BJ590" s="1" t="s">
        <v>4193</v>
      </c>
      <c r="BK590" s="1" t="s">
        <v>42</v>
      </c>
      <c r="BL590" s="1" t="s">
        <v>3629</v>
      </c>
      <c r="BM590" s="1" t="s">
        <v>1657</v>
      </c>
      <c r="BN590" s="1" t="s">
        <v>4504</v>
      </c>
      <c r="BO590" s="1" t="s">
        <v>42</v>
      </c>
      <c r="BP590" s="1" t="s">
        <v>3629</v>
      </c>
      <c r="BQ590" s="1" t="s">
        <v>1658</v>
      </c>
      <c r="BR590" s="1" t="s">
        <v>4742</v>
      </c>
      <c r="BS590" s="1" t="s">
        <v>107</v>
      </c>
      <c r="BT590" s="1" t="s">
        <v>3590</v>
      </c>
    </row>
    <row r="591" spans="1:72" ht="13.5" customHeight="1">
      <c r="A591" s="5" t="str">
        <f t="shared" si="32"/>
        <v>1867_하동면_0101a</v>
      </c>
      <c r="B591" s="1">
        <v>1867</v>
      </c>
      <c r="C591" s="1" t="s">
        <v>4943</v>
      </c>
      <c r="D591" s="1" t="s">
        <v>4945</v>
      </c>
      <c r="E591" s="1">
        <v>590</v>
      </c>
      <c r="F591" s="1">
        <v>5</v>
      </c>
      <c r="G591" s="1" t="s">
        <v>1574</v>
      </c>
      <c r="H591" s="1" t="s">
        <v>2751</v>
      </c>
      <c r="I591" s="1">
        <v>2</v>
      </c>
      <c r="L591" s="1">
        <v>3</v>
      </c>
      <c r="M591" s="1" t="s">
        <v>5172</v>
      </c>
      <c r="N591" s="1" t="s">
        <v>2765</v>
      </c>
      <c r="S591" s="1" t="s">
        <v>47</v>
      </c>
      <c r="T591" s="1" t="s">
        <v>2795</v>
      </c>
      <c r="W591" s="1" t="s">
        <v>93</v>
      </c>
      <c r="X591" s="1" t="s">
        <v>2850</v>
      </c>
      <c r="Y591" s="1" t="s">
        <v>49</v>
      </c>
      <c r="Z591" s="1" t="s">
        <v>2894</v>
      </c>
      <c r="AC591" s="1">
        <v>41</v>
      </c>
      <c r="AD591" s="1" t="s">
        <v>101</v>
      </c>
      <c r="AE591" s="1" t="s">
        <v>3540</v>
      </c>
      <c r="AJ591" s="1" t="s">
        <v>51</v>
      </c>
      <c r="AK591" s="1" t="s">
        <v>3566</v>
      </c>
      <c r="AL591" s="1" t="s">
        <v>133</v>
      </c>
      <c r="AM591" s="1" t="s">
        <v>3583</v>
      </c>
      <c r="AT591" s="1" t="s">
        <v>42</v>
      </c>
      <c r="AU591" s="1" t="s">
        <v>3629</v>
      </c>
      <c r="AV591" s="1" t="s">
        <v>1659</v>
      </c>
      <c r="AW591" s="1" t="s">
        <v>3817</v>
      </c>
      <c r="BG591" s="1" t="s">
        <v>42</v>
      </c>
      <c r="BH591" s="1" t="s">
        <v>3629</v>
      </c>
      <c r="BI591" s="1" t="s">
        <v>1660</v>
      </c>
      <c r="BJ591" s="1" t="s">
        <v>4192</v>
      </c>
      <c r="BK591" s="1" t="s">
        <v>42</v>
      </c>
      <c r="BL591" s="1" t="s">
        <v>3629</v>
      </c>
      <c r="BM591" s="1" t="s">
        <v>1661</v>
      </c>
      <c r="BN591" s="1" t="s">
        <v>4503</v>
      </c>
      <c r="BO591" s="1" t="s">
        <v>42</v>
      </c>
      <c r="BP591" s="1" t="s">
        <v>3629</v>
      </c>
      <c r="BQ591" s="1" t="s">
        <v>1662</v>
      </c>
      <c r="BR591" s="1" t="s">
        <v>4768</v>
      </c>
      <c r="BS591" s="1" t="s">
        <v>151</v>
      </c>
      <c r="BT591" s="1" t="s">
        <v>3563</v>
      </c>
    </row>
    <row r="592" spans="1:31" ht="13.5" customHeight="1">
      <c r="A592" s="5" t="str">
        <f t="shared" si="32"/>
        <v>1867_하동면_0101a</v>
      </c>
      <c r="B592" s="1">
        <v>1867</v>
      </c>
      <c r="C592" s="1" t="s">
        <v>4943</v>
      </c>
      <c r="D592" s="1" t="s">
        <v>4945</v>
      </c>
      <c r="E592" s="1">
        <v>591</v>
      </c>
      <c r="F592" s="1">
        <v>5</v>
      </c>
      <c r="G592" s="1" t="s">
        <v>1574</v>
      </c>
      <c r="H592" s="1" t="s">
        <v>2751</v>
      </c>
      <c r="I592" s="1">
        <v>2</v>
      </c>
      <c r="L592" s="1">
        <v>3</v>
      </c>
      <c r="M592" s="1" t="s">
        <v>5172</v>
      </c>
      <c r="N592" s="1" t="s">
        <v>2765</v>
      </c>
      <c r="T592" s="1" t="s">
        <v>5729</v>
      </c>
      <c r="U592" s="1" t="s">
        <v>70</v>
      </c>
      <c r="V592" s="1" t="s">
        <v>2823</v>
      </c>
      <c r="Y592" s="1" t="s">
        <v>1663</v>
      </c>
      <c r="Z592" s="1" t="s">
        <v>3192</v>
      </c>
      <c r="AD592" s="1" t="s">
        <v>686</v>
      </c>
      <c r="AE592" s="1" t="s">
        <v>3554</v>
      </c>
    </row>
    <row r="593" spans="1:31" ht="13.5" customHeight="1">
      <c r="A593" s="5" t="str">
        <f t="shared" si="32"/>
        <v>1867_하동면_0101a</v>
      </c>
      <c r="B593" s="1">
        <v>1867</v>
      </c>
      <c r="C593" s="1" t="s">
        <v>4943</v>
      </c>
      <c r="D593" s="1" t="s">
        <v>4945</v>
      </c>
      <c r="E593" s="1">
        <v>592</v>
      </c>
      <c r="F593" s="1">
        <v>5</v>
      </c>
      <c r="G593" s="1" t="s">
        <v>1574</v>
      </c>
      <c r="H593" s="1" t="s">
        <v>2751</v>
      </c>
      <c r="I593" s="1">
        <v>2</v>
      </c>
      <c r="L593" s="1">
        <v>3</v>
      </c>
      <c r="M593" s="1" t="s">
        <v>5172</v>
      </c>
      <c r="N593" s="1" t="s">
        <v>2765</v>
      </c>
      <c r="T593" s="1" t="s">
        <v>5729</v>
      </c>
      <c r="U593" s="1" t="s">
        <v>70</v>
      </c>
      <c r="V593" s="1" t="s">
        <v>2823</v>
      </c>
      <c r="Y593" s="1" t="s">
        <v>1664</v>
      </c>
      <c r="Z593" s="1" t="s">
        <v>3191</v>
      </c>
      <c r="AD593" s="1" t="s">
        <v>69</v>
      </c>
      <c r="AE593" s="1" t="s">
        <v>3501</v>
      </c>
    </row>
    <row r="594" spans="1:58" ht="13.5" customHeight="1">
      <c r="A594" s="5" t="str">
        <f t="shared" si="32"/>
        <v>1867_하동면_0101a</v>
      </c>
      <c r="B594" s="1">
        <v>1867</v>
      </c>
      <c r="C594" s="1" t="s">
        <v>4943</v>
      </c>
      <c r="D594" s="1" t="s">
        <v>4945</v>
      </c>
      <c r="E594" s="1">
        <v>593</v>
      </c>
      <c r="F594" s="1">
        <v>5</v>
      </c>
      <c r="G594" s="1" t="s">
        <v>1574</v>
      </c>
      <c r="H594" s="1" t="s">
        <v>2751</v>
      </c>
      <c r="I594" s="1">
        <v>2</v>
      </c>
      <c r="L594" s="1">
        <v>3</v>
      </c>
      <c r="M594" s="1" t="s">
        <v>5172</v>
      </c>
      <c r="N594" s="1" t="s">
        <v>2765</v>
      </c>
      <c r="T594" s="1" t="s">
        <v>5729</v>
      </c>
      <c r="U594" s="1" t="s">
        <v>145</v>
      </c>
      <c r="V594" s="1" t="s">
        <v>2832</v>
      </c>
      <c r="Y594" s="1" t="s">
        <v>609</v>
      </c>
      <c r="Z594" s="1" t="s">
        <v>3190</v>
      </c>
      <c r="AD594" s="1" t="s">
        <v>371</v>
      </c>
      <c r="AE594" s="1" t="s">
        <v>3516</v>
      </c>
      <c r="BC594" s="1" t="s">
        <v>6053</v>
      </c>
      <c r="BE594" s="1" t="s">
        <v>6054</v>
      </c>
      <c r="BF594" s="1" t="s">
        <v>28</v>
      </c>
    </row>
    <row r="595" spans="1:58" ht="13.5" customHeight="1">
      <c r="A595" s="5" t="str">
        <f t="shared" si="32"/>
        <v>1867_하동면_0101a</v>
      </c>
      <c r="B595" s="1">
        <v>1867</v>
      </c>
      <c r="C595" s="1" t="s">
        <v>4943</v>
      </c>
      <c r="D595" s="1" t="s">
        <v>4945</v>
      </c>
      <c r="E595" s="1">
        <v>594</v>
      </c>
      <c r="F595" s="1">
        <v>5</v>
      </c>
      <c r="G595" s="1" t="s">
        <v>1574</v>
      </c>
      <c r="H595" s="1" t="s">
        <v>2751</v>
      </c>
      <c r="I595" s="1">
        <v>2</v>
      </c>
      <c r="L595" s="1">
        <v>3</v>
      </c>
      <c r="M595" s="1" t="s">
        <v>5172</v>
      </c>
      <c r="N595" s="1" t="s">
        <v>2765</v>
      </c>
      <c r="T595" s="1" t="s">
        <v>5729</v>
      </c>
      <c r="U595" s="1" t="s">
        <v>145</v>
      </c>
      <c r="V595" s="1" t="s">
        <v>2832</v>
      </c>
      <c r="Y595" s="1" t="s">
        <v>1665</v>
      </c>
      <c r="Z595" s="1" t="s">
        <v>3189</v>
      </c>
      <c r="BC595" s="1" t="s">
        <v>6053</v>
      </c>
      <c r="BE595" s="1" t="s">
        <v>6054</v>
      </c>
      <c r="BF595" s="1" t="s">
        <v>6055</v>
      </c>
    </row>
    <row r="596" spans="1:58" ht="13.5" customHeight="1">
      <c r="A596" s="5" t="str">
        <f t="shared" si="32"/>
        <v>1867_하동면_0101a</v>
      </c>
      <c r="B596" s="1">
        <v>1867</v>
      </c>
      <c r="C596" s="1" t="s">
        <v>4943</v>
      </c>
      <c r="D596" s="1" t="s">
        <v>4945</v>
      </c>
      <c r="E596" s="1">
        <v>595</v>
      </c>
      <c r="F596" s="1">
        <v>5</v>
      </c>
      <c r="G596" s="1" t="s">
        <v>1574</v>
      </c>
      <c r="H596" s="1" t="s">
        <v>2751</v>
      </c>
      <c r="I596" s="1">
        <v>2</v>
      </c>
      <c r="L596" s="1">
        <v>3</v>
      </c>
      <c r="M596" s="1" t="s">
        <v>5172</v>
      </c>
      <c r="N596" s="1" t="s">
        <v>2765</v>
      </c>
      <c r="T596" s="1" t="s">
        <v>5729</v>
      </c>
      <c r="U596" s="1" t="s">
        <v>145</v>
      </c>
      <c r="V596" s="1" t="s">
        <v>2832</v>
      </c>
      <c r="Y596" s="1" t="s">
        <v>1666</v>
      </c>
      <c r="Z596" s="1" t="s">
        <v>3188</v>
      </c>
      <c r="AD596" s="1" t="s">
        <v>74</v>
      </c>
      <c r="AE596" s="1" t="s">
        <v>3506</v>
      </c>
      <c r="BC596" s="1" t="s">
        <v>6053</v>
      </c>
      <c r="BE596" s="1" t="s">
        <v>6054</v>
      </c>
      <c r="BF596" s="1" t="s">
        <v>6056</v>
      </c>
    </row>
    <row r="597" spans="1:31" ht="13.5" customHeight="1">
      <c r="A597" s="5" t="str">
        <f t="shared" si="32"/>
        <v>1867_하동면_0101a</v>
      </c>
      <c r="B597" s="1">
        <v>1867</v>
      </c>
      <c r="C597" s="1" t="s">
        <v>4943</v>
      </c>
      <c r="D597" s="1" t="s">
        <v>4945</v>
      </c>
      <c r="E597" s="1">
        <v>596</v>
      </c>
      <c r="F597" s="1">
        <v>5</v>
      </c>
      <c r="G597" s="1" t="s">
        <v>1574</v>
      </c>
      <c r="H597" s="1" t="s">
        <v>2751</v>
      </c>
      <c r="I597" s="1">
        <v>2</v>
      </c>
      <c r="L597" s="1">
        <v>3</v>
      </c>
      <c r="M597" s="1" t="s">
        <v>5172</v>
      </c>
      <c r="N597" s="1" t="s">
        <v>2765</v>
      </c>
      <c r="T597" s="1" t="s">
        <v>5729</v>
      </c>
      <c r="U597" s="1" t="s">
        <v>70</v>
      </c>
      <c r="V597" s="1" t="s">
        <v>2823</v>
      </c>
      <c r="Y597" s="1" t="s">
        <v>1667</v>
      </c>
      <c r="Z597" s="1" t="s">
        <v>3187</v>
      </c>
      <c r="AD597" s="1" t="s">
        <v>427</v>
      </c>
      <c r="AE597" s="1" t="s">
        <v>3522</v>
      </c>
    </row>
    <row r="598" spans="1:58" ht="13.5" customHeight="1">
      <c r="A598" s="5" t="str">
        <f t="shared" si="32"/>
        <v>1867_하동면_0101a</v>
      </c>
      <c r="B598" s="1">
        <v>1867</v>
      </c>
      <c r="C598" s="1" t="s">
        <v>4943</v>
      </c>
      <c r="D598" s="1" t="s">
        <v>4945</v>
      </c>
      <c r="E598" s="1">
        <v>597</v>
      </c>
      <c r="F598" s="1">
        <v>5</v>
      </c>
      <c r="G598" s="1" t="s">
        <v>1574</v>
      </c>
      <c r="H598" s="1" t="s">
        <v>2751</v>
      </c>
      <c r="I598" s="1">
        <v>2</v>
      </c>
      <c r="L598" s="1">
        <v>3</v>
      </c>
      <c r="M598" s="1" t="s">
        <v>5172</v>
      </c>
      <c r="N598" s="1" t="s">
        <v>2765</v>
      </c>
      <c r="T598" s="1" t="s">
        <v>5729</v>
      </c>
      <c r="U598" s="1" t="s">
        <v>145</v>
      </c>
      <c r="V598" s="1" t="s">
        <v>2832</v>
      </c>
      <c r="Y598" s="1" t="s">
        <v>300</v>
      </c>
      <c r="Z598" s="1" t="s">
        <v>3186</v>
      </c>
      <c r="AD598" s="1" t="s">
        <v>576</v>
      </c>
      <c r="AE598" s="1" t="s">
        <v>3510</v>
      </c>
      <c r="BC598" s="1" t="s">
        <v>6053</v>
      </c>
      <c r="BE598" s="1" t="s">
        <v>6057</v>
      </c>
      <c r="BF598" s="1" t="s">
        <v>5730</v>
      </c>
    </row>
    <row r="599" spans="1:58" ht="13.5" customHeight="1">
      <c r="A599" s="5" t="str">
        <f t="shared" si="32"/>
        <v>1867_하동면_0101a</v>
      </c>
      <c r="B599" s="1">
        <v>1867</v>
      </c>
      <c r="C599" s="1" t="s">
        <v>4943</v>
      </c>
      <c r="D599" s="1" t="s">
        <v>4945</v>
      </c>
      <c r="E599" s="1">
        <v>598</v>
      </c>
      <c r="F599" s="1">
        <v>5</v>
      </c>
      <c r="G599" s="1" t="s">
        <v>1574</v>
      </c>
      <c r="H599" s="1" t="s">
        <v>2751</v>
      </c>
      <c r="I599" s="1">
        <v>2</v>
      </c>
      <c r="L599" s="1">
        <v>3</v>
      </c>
      <c r="M599" s="1" t="s">
        <v>5172</v>
      </c>
      <c r="N599" s="1" t="s">
        <v>2765</v>
      </c>
      <c r="T599" s="1" t="s">
        <v>5729</v>
      </c>
      <c r="U599" s="1" t="s">
        <v>145</v>
      </c>
      <c r="V599" s="1" t="s">
        <v>2832</v>
      </c>
      <c r="Y599" s="1" t="s">
        <v>1668</v>
      </c>
      <c r="Z599" s="1" t="s">
        <v>3185</v>
      </c>
      <c r="AD599" s="1" t="s">
        <v>91</v>
      </c>
      <c r="AE599" s="1" t="s">
        <v>3507</v>
      </c>
      <c r="BC599" s="1" t="s">
        <v>6053</v>
      </c>
      <c r="BE599" s="1" t="s">
        <v>6057</v>
      </c>
      <c r="BF599" s="1" t="s">
        <v>6055</v>
      </c>
    </row>
    <row r="600" spans="1:58" ht="13.5" customHeight="1">
      <c r="A600" s="5" t="str">
        <f t="shared" si="32"/>
        <v>1867_하동면_0101a</v>
      </c>
      <c r="B600" s="1">
        <v>1867</v>
      </c>
      <c r="C600" s="1" t="s">
        <v>4943</v>
      </c>
      <c r="D600" s="1" t="s">
        <v>4945</v>
      </c>
      <c r="E600" s="1">
        <v>599</v>
      </c>
      <c r="F600" s="1">
        <v>5</v>
      </c>
      <c r="G600" s="1" t="s">
        <v>1574</v>
      </c>
      <c r="H600" s="1" t="s">
        <v>2751</v>
      </c>
      <c r="I600" s="1">
        <v>2</v>
      </c>
      <c r="L600" s="1">
        <v>3</v>
      </c>
      <c r="M600" s="1" t="s">
        <v>5172</v>
      </c>
      <c r="N600" s="1" t="s">
        <v>2765</v>
      </c>
      <c r="T600" s="1" t="s">
        <v>5729</v>
      </c>
      <c r="U600" s="1" t="s">
        <v>145</v>
      </c>
      <c r="V600" s="1" t="s">
        <v>2832</v>
      </c>
      <c r="Y600" s="1" t="s">
        <v>1669</v>
      </c>
      <c r="Z600" s="1" t="s">
        <v>3184</v>
      </c>
      <c r="AD600" s="1" t="s">
        <v>686</v>
      </c>
      <c r="AE600" s="1" t="s">
        <v>3554</v>
      </c>
      <c r="BC600" s="1" t="s">
        <v>6053</v>
      </c>
      <c r="BE600" s="1" t="s">
        <v>6057</v>
      </c>
      <c r="BF600" s="1" t="s">
        <v>6056</v>
      </c>
    </row>
    <row r="601" spans="1:58" ht="13.5" customHeight="1">
      <c r="A601" s="5" t="str">
        <f t="shared" si="32"/>
        <v>1867_하동면_0101a</v>
      </c>
      <c r="B601" s="1">
        <v>1867</v>
      </c>
      <c r="C601" s="1" t="s">
        <v>4943</v>
      </c>
      <c r="D601" s="1" t="s">
        <v>4945</v>
      </c>
      <c r="E601" s="1">
        <v>600</v>
      </c>
      <c r="F601" s="1">
        <v>5</v>
      </c>
      <c r="G601" s="1" t="s">
        <v>1574</v>
      </c>
      <c r="H601" s="1" t="s">
        <v>2751</v>
      </c>
      <c r="I601" s="1">
        <v>2</v>
      </c>
      <c r="L601" s="1">
        <v>3</v>
      </c>
      <c r="M601" s="1" t="s">
        <v>5172</v>
      </c>
      <c r="N601" s="1" t="s">
        <v>2765</v>
      </c>
      <c r="T601" s="1" t="s">
        <v>5729</v>
      </c>
      <c r="U601" s="1" t="s">
        <v>145</v>
      </c>
      <c r="V601" s="1" t="s">
        <v>2832</v>
      </c>
      <c r="Y601" s="1" t="s">
        <v>1670</v>
      </c>
      <c r="Z601" s="1" t="s">
        <v>3183</v>
      </c>
      <c r="AD601" s="1" t="s">
        <v>62</v>
      </c>
      <c r="AE601" s="1" t="s">
        <v>3520</v>
      </c>
      <c r="BF601" s="1" t="s">
        <v>5730</v>
      </c>
    </row>
    <row r="602" spans="1:31" ht="13.5" customHeight="1">
      <c r="A602" s="5" t="str">
        <f t="shared" si="32"/>
        <v>1867_하동면_0101a</v>
      </c>
      <c r="B602" s="1">
        <v>1867</v>
      </c>
      <c r="C602" s="1" t="s">
        <v>4943</v>
      </c>
      <c r="D602" s="1" t="s">
        <v>4945</v>
      </c>
      <c r="E602" s="1">
        <v>601</v>
      </c>
      <c r="F602" s="1">
        <v>5</v>
      </c>
      <c r="G602" s="1" t="s">
        <v>1574</v>
      </c>
      <c r="H602" s="1" t="s">
        <v>2751</v>
      </c>
      <c r="I602" s="1">
        <v>2</v>
      </c>
      <c r="L602" s="1">
        <v>3</v>
      </c>
      <c r="M602" s="1" t="s">
        <v>5172</v>
      </c>
      <c r="N602" s="1" t="s">
        <v>2765</v>
      </c>
      <c r="T602" s="1" t="s">
        <v>5729</v>
      </c>
      <c r="U602" s="1" t="s">
        <v>145</v>
      </c>
      <c r="V602" s="1" t="s">
        <v>2832</v>
      </c>
      <c r="Y602" s="1" t="s">
        <v>1671</v>
      </c>
      <c r="Z602" s="1" t="s">
        <v>3182</v>
      </c>
      <c r="AD602" s="1" t="s">
        <v>492</v>
      </c>
      <c r="AE602" s="1" t="s">
        <v>3529</v>
      </c>
    </row>
    <row r="603" spans="1:58" ht="13.5" customHeight="1">
      <c r="A603" s="5" t="str">
        <f t="shared" si="32"/>
        <v>1867_하동면_0101a</v>
      </c>
      <c r="B603" s="1">
        <v>1867</v>
      </c>
      <c r="C603" s="1" t="s">
        <v>4943</v>
      </c>
      <c r="D603" s="1" t="s">
        <v>4945</v>
      </c>
      <c r="E603" s="1">
        <v>602</v>
      </c>
      <c r="F603" s="1">
        <v>5</v>
      </c>
      <c r="G603" s="1" t="s">
        <v>1574</v>
      </c>
      <c r="H603" s="1" t="s">
        <v>2751</v>
      </c>
      <c r="I603" s="1">
        <v>2</v>
      </c>
      <c r="L603" s="1">
        <v>3</v>
      </c>
      <c r="M603" s="1" t="s">
        <v>5172</v>
      </c>
      <c r="N603" s="1" t="s">
        <v>2765</v>
      </c>
      <c r="T603" s="1" t="s">
        <v>5729</v>
      </c>
      <c r="U603" s="1" t="s">
        <v>70</v>
      </c>
      <c r="V603" s="1" t="s">
        <v>2823</v>
      </c>
      <c r="Y603" s="1" t="s">
        <v>1212</v>
      </c>
      <c r="Z603" s="1" t="s">
        <v>3125</v>
      </c>
      <c r="AD603" s="1" t="s">
        <v>315</v>
      </c>
      <c r="AE603" s="1" t="s">
        <v>3535</v>
      </c>
      <c r="AU603" s="1" t="s">
        <v>6058</v>
      </c>
      <c r="AW603" s="1" t="s">
        <v>6059</v>
      </c>
      <c r="BF603" s="1" t="s">
        <v>6055</v>
      </c>
    </row>
    <row r="604" spans="1:31" ht="13.5" customHeight="1">
      <c r="A604" s="5" t="str">
        <f t="shared" si="32"/>
        <v>1867_하동면_0101a</v>
      </c>
      <c r="B604" s="1">
        <v>1867</v>
      </c>
      <c r="C604" s="1" t="s">
        <v>4943</v>
      </c>
      <c r="D604" s="1" t="s">
        <v>4945</v>
      </c>
      <c r="E604" s="1">
        <v>603</v>
      </c>
      <c r="F604" s="1">
        <v>5</v>
      </c>
      <c r="G604" s="1" t="s">
        <v>1574</v>
      </c>
      <c r="H604" s="1" t="s">
        <v>2751</v>
      </c>
      <c r="I604" s="1">
        <v>2</v>
      </c>
      <c r="L604" s="1">
        <v>3</v>
      </c>
      <c r="M604" s="1" t="s">
        <v>5172</v>
      </c>
      <c r="N604" s="1" t="s">
        <v>2765</v>
      </c>
      <c r="T604" s="1" t="s">
        <v>5729</v>
      </c>
      <c r="U604" s="1" t="s">
        <v>70</v>
      </c>
      <c r="V604" s="1" t="s">
        <v>2823</v>
      </c>
      <c r="Y604" s="1" t="s">
        <v>1649</v>
      </c>
      <c r="Z604" s="1" t="s">
        <v>4967</v>
      </c>
      <c r="AD604" s="1" t="s">
        <v>1550</v>
      </c>
      <c r="AE604" s="1" t="s">
        <v>3521</v>
      </c>
    </row>
    <row r="605" spans="1:72" ht="13.5" customHeight="1">
      <c r="A605" s="5" t="str">
        <f t="shared" si="32"/>
        <v>1867_하동면_0101a</v>
      </c>
      <c r="B605" s="1">
        <v>1867</v>
      </c>
      <c r="C605" s="1" t="s">
        <v>4943</v>
      </c>
      <c r="D605" s="1" t="s">
        <v>4945</v>
      </c>
      <c r="E605" s="1">
        <v>604</v>
      </c>
      <c r="F605" s="1">
        <v>5</v>
      </c>
      <c r="G605" s="1" t="s">
        <v>1574</v>
      </c>
      <c r="H605" s="1" t="s">
        <v>2751</v>
      </c>
      <c r="I605" s="1">
        <v>2</v>
      </c>
      <c r="L605" s="1">
        <v>4</v>
      </c>
      <c r="M605" s="1" t="s">
        <v>5173</v>
      </c>
      <c r="N605" s="1" t="s">
        <v>5163</v>
      </c>
      <c r="T605" s="1" t="s">
        <v>5766</v>
      </c>
      <c r="U605" s="1" t="s">
        <v>37</v>
      </c>
      <c r="V605" s="1" t="s">
        <v>2820</v>
      </c>
      <c r="W605" s="1" t="s">
        <v>305</v>
      </c>
      <c r="X605" s="1" t="s">
        <v>2879</v>
      </c>
      <c r="Y605" s="1" t="s">
        <v>1672</v>
      </c>
      <c r="Z605" s="1" t="s">
        <v>3181</v>
      </c>
      <c r="AC605" s="1">
        <v>40</v>
      </c>
      <c r="AD605" s="1" t="s">
        <v>1005</v>
      </c>
      <c r="AE605" s="1" t="s">
        <v>3515</v>
      </c>
      <c r="AJ605" s="1" t="s">
        <v>17</v>
      </c>
      <c r="AK605" s="1" t="s">
        <v>3565</v>
      </c>
      <c r="AL605" s="1" t="s">
        <v>308</v>
      </c>
      <c r="AM605" s="1" t="s">
        <v>3573</v>
      </c>
      <c r="AT605" s="1" t="s">
        <v>42</v>
      </c>
      <c r="AU605" s="1" t="s">
        <v>3629</v>
      </c>
      <c r="AV605" s="1" t="s">
        <v>1673</v>
      </c>
      <c r="AW605" s="1" t="s">
        <v>3816</v>
      </c>
      <c r="BG605" s="1" t="s">
        <v>42</v>
      </c>
      <c r="BH605" s="1" t="s">
        <v>3629</v>
      </c>
      <c r="BI605" s="1" t="s">
        <v>1674</v>
      </c>
      <c r="BJ605" s="1" t="s">
        <v>4191</v>
      </c>
      <c r="BK605" s="1" t="s">
        <v>42</v>
      </c>
      <c r="BL605" s="1" t="s">
        <v>3629</v>
      </c>
      <c r="BM605" s="1" t="s">
        <v>1675</v>
      </c>
      <c r="BN605" s="1" t="s">
        <v>4498</v>
      </c>
      <c r="BO605" s="1" t="s">
        <v>42</v>
      </c>
      <c r="BP605" s="1" t="s">
        <v>3629</v>
      </c>
      <c r="BQ605" s="1" t="s">
        <v>1676</v>
      </c>
      <c r="BR605" s="1" t="s">
        <v>4767</v>
      </c>
      <c r="BS605" s="1" t="s">
        <v>541</v>
      </c>
      <c r="BT605" s="1" t="s">
        <v>3593</v>
      </c>
    </row>
    <row r="606" spans="1:72" ht="13.5" customHeight="1">
      <c r="A606" s="5" t="str">
        <f t="shared" si="32"/>
        <v>1867_하동면_0101a</v>
      </c>
      <c r="B606" s="1">
        <v>1867</v>
      </c>
      <c r="C606" s="1" t="s">
        <v>4943</v>
      </c>
      <c r="D606" s="1" t="s">
        <v>4945</v>
      </c>
      <c r="E606" s="1">
        <v>605</v>
      </c>
      <c r="F606" s="1">
        <v>5</v>
      </c>
      <c r="G606" s="1" t="s">
        <v>1574</v>
      </c>
      <c r="H606" s="1" t="s">
        <v>2751</v>
      </c>
      <c r="I606" s="1">
        <v>2</v>
      </c>
      <c r="L606" s="1">
        <v>4</v>
      </c>
      <c r="M606" s="1" t="s">
        <v>5173</v>
      </c>
      <c r="N606" s="1" t="s">
        <v>5163</v>
      </c>
      <c r="S606" s="1" t="s">
        <v>47</v>
      </c>
      <c r="T606" s="1" t="s">
        <v>2795</v>
      </c>
      <c r="W606" s="1" t="s">
        <v>61</v>
      </c>
      <c r="X606" s="1" t="s">
        <v>6060</v>
      </c>
      <c r="Y606" s="1" t="s">
        <v>49</v>
      </c>
      <c r="Z606" s="1" t="s">
        <v>2894</v>
      </c>
      <c r="AC606" s="1">
        <v>28</v>
      </c>
      <c r="AD606" s="1" t="s">
        <v>565</v>
      </c>
      <c r="AE606" s="1" t="s">
        <v>3530</v>
      </c>
      <c r="AJ606" s="1" t="s">
        <v>51</v>
      </c>
      <c r="AK606" s="1" t="s">
        <v>3566</v>
      </c>
      <c r="AL606" s="1" t="s">
        <v>1452</v>
      </c>
      <c r="AM606" s="1" t="s">
        <v>6061</v>
      </c>
      <c r="AT606" s="1" t="s">
        <v>42</v>
      </c>
      <c r="AU606" s="1" t="s">
        <v>3629</v>
      </c>
      <c r="AV606" s="1" t="s">
        <v>1677</v>
      </c>
      <c r="AW606" s="1" t="s">
        <v>6062</v>
      </c>
      <c r="BG606" s="1" t="s">
        <v>42</v>
      </c>
      <c r="BH606" s="1" t="s">
        <v>3629</v>
      </c>
      <c r="BI606" s="1" t="s">
        <v>1678</v>
      </c>
      <c r="BJ606" s="1" t="s">
        <v>4183</v>
      </c>
      <c r="BK606" s="1" t="s">
        <v>42</v>
      </c>
      <c r="BL606" s="1" t="s">
        <v>3629</v>
      </c>
      <c r="BM606" s="1" t="s">
        <v>1679</v>
      </c>
      <c r="BN606" s="1" t="s">
        <v>4346</v>
      </c>
      <c r="BO606" s="1" t="s">
        <v>42</v>
      </c>
      <c r="BP606" s="1" t="s">
        <v>3629</v>
      </c>
      <c r="BQ606" s="1" t="s">
        <v>1680</v>
      </c>
      <c r="BR606" s="1" t="s">
        <v>5538</v>
      </c>
      <c r="BS606" s="1" t="s">
        <v>178</v>
      </c>
      <c r="BT606" s="1" t="s">
        <v>3579</v>
      </c>
    </row>
    <row r="607" spans="1:31" ht="13.5" customHeight="1">
      <c r="A607" s="5" t="str">
        <f t="shared" si="32"/>
        <v>1867_하동면_0101a</v>
      </c>
      <c r="B607" s="1">
        <v>1867</v>
      </c>
      <c r="C607" s="1" t="s">
        <v>4943</v>
      </c>
      <c r="D607" s="1" t="s">
        <v>4945</v>
      </c>
      <c r="E607" s="1">
        <v>606</v>
      </c>
      <c r="F607" s="1">
        <v>5</v>
      </c>
      <c r="G607" s="1" t="s">
        <v>1574</v>
      </c>
      <c r="H607" s="1" t="s">
        <v>2751</v>
      </c>
      <c r="I607" s="1">
        <v>2</v>
      </c>
      <c r="L607" s="1">
        <v>4</v>
      </c>
      <c r="M607" s="1" t="s">
        <v>5173</v>
      </c>
      <c r="N607" s="1" t="s">
        <v>5163</v>
      </c>
      <c r="T607" s="1" t="s">
        <v>6037</v>
      </c>
      <c r="U607" s="1" t="s">
        <v>70</v>
      </c>
      <c r="V607" s="1" t="s">
        <v>2823</v>
      </c>
      <c r="Y607" s="1" t="s">
        <v>1681</v>
      </c>
      <c r="Z607" s="1" t="s">
        <v>3180</v>
      </c>
      <c r="AD607" s="1" t="s">
        <v>91</v>
      </c>
      <c r="AE607" s="1" t="s">
        <v>3507</v>
      </c>
    </row>
    <row r="608" spans="1:31" ht="13.5" customHeight="1">
      <c r="A608" s="5" t="str">
        <f t="shared" si="32"/>
        <v>1867_하동면_0101a</v>
      </c>
      <c r="B608" s="1">
        <v>1867</v>
      </c>
      <c r="C608" s="1" t="s">
        <v>4943</v>
      </c>
      <c r="D608" s="1" t="s">
        <v>4945</v>
      </c>
      <c r="E608" s="1">
        <v>607</v>
      </c>
      <c r="F608" s="1">
        <v>5</v>
      </c>
      <c r="G608" s="1" t="s">
        <v>1574</v>
      </c>
      <c r="H608" s="1" t="s">
        <v>2751</v>
      </c>
      <c r="I608" s="1">
        <v>2</v>
      </c>
      <c r="L608" s="1">
        <v>4</v>
      </c>
      <c r="M608" s="1" t="s">
        <v>5173</v>
      </c>
      <c r="N608" s="1" t="s">
        <v>5163</v>
      </c>
      <c r="T608" s="1" t="s">
        <v>6037</v>
      </c>
      <c r="U608" s="1" t="s">
        <v>145</v>
      </c>
      <c r="V608" s="1" t="s">
        <v>2832</v>
      </c>
      <c r="Y608" s="1" t="s">
        <v>1682</v>
      </c>
      <c r="Z608" s="1" t="s">
        <v>3179</v>
      </c>
      <c r="AD608" s="1" t="s">
        <v>69</v>
      </c>
      <c r="AE608" s="1" t="s">
        <v>3501</v>
      </c>
    </row>
    <row r="609" spans="1:31" ht="13.5" customHeight="1">
      <c r="A609" s="5" t="str">
        <f t="shared" si="32"/>
        <v>1867_하동면_0101a</v>
      </c>
      <c r="B609" s="1">
        <v>1867</v>
      </c>
      <c r="C609" s="1" t="s">
        <v>4943</v>
      </c>
      <c r="D609" s="1" t="s">
        <v>4945</v>
      </c>
      <c r="E609" s="1">
        <v>608</v>
      </c>
      <c r="F609" s="1">
        <v>5</v>
      </c>
      <c r="G609" s="1" t="s">
        <v>1574</v>
      </c>
      <c r="H609" s="1" t="s">
        <v>2751</v>
      </c>
      <c r="I609" s="1">
        <v>2</v>
      </c>
      <c r="L609" s="1">
        <v>4</v>
      </c>
      <c r="M609" s="1" t="s">
        <v>5173</v>
      </c>
      <c r="N609" s="1" t="s">
        <v>5163</v>
      </c>
      <c r="T609" s="1" t="s">
        <v>6037</v>
      </c>
      <c r="U609" s="1" t="s">
        <v>70</v>
      </c>
      <c r="V609" s="1" t="s">
        <v>2823</v>
      </c>
      <c r="Y609" s="1" t="s">
        <v>1683</v>
      </c>
      <c r="Z609" s="1" t="s">
        <v>3178</v>
      </c>
      <c r="AD609" s="1" t="s">
        <v>307</v>
      </c>
      <c r="AE609" s="1" t="s">
        <v>3541</v>
      </c>
    </row>
    <row r="610" spans="1:72" ht="13.5" customHeight="1">
      <c r="A610" s="5" t="str">
        <f t="shared" si="32"/>
        <v>1867_하동면_0101a</v>
      </c>
      <c r="B610" s="1">
        <v>1867</v>
      </c>
      <c r="C610" s="1" t="s">
        <v>4943</v>
      </c>
      <c r="D610" s="1" t="s">
        <v>4945</v>
      </c>
      <c r="E610" s="1">
        <v>609</v>
      </c>
      <c r="F610" s="1">
        <v>5</v>
      </c>
      <c r="G610" s="1" t="s">
        <v>1574</v>
      </c>
      <c r="H610" s="1" t="s">
        <v>2751</v>
      </c>
      <c r="I610" s="1">
        <v>2</v>
      </c>
      <c r="L610" s="1">
        <v>5</v>
      </c>
      <c r="M610" s="1" t="s">
        <v>5174</v>
      </c>
      <c r="N610" s="1" t="s">
        <v>5175</v>
      </c>
      <c r="T610" s="1" t="s">
        <v>5777</v>
      </c>
      <c r="U610" s="1" t="s">
        <v>37</v>
      </c>
      <c r="V610" s="1" t="s">
        <v>2820</v>
      </c>
      <c r="W610" s="1" t="s">
        <v>305</v>
      </c>
      <c r="X610" s="1" t="s">
        <v>2879</v>
      </c>
      <c r="Y610" s="1" t="s">
        <v>1684</v>
      </c>
      <c r="Z610" s="1" t="s">
        <v>2970</v>
      </c>
      <c r="AC610" s="1">
        <v>51</v>
      </c>
      <c r="AD610" s="1" t="s">
        <v>329</v>
      </c>
      <c r="AE610" s="1" t="s">
        <v>3513</v>
      </c>
      <c r="AJ610" s="1" t="s">
        <v>17</v>
      </c>
      <c r="AK610" s="1" t="s">
        <v>3565</v>
      </c>
      <c r="AL610" s="1" t="s">
        <v>308</v>
      </c>
      <c r="AM610" s="1" t="s">
        <v>3573</v>
      </c>
      <c r="AT610" s="1" t="s">
        <v>42</v>
      </c>
      <c r="AU610" s="1" t="s">
        <v>3629</v>
      </c>
      <c r="AV610" s="1" t="s">
        <v>1685</v>
      </c>
      <c r="AW610" s="1" t="s">
        <v>3815</v>
      </c>
      <c r="BG610" s="1" t="s">
        <v>42</v>
      </c>
      <c r="BH610" s="1" t="s">
        <v>3629</v>
      </c>
      <c r="BI610" s="1" t="s">
        <v>1686</v>
      </c>
      <c r="BJ610" s="1" t="s">
        <v>4190</v>
      </c>
      <c r="BK610" s="1" t="s">
        <v>42</v>
      </c>
      <c r="BL610" s="1" t="s">
        <v>3629</v>
      </c>
      <c r="BM610" s="1" t="s">
        <v>1687</v>
      </c>
      <c r="BN610" s="1" t="s">
        <v>4502</v>
      </c>
      <c r="BO610" s="1" t="s">
        <v>42</v>
      </c>
      <c r="BP610" s="1" t="s">
        <v>3629</v>
      </c>
      <c r="BQ610" s="1" t="s">
        <v>1688</v>
      </c>
      <c r="BR610" s="1" t="s">
        <v>4766</v>
      </c>
      <c r="BS610" s="1" t="s">
        <v>151</v>
      </c>
      <c r="BT610" s="1" t="s">
        <v>3563</v>
      </c>
    </row>
    <row r="611" spans="1:72" ht="13.5" customHeight="1">
      <c r="A611" s="5" t="str">
        <f t="shared" si="32"/>
        <v>1867_하동면_0101a</v>
      </c>
      <c r="B611" s="1">
        <v>1867</v>
      </c>
      <c r="C611" s="1" t="s">
        <v>4943</v>
      </c>
      <c r="D611" s="1" t="s">
        <v>4945</v>
      </c>
      <c r="E611" s="1">
        <v>610</v>
      </c>
      <c r="F611" s="1">
        <v>5</v>
      </c>
      <c r="G611" s="1" t="s">
        <v>1574</v>
      </c>
      <c r="H611" s="1" t="s">
        <v>2751</v>
      </c>
      <c r="I611" s="1">
        <v>2</v>
      </c>
      <c r="L611" s="1">
        <v>5</v>
      </c>
      <c r="M611" s="1" t="s">
        <v>5174</v>
      </c>
      <c r="N611" s="1" t="s">
        <v>5175</v>
      </c>
      <c r="S611" s="1" t="s">
        <v>47</v>
      </c>
      <c r="T611" s="1" t="s">
        <v>2795</v>
      </c>
      <c r="W611" s="1" t="s">
        <v>792</v>
      </c>
      <c r="X611" s="1" t="s">
        <v>2866</v>
      </c>
      <c r="Y611" s="1" t="s">
        <v>49</v>
      </c>
      <c r="Z611" s="1" t="s">
        <v>2894</v>
      </c>
      <c r="AC611" s="1">
        <v>50</v>
      </c>
      <c r="AD611" s="1" t="s">
        <v>333</v>
      </c>
      <c r="AE611" s="1" t="s">
        <v>3542</v>
      </c>
      <c r="AJ611" s="1" t="s">
        <v>51</v>
      </c>
      <c r="AK611" s="1" t="s">
        <v>3566</v>
      </c>
      <c r="AL611" s="1" t="s">
        <v>107</v>
      </c>
      <c r="AM611" s="1" t="s">
        <v>3590</v>
      </c>
      <c r="AT611" s="1" t="s">
        <v>42</v>
      </c>
      <c r="AU611" s="1" t="s">
        <v>3629</v>
      </c>
      <c r="AV611" s="1" t="s">
        <v>1689</v>
      </c>
      <c r="AW611" s="1" t="s">
        <v>3814</v>
      </c>
      <c r="BG611" s="1" t="s">
        <v>42</v>
      </c>
      <c r="BH611" s="1" t="s">
        <v>3629</v>
      </c>
      <c r="BI611" s="1" t="s">
        <v>1690</v>
      </c>
      <c r="BJ611" s="1" t="s">
        <v>4189</v>
      </c>
      <c r="BK611" s="1" t="s">
        <v>42</v>
      </c>
      <c r="BL611" s="1" t="s">
        <v>3629</v>
      </c>
      <c r="BM611" s="1" t="s">
        <v>1691</v>
      </c>
      <c r="BN611" s="1" t="s">
        <v>4501</v>
      </c>
      <c r="BO611" s="1" t="s">
        <v>42</v>
      </c>
      <c r="BP611" s="1" t="s">
        <v>3629</v>
      </c>
      <c r="BQ611" s="1" t="s">
        <v>1692</v>
      </c>
      <c r="BR611" s="1" t="s">
        <v>5540</v>
      </c>
      <c r="BS611" s="1" t="s">
        <v>107</v>
      </c>
      <c r="BT611" s="1" t="s">
        <v>3590</v>
      </c>
    </row>
    <row r="612" spans="1:39" ht="13.5" customHeight="1">
      <c r="A612" s="5" t="str">
        <f t="shared" si="32"/>
        <v>1867_하동면_0101a</v>
      </c>
      <c r="B612" s="1">
        <v>1867</v>
      </c>
      <c r="C612" s="1" t="s">
        <v>4943</v>
      </c>
      <c r="D612" s="1" t="s">
        <v>4945</v>
      </c>
      <c r="E612" s="1">
        <v>611</v>
      </c>
      <c r="F612" s="1">
        <v>5</v>
      </c>
      <c r="G612" s="1" t="s">
        <v>1574</v>
      </c>
      <c r="H612" s="1" t="s">
        <v>2751</v>
      </c>
      <c r="I612" s="1">
        <v>2</v>
      </c>
      <c r="L612" s="1">
        <v>5</v>
      </c>
      <c r="M612" s="1" t="s">
        <v>5174</v>
      </c>
      <c r="N612" s="1" t="s">
        <v>5175</v>
      </c>
      <c r="S612" s="1" t="s">
        <v>92</v>
      </c>
      <c r="T612" s="1" t="s">
        <v>2803</v>
      </c>
      <c r="W612" s="1" t="s">
        <v>61</v>
      </c>
      <c r="X612" s="1" t="s">
        <v>6063</v>
      </c>
      <c r="Y612" s="1" t="s">
        <v>49</v>
      </c>
      <c r="Z612" s="1" t="s">
        <v>2894</v>
      </c>
      <c r="AC612" s="1">
        <v>51</v>
      </c>
      <c r="AD612" s="1" t="s">
        <v>329</v>
      </c>
      <c r="AE612" s="1" t="s">
        <v>3513</v>
      </c>
      <c r="AJ612" s="1" t="s">
        <v>51</v>
      </c>
      <c r="AK612" s="1" t="s">
        <v>3566</v>
      </c>
      <c r="AL612" s="1" t="s">
        <v>194</v>
      </c>
      <c r="AM612" s="1" t="s">
        <v>3591</v>
      </c>
    </row>
    <row r="613" spans="1:31" ht="13.5" customHeight="1">
      <c r="A613" s="5" t="str">
        <f t="shared" si="32"/>
        <v>1867_하동면_0101a</v>
      </c>
      <c r="B613" s="1">
        <v>1867</v>
      </c>
      <c r="C613" s="1" t="s">
        <v>4943</v>
      </c>
      <c r="D613" s="1" t="s">
        <v>4945</v>
      </c>
      <c r="E613" s="1">
        <v>612</v>
      </c>
      <c r="F613" s="1">
        <v>5</v>
      </c>
      <c r="G613" s="1" t="s">
        <v>1574</v>
      </c>
      <c r="H613" s="1" t="s">
        <v>2751</v>
      </c>
      <c r="I613" s="1">
        <v>2</v>
      </c>
      <c r="L613" s="1">
        <v>5</v>
      </c>
      <c r="M613" s="1" t="s">
        <v>5174</v>
      </c>
      <c r="N613" s="1" t="s">
        <v>5175</v>
      </c>
      <c r="S613" s="1" t="s">
        <v>63</v>
      </c>
      <c r="T613" s="1" t="s">
        <v>2793</v>
      </c>
      <c r="U613" s="1" t="s">
        <v>37</v>
      </c>
      <c r="V613" s="1" t="s">
        <v>2820</v>
      </c>
      <c r="Y613" s="1" t="s">
        <v>1693</v>
      </c>
      <c r="Z613" s="1" t="s">
        <v>3177</v>
      </c>
      <c r="AC613" s="1">
        <v>26</v>
      </c>
      <c r="AD613" s="1" t="s">
        <v>331</v>
      </c>
      <c r="AE613" s="1" t="s">
        <v>3505</v>
      </c>
    </row>
    <row r="614" spans="1:39" ht="13.5" customHeight="1">
      <c r="A614" s="5" t="str">
        <f t="shared" si="32"/>
        <v>1867_하동면_0101a</v>
      </c>
      <c r="B614" s="1">
        <v>1867</v>
      </c>
      <c r="C614" s="1" t="s">
        <v>4943</v>
      </c>
      <c r="D614" s="1" t="s">
        <v>4945</v>
      </c>
      <c r="E614" s="1">
        <v>613</v>
      </c>
      <c r="F614" s="1">
        <v>5</v>
      </c>
      <c r="G614" s="1" t="s">
        <v>1574</v>
      </c>
      <c r="H614" s="1" t="s">
        <v>2751</v>
      </c>
      <c r="I614" s="1">
        <v>2</v>
      </c>
      <c r="L614" s="1">
        <v>5</v>
      </c>
      <c r="M614" s="1" t="s">
        <v>5174</v>
      </c>
      <c r="N614" s="1" t="s">
        <v>5175</v>
      </c>
      <c r="S614" s="1" t="s">
        <v>227</v>
      </c>
      <c r="T614" s="1" t="s">
        <v>2794</v>
      </c>
      <c r="W614" s="1" t="s">
        <v>184</v>
      </c>
      <c r="X614" s="1" t="s">
        <v>2851</v>
      </c>
      <c r="Y614" s="1" t="s">
        <v>49</v>
      </c>
      <c r="Z614" s="1" t="s">
        <v>2894</v>
      </c>
      <c r="AC614" s="1">
        <v>28</v>
      </c>
      <c r="AD614" s="1" t="s">
        <v>565</v>
      </c>
      <c r="AE614" s="1" t="s">
        <v>3530</v>
      </c>
      <c r="AJ614" s="1" t="s">
        <v>51</v>
      </c>
      <c r="AK614" s="1" t="s">
        <v>3566</v>
      </c>
      <c r="AL614" s="1" t="s">
        <v>115</v>
      </c>
      <c r="AM614" s="1" t="s">
        <v>3571</v>
      </c>
    </row>
    <row r="615" spans="1:58" ht="13.5" customHeight="1">
      <c r="A615" s="5" t="str">
        <f t="shared" si="32"/>
        <v>1867_하동면_0101a</v>
      </c>
      <c r="B615" s="1">
        <v>1867</v>
      </c>
      <c r="C615" s="1" t="s">
        <v>4943</v>
      </c>
      <c r="D615" s="1" t="s">
        <v>4945</v>
      </c>
      <c r="E615" s="1">
        <v>614</v>
      </c>
      <c r="F615" s="1">
        <v>5</v>
      </c>
      <c r="G615" s="1" t="s">
        <v>1574</v>
      </c>
      <c r="H615" s="1" t="s">
        <v>2751</v>
      </c>
      <c r="I615" s="1">
        <v>2</v>
      </c>
      <c r="L615" s="1">
        <v>5</v>
      </c>
      <c r="M615" s="1" t="s">
        <v>5174</v>
      </c>
      <c r="N615" s="1" t="s">
        <v>5175</v>
      </c>
      <c r="T615" s="1" t="s">
        <v>6064</v>
      </c>
      <c r="U615" s="1" t="s">
        <v>145</v>
      </c>
      <c r="V615" s="1" t="s">
        <v>2832</v>
      </c>
      <c r="Y615" s="1" t="s">
        <v>1694</v>
      </c>
      <c r="Z615" s="1" t="s">
        <v>3176</v>
      </c>
      <c r="AD615" s="1" t="s">
        <v>74</v>
      </c>
      <c r="AE615" s="1" t="s">
        <v>3506</v>
      </c>
      <c r="BB615" s="1" t="s">
        <v>70</v>
      </c>
      <c r="BC615" s="1" t="s">
        <v>2823</v>
      </c>
      <c r="BD615" s="1" t="s">
        <v>1695</v>
      </c>
      <c r="BE615" s="1" t="s">
        <v>4041</v>
      </c>
      <c r="BF615" s="1" t="s">
        <v>6065</v>
      </c>
    </row>
    <row r="616" spans="1:31" ht="13.5" customHeight="1">
      <c r="A616" s="5" t="str">
        <f t="shared" si="32"/>
        <v>1867_하동면_0101a</v>
      </c>
      <c r="B616" s="1">
        <v>1867</v>
      </c>
      <c r="C616" s="1" t="s">
        <v>4943</v>
      </c>
      <c r="D616" s="1" t="s">
        <v>4945</v>
      </c>
      <c r="E616" s="1">
        <v>615</v>
      </c>
      <c r="F616" s="1">
        <v>5</v>
      </c>
      <c r="G616" s="1" t="s">
        <v>1574</v>
      </c>
      <c r="H616" s="1" t="s">
        <v>2751</v>
      </c>
      <c r="I616" s="1">
        <v>2</v>
      </c>
      <c r="L616" s="1">
        <v>5</v>
      </c>
      <c r="M616" s="1" t="s">
        <v>5174</v>
      </c>
      <c r="N616" s="1" t="s">
        <v>5175</v>
      </c>
      <c r="T616" s="1" t="s">
        <v>6064</v>
      </c>
      <c r="U616" s="1" t="s">
        <v>145</v>
      </c>
      <c r="V616" s="1" t="s">
        <v>2832</v>
      </c>
      <c r="Y616" s="1" t="s">
        <v>1696</v>
      </c>
      <c r="Z616" s="1" t="s">
        <v>3175</v>
      </c>
      <c r="AD616" s="1" t="s">
        <v>333</v>
      </c>
      <c r="AE616" s="1" t="s">
        <v>3542</v>
      </c>
    </row>
    <row r="617" spans="1:31" ht="13.5" customHeight="1">
      <c r="A617" s="5" t="str">
        <f t="shared" si="32"/>
        <v>1867_하동면_0101a</v>
      </c>
      <c r="B617" s="1">
        <v>1867</v>
      </c>
      <c r="C617" s="1" t="s">
        <v>4943</v>
      </c>
      <c r="D617" s="1" t="s">
        <v>4945</v>
      </c>
      <c r="E617" s="1">
        <v>616</v>
      </c>
      <c r="F617" s="1">
        <v>5</v>
      </c>
      <c r="G617" s="1" t="s">
        <v>1574</v>
      </c>
      <c r="H617" s="1" t="s">
        <v>2751</v>
      </c>
      <c r="I617" s="1">
        <v>2</v>
      </c>
      <c r="L617" s="1">
        <v>5</v>
      </c>
      <c r="M617" s="1" t="s">
        <v>5174</v>
      </c>
      <c r="N617" s="1" t="s">
        <v>5175</v>
      </c>
      <c r="T617" s="1" t="s">
        <v>6064</v>
      </c>
      <c r="U617" s="1" t="s">
        <v>145</v>
      </c>
      <c r="V617" s="1" t="s">
        <v>2832</v>
      </c>
      <c r="Y617" s="1" t="s">
        <v>1234</v>
      </c>
      <c r="Z617" s="1" t="s">
        <v>3174</v>
      </c>
      <c r="AD617" s="1" t="s">
        <v>40</v>
      </c>
      <c r="AE617" s="1" t="s">
        <v>3518</v>
      </c>
    </row>
    <row r="618" spans="1:72" ht="13.5" customHeight="1">
      <c r="A618" s="5" t="str">
        <f t="shared" si="32"/>
        <v>1867_하동면_0101a</v>
      </c>
      <c r="B618" s="1">
        <v>1867</v>
      </c>
      <c r="C618" s="1" t="s">
        <v>4943</v>
      </c>
      <c r="D618" s="1" t="s">
        <v>4945</v>
      </c>
      <c r="E618" s="1">
        <v>617</v>
      </c>
      <c r="F618" s="1">
        <v>5</v>
      </c>
      <c r="G618" s="1" t="s">
        <v>1574</v>
      </c>
      <c r="H618" s="1" t="s">
        <v>2751</v>
      </c>
      <c r="I618" s="1">
        <v>3</v>
      </c>
      <c r="J618" s="1" t="s">
        <v>1697</v>
      </c>
      <c r="K618" s="1" t="s">
        <v>2767</v>
      </c>
      <c r="L618" s="1">
        <v>1</v>
      </c>
      <c r="M618" s="1" t="s">
        <v>1697</v>
      </c>
      <c r="N618" s="1" t="s">
        <v>2767</v>
      </c>
      <c r="T618" s="1" t="s">
        <v>6066</v>
      </c>
      <c r="U618" s="1" t="s">
        <v>37</v>
      </c>
      <c r="V618" s="1" t="s">
        <v>2820</v>
      </c>
      <c r="W618" s="1" t="s">
        <v>305</v>
      </c>
      <c r="X618" s="1" t="s">
        <v>2879</v>
      </c>
      <c r="Y618" s="1" t="s">
        <v>1698</v>
      </c>
      <c r="Z618" s="1" t="s">
        <v>3173</v>
      </c>
      <c r="AC618" s="1">
        <v>80</v>
      </c>
      <c r="AD618" s="1" t="s">
        <v>686</v>
      </c>
      <c r="AE618" s="1" t="s">
        <v>3554</v>
      </c>
      <c r="AJ618" s="1" t="s">
        <v>17</v>
      </c>
      <c r="AK618" s="1" t="s">
        <v>3565</v>
      </c>
      <c r="AL618" s="1" t="s">
        <v>308</v>
      </c>
      <c r="AM618" s="1" t="s">
        <v>3573</v>
      </c>
      <c r="AT618" s="1" t="s">
        <v>42</v>
      </c>
      <c r="AU618" s="1" t="s">
        <v>3629</v>
      </c>
      <c r="AV618" s="1" t="s">
        <v>1699</v>
      </c>
      <c r="AW618" s="1" t="s">
        <v>3813</v>
      </c>
      <c r="BG618" s="1" t="s">
        <v>42</v>
      </c>
      <c r="BH618" s="1" t="s">
        <v>3629</v>
      </c>
      <c r="BI618" s="1" t="s">
        <v>1612</v>
      </c>
      <c r="BJ618" s="1" t="s">
        <v>4188</v>
      </c>
      <c r="BK618" s="1" t="s">
        <v>42</v>
      </c>
      <c r="BL618" s="1" t="s">
        <v>3629</v>
      </c>
      <c r="BM618" s="1" t="s">
        <v>1700</v>
      </c>
      <c r="BN618" s="1" t="s">
        <v>6067</v>
      </c>
      <c r="BO618" s="1" t="s">
        <v>42</v>
      </c>
      <c r="BP618" s="1" t="s">
        <v>3629</v>
      </c>
      <c r="BQ618" s="1" t="s">
        <v>1701</v>
      </c>
      <c r="BR618" s="1" t="s">
        <v>4765</v>
      </c>
      <c r="BS618" s="1" t="s">
        <v>1702</v>
      </c>
      <c r="BT618" s="1" t="s">
        <v>4922</v>
      </c>
    </row>
    <row r="619" spans="1:72" ht="13.5" customHeight="1">
      <c r="A619" s="5" t="str">
        <f t="shared" si="32"/>
        <v>1867_하동면_0101a</v>
      </c>
      <c r="B619" s="1">
        <v>1867</v>
      </c>
      <c r="C619" s="1" t="s">
        <v>4943</v>
      </c>
      <c r="D619" s="1" t="s">
        <v>4945</v>
      </c>
      <c r="E619" s="1">
        <v>618</v>
      </c>
      <c r="F619" s="1">
        <v>5</v>
      </c>
      <c r="G619" s="1" t="s">
        <v>1574</v>
      </c>
      <c r="H619" s="1" t="s">
        <v>2751</v>
      </c>
      <c r="I619" s="1">
        <v>3</v>
      </c>
      <c r="L619" s="1">
        <v>1</v>
      </c>
      <c r="M619" s="1" t="s">
        <v>1697</v>
      </c>
      <c r="N619" s="1" t="s">
        <v>2767</v>
      </c>
      <c r="S619" s="1" t="s">
        <v>47</v>
      </c>
      <c r="T619" s="1" t="s">
        <v>2795</v>
      </c>
      <c r="W619" s="1" t="s">
        <v>792</v>
      </c>
      <c r="X619" s="1" t="s">
        <v>2866</v>
      </c>
      <c r="Y619" s="1" t="s">
        <v>49</v>
      </c>
      <c r="Z619" s="1" t="s">
        <v>2894</v>
      </c>
      <c r="AC619" s="1">
        <v>74</v>
      </c>
      <c r="AD619" s="1" t="s">
        <v>69</v>
      </c>
      <c r="AE619" s="1" t="s">
        <v>3501</v>
      </c>
      <c r="AJ619" s="1" t="s">
        <v>51</v>
      </c>
      <c r="AK619" s="1" t="s">
        <v>3566</v>
      </c>
      <c r="AL619" s="1" t="s">
        <v>107</v>
      </c>
      <c r="AM619" s="1" t="s">
        <v>3590</v>
      </c>
      <c r="AT619" s="1" t="s">
        <v>42</v>
      </c>
      <c r="AU619" s="1" t="s">
        <v>3629</v>
      </c>
      <c r="AV619" s="1" t="s">
        <v>1703</v>
      </c>
      <c r="AW619" s="1" t="s">
        <v>3812</v>
      </c>
      <c r="BG619" s="1" t="s">
        <v>42</v>
      </c>
      <c r="BH619" s="1" t="s">
        <v>3629</v>
      </c>
      <c r="BI619" s="1" t="s">
        <v>1704</v>
      </c>
      <c r="BJ619" s="1" t="s">
        <v>4187</v>
      </c>
      <c r="BK619" s="1" t="s">
        <v>42</v>
      </c>
      <c r="BL619" s="1" t="s">
        <v>3629</v>
      </c>
      <c r="BM619" s="1" t="s">
        <v>1705</v>
      </c>
      <c r="BN619" s="1" t="s">
        <v>4500</v>
      </c>
      <c r="BO619" s="1" t="s">
        <v>42</v>
      </c>
      <c r="BP619" s="1" t="s">
        <v>3629</v>
      </c>
      <c r="BQ619" s="1" t="s">
        <v>1706</v>
      </c>
      <c r="BR619" s="1" t="s">
        <v>5536</v>
      </c>
      <c r="BS619" s="1" t="s">
        <v>257</v>
      </c>
      <c r="BT619" s="1" t="s">
        <v>3578</v>
      </c>
    </row>
    <row r="620" spans="1:31" ht="13.5" customHeight="1">
      <c r="A620" s="5" t="str">
        <f t="shared" si="32"/>
        <v>1867_하동면_0101a</v>
      </c>
      <c r="B620" s="1">
        <v>1867</v>
      </c>
      <c r="C620" s="1" t="s">
        <v>4943</v>
      </c>
      <c r="D620" s="1" t="s">
        <v>4945</v>
      </c>
      <c r="E620" s="1">
        <v>619</v>
      </c>
      <c r="F620" s="1">
        <v>5</v>
      </c>
      <c r="G620" s="1" t="s">
        <v>1574</v>
      </c>
      <c r="H620" s="1" t="s">
        <v>2751</v>
      </c>
      <c r="I620" s="1">
        <v>3</v>
      </c>
      <c r="L620" s="1">
        <v>1</v>
      </c>
      <c r="M620" s="1" t="s">
        <v>1697</v>
      </c>
      <c r="N620" s="1" t="s">
        <v>2767</v>
      </c>
      <c r="S620" s="1" t="s">
        <v>63</v>
      </c>
      <c r="T620" s="1" t="s">
        <v>2793</v>
      </c>
      <c r="U620" s="1" t="s">
        <v>37</v>
      </c>
      <c r="V620" s="1" t="s">
        <v>2820</v>
      </c>
      <c r="Y620" s="1" t="s">
        <v>1707</v>
      </c>
      <c r="Z620" s="1" t="s">
        <v>3172</v>
      </c>
      <c r="AC620" s="1">
        <v>50</v>
      </c>
      <c r="AD620" s="1" t="s">
        <v>333</v>
      </c>
      <c r="AE620" s="1" t="s">
        <v>3542</v>
      </c>
    </row>
    <row r="621" spans="1:39" ht="13.5" customHeight="1">
      <c r="A621" s="5" t="str">
        <f t="shared" si="32"/>
        <v>1867_하동면_0101a</v>
      </c>
      <c r="B621" s="1">
        <v>1867</v>
      </c>
      <c r="C621" s="1" t="s">
        <v>4943</v>
      </c>
      <c r="D621" s="1" t="s">
        <v>4945</v>
      </c>
      <c r="E621" s="1">
        <v>620</v>
      </c>
      <c r="F621" s="1">
        <v>5</v>
      </c>
      <c r="G621" s="1" t="s">
        <v>1574</v>
      </c>
      <c r="H621" s="1" t="s">
        <v>2751</v>
      </c>
      <c r="I621" s="1">
        <v>3</v>
      </c>
      <c r="L621" s="1">
        <v>1</v>
      </c>
      <c r="M621" s="1" t="s">
        <v>1697</v>
      </c>
      <c r="N621" s="1" t="s">
        <v>2767</v>
      </c>
      <c r="S621" s="1" t="s">
        <v>228</v>
      </c>
      <c r="T621" s="1" t="s">
        <v>2813</v>
      </c>
      <c r="W621" s="1" t="s">
        <v>434</v>
      </c>
      <c r="X621" s="1" t="s">
        <v>2849</v>
      </c>
      <c r="Y621" s="1" t="s">
        <v>49</v>
      </c>
      <c r="Z621" s="1" t="s">
        <v>2894</v>
      </c>
      <c r="AC621" s="1">
        <v>26</v>
      </c>
      <c r="AJ621" s="1" t="s">
        <v>51</v>
      </c>
      <c r="AK621" s="1" t="s">
        <v>3566</v>
      </c>
      <c r="AL621" s="1" t="s">
        <v>971</v>
      </c>
      <c r="AM621" s="1" t="s">
        <v>3570</v>
      </c>
    </row>
    <row r="622" spans="1:31" ht="13.5" customHeight="1">
      <c r="A622" s="5" t="str">
        <f t="shared" si="32"/>
        <v>1867_하동면_0101a</v>
      </c>
      <c r="B622" s="1">
        <v>1867</v>
      </c>
      <c r="C622" s="1" t="s">
        <v>4943</v>
      </c>
      <c r="D622" s="1" t="s">
        <v>4945</v>
      </c>
      <c r="E622" s="1">
        <v>621</v>
      </c>
      <c r="F622" s="1">
        <v>5</v>
      </c>
      <c r="G622" s="1" t="s">
        <v>1574</v>
      </c>
      <c r="H622" s="1" t="s">
        <v>2751</v>
      </c>
      <c r="I622" s="1">
        <v>3</v>
      </c>
      <c r="L622" s="1">
        <v>1</v>
      </c>
      <c r="M622" s="1" t="s">
        <v>1697</v>
      </c>
      <c r="N622" s="1" t="s">
        <v>2767</v>
      </c>
      <c r="T622" s="1" t="s">
        <v>6068</v>
      </c>
      <c r="U622" s="1" t="s">
        <v>70</v>
      </c>
      <c r="V622" s="1" t="s">
        <v>2823</v>
      </c>
      <c r="Y622" s="1" t="s">
        <v>1708</v>
      </c>
      <c r="Z622" s="1" t="s">
        <v>3171</v>
      </c>
      <c r="AD622" s="1" t="s">
        <v>329</v>
      </c>
      <c r="AE622" s="1" t="s">
        <v>3513</v>
      </c>
    </row>
    <row r="623" spans="1:31" ht="13.5" customHeight="1">
      <c r="A623" s="5" t="str">
        <f t="shared" si="32"/>
        <v>1867_하동면_0101a</v>
      </c>
      <c r="B623" s="1">
        <v>1867</v>
      </c>
      <c r="C623" s="1" t="s">
        <v>4943</v>
      </c>
      <c r="D623" s="1" t="s">
        <v>4945</v>
      </c>
      <c r="E623" s="1">
        <v>622</v>
      </c>
      <c r="F623" s="1">
        <v>5</v>
      </c>
      <c r="G623" s="1" t="s">
        <v>1574</v>
      </c>
      <c r="H623" s="1" t="s">
        <v>2751</v>
      </c>
      <c r="I623" s="1">
        <v>3</v>
      </c>
      <c r="L623" s="1">
        <v>1</v>
      </c>
      <c r="M623" s="1" t="s">
        <v>1697</v>
      </c>
      <c r="N623" s="1" t="s">
        <v>2767</v>
      </c>
      <c r="T623" s="1" t="s">
        <v>6068</v>
      </c>
      <c r="Y623" s="1" t="s">
        <v>1709</v>
      </c>
      <c r="Z623" s="1" t="s">
        <v>3170</v>
      </c>
      <c r="AD623" s="1" t="s">
        <v>737</v>
      </c>
      <c r="AE623" s="1" t="s">
        <v>3502</v>
      </c>
    </row>
    <row r="624" spans="1:31" ht="13.5" customHeight="1">
      <c r="A624" s="5" t="str">
        <f t="shared" si="32"/>
        <v>1867_하동면_0101a</v>
      </c>
      <c r="B624" s="1">
        <v>1867</v>
      </c>
      <c r="C624" s="1" t="s">
        <v>4943</v>
      </c>
      <c r="D624" s="1" t="s">
        <v>4945</v>
      </c>
      <c r="E624" s="1">
        <v>623</v>
      </c>
      <c r="F624" s="1">
        <v>5</v>
      </c>
      <c r="G624" s="1" t="s">
        <v>1574</v>
      </c>
      <c r="H624" s="1" t="s">
        <v>2751</v>
      </c>
      <c r="I624" s="1">
        <v>3</v>
      </c>
      <c r="L624" s="1">
        <v>1</v>
      </c>
      <c r="M624" s="1" t="s">
        <v>1697</v>
      </c>
      <c r="N624" s="1" t="s">
        <v>2767</v>
      </c>
      <c r="T624" s="1" t="s">
        <v>6068</v>
      </c>
      <c r="U624" s="1" t="s">
        <v>145</v>
      </c>
      <c r="V624" s="1" t="s">
        <v>2832</v>
      </c>
      <c r="Y624" s="1" t="s">
        <v>1710</v>
      </c>
      <c r="Z624" s="1" t="s">
        <v>3169</v>
      </c>
      <c r="AD624" s="1" t="s">
        <v>258</v>
      </c>
      <c r="AE624" s="1" t="s">
        <v>3533</v>
      </c>
    </row>
    <row r="625" spans="1:31" ht="13.5" customHeight="1">
      <c r="A625" s="5" t="str">
        <f t="shared" si="32"/>
        <v>1867_하동면_0101a</v>
      </c>
      <c r="B625" s="1">
        <v>1867</v>
      </c>
      <c r="C625" s="1" t="s">
        <v>4943</v>
      </c>
      <c r="D625" s="1" t="s">
        <v>4945</v>
      </c>
      <c r="E625" s="1">
        <v>624</v>
      </c>
      <c r="F625" s="1">
        <v>5</v>
      </c>
      <c r="G625" s="1" t="s">
        <v>1574</v>
      </c>
      <c r="H625" s="1" t="s">
        <v>2751</v>
      </c>
      <c r="I625" s="1">
        <v>3</v>
      </c>
      <c r="L625" s="1">
        <v>1</v>
      </c>
      <c r="M625" s="1" t="s">
        <v>1697</v>
      </c>
      <c r="N625" s="1" t="s">
        <v>2767</v>
      </c>
      <c r="T625" s="1" t="s">
        <v>6068</v>
      </c>
      <c r="U625" s="1" t="s">
        <v>70</v>
      </c>
      <c r="V625" s="1" t="s">
        <v>2823</v>
      </c>
      <c r="Y625" s="1" t="s">
        <v>1711</v>
      </c>
      <c r="Z625" s="1" t="s">
        <v>3168</v>
      </c>
      <c r="AD625" s="1" t="s">
        <v>737</v>
      </c>
      <c r="AE625" s="1" t="s">
        <v>3502</v>
      </c>
    </row>
    <row r="626" spans="1:31" ht="13.5" customHeight="1">
      <c r="A626" s="5" t="str">
        <f t="shared" si="32"/>
        <v>1867_하동면_0101a</v>
      </c>
      <c r="B626" s="1">
        <v>1867</v>
      </c>
      <c r="C626" s="1" t="s">
        <v>4943</v>
      </c>
      <c r="D626" s="1" t="s">
        <v>4945</v>
      </c>
      <c r="E626" s="1">
        <v>625</v>
      </c>
      <c r="F626" s="1">
        <v>5</v>
      </c>
      <c r="G626" s="1" t="s">
        <v>1574</v>
      </c>
      <c r="H626" s="1" t="s">
        <v>2751</v>
      </c>
      <c r="I626" s="1">
        <v>3</v>
      </c>
      <c r="L626" s="1">
        <v>1</v>
      </c>
      <c r="M626" s="1" t="s">
        <v>1697</v>
      </c>
      <c r="N626" s="1" t="s">
        <v>2767</v>
      </c>
      <c r="T626" s="1" t="s">
        <v>6068</v>
      </c>
      <c r="Y626" s="1" t="s">
        <v>1712</v>
      </c>
      <c r="Z626" s="1" t="s">
        <v>3167</v>
      </c>
      <c r="AD626" s="1" t="s">
        <v>174</v>
      </c>
      <c r="AE626" s="1" t="s">
        <v>3545</v>
      </c>
    </row>
    <row r="627" spans="1:31" ht="13.5" customHeight="1">
      <c r="A627" s="5" t="str">
        <f t="shared" si="32"/>
        <v>1867_하동면_0101a</v>
      </c>
      <c r="B627" s="1">
        <v>1867</v>
      </c>
      <c r="C627" s="1" t="s">
        <v>4943</v>
      </c>
      <c r="D627" s="1" t="s">
        <v>4945</v>
      </c>
      <c r="E627" s="1">
        <v>626</v>
      </c>
      <c r="F627" s="1">
        <v>5</v>
      </c>
      <c r="G627" s="1" t="s">
        <v>1574</v>
      </c>
      <c r="H627" s="1" t="s">
        <v>2751</v>
      </c>
      <c r="I627" s="1">
        <v>3</v>
      </c>
      <c r="L627" s="1">
        <v>1</v>
      </c>
      <c r="M627" s="1" t="s">
        <v>1697</v>
      </c>
      <c r="N627" s="1" t="s">
        <v>2767</v>
      </c>
      <c r="T627" s="1" t="s">
        <v>6068</v>
      </c>
      <c r="U627" s="1" t="s">
        <v>70</v>
      </c>
      <c r="V627" s="1" t="s">
        <v>2823</v>
      </c>
      <c r="Y627" s="1" t="s">
        <v>1713</v>
      </c>
      <c r="Z627" s="1" t="s">
        <v>3166</v>
      </c>
      <c r="AD627" s="1" t="s">
        <v>936</v>
      </c>
      <c r="AE627" s="1" t="s">
        <v>3543</v>
      </c>
    </row>
    <row r="628" spans="1:72" ht="13.5" customHeight="1">
      <c r="A628" s="5" t="str">
        <f aca="true" t="shared" si="33" ref="A628:A658">HYPERLINK("http://kyu.snu.ac.kr/sdhj/index.jsp?type=hj/GK14781_00IH_0001_0101b.jpg","1867_하동면_0101b")</f>
        <v>1867_하동면_0101b</v>
      </c>
      <c r="B628" s="1">
        <v>1867</v>
      </c>
      <c r="C628" s="1" t="s">
        <v>4943</v>
      </c>
      <c r="D628" s="1" t="s">
        <v>4945</v>
      </c>
      <c r="E628" s="1">
        <v>627</v>
      </c>
      <c r="F628" s="1">
        <v>5</v>
      </c>
      <c r="G628" s="1" t="s">
        <v>1574</v>
      </c>
      <c r="H628" s="1" t="s">
        <v>2751</v>
      </c>
      <c r="I628" s="1">
        <v>3</v>
      </c>
      <c r="L628" s="1">
        <v>2</v>
      </c>
      <c r="M628" s="1" t="s">
        <v>5176</v>
      </c>
      <c r="N628" s="1" t="s">
        <v>5177</v>
      </c>
      <c r="T628" s="1" t="s">
        <v>6069</v>
      </c>
      <c r="U628" s="1" t="s">
        <v>37</v>
      </c>
      <c r="V628" s="1" t="s">
        <v>2820</v>
      </c>
      <c r="W628" s="1" t="s">
        <v>305</v>
      </c>
      <c r="X628" s="1" t="s">
        <v>2879</v>
      </c>
      <c r="Y628" s="1" t="s">
        <v>1714</v>
      </c>
      <c r="Z628" s="1" t="s">
        <v>3165</v>
      </c>
      <c r="AC628" s="1">
        <v>40</v>
      </c>
      <c r="AD628" s="1" t="s">
        <v>1005</v>
      </c>
      <c r="AE628" s="1" t="s">
        <v>3515</v>
      </c>
      <c r="AJ628" s="1" t="s">
        <v>17</v>
      </c>
      <c r="AK628" s="1" t="s">
        <v>3565</v>
      </c>
      <c r="AL628" s="1" t="s">
        <v>308</v>
      </c>
      <c r="AM628" s="1" t="s">
        <v>3573</v>
      </c>
      <c r="AT628" s="1" t="s">
        <v>42</v>
      </c>
      <c r="AU628" s="1" t="s">
        <v>3629</v>
      </c>
      <c r="AV628" s="1" t="s">
        <v>1715</v>
      </c>
      <c r="AW628" s="1" t="s">
        <v>3078</v>
      </c>
      <c r="AX628" s="1" t="s">
        <v>244</v>
      </c>
      <c r="AY628" s="1" t="s">
        <v>2846</v>
      </c>
      <c r="AZ628" s="1" t="s">
        <v>1716</v>
      </c>
      <c r="BA628" s="1" t="s">
        <v>3805</v>
      </c>
      <c r="BG628" s="1" t="s">
        <v>42</v>
      </c>
      <c r="BH628" s="1" t="s">
        <v>3629</v>
      </c>
      <c r="BI628" s="1" t="s">
        <v>1717</v>
      </c>
      <c r="BJ628" s="1" t="s">
        <v>3173</v>
      </c>
      <c r="BK628" s="1" t="s">
        <v>42</v>
      </c>
      <c r="BL628" s="1" t="s">
        <v>3629</v>
      </c>
      <c r="BM628" s="1" t="s">
        <v>1718</v>
      </c>
      <c r="BN628" s="1" t="s">
        <v>4492</v>
      </c>
      <c r="BO628" s="1" t="s">
        <v>42</v>
      </c>
      <c r="BP628" s="1" t="s">
        <v>3629</v>
      </c>
      <c r="BQ628" s="1" t="s">
        <v>1719</v>
      </c>
      <c r="BR628" s="1" t="s">
        <v>5560</v>
      </c>
      <c r="BS628" s="1" t="s">
        <v>1720</v>
      </c>
      <c r="BT628" s="1" t="s">
        <v>4921</v>
      </c>
    </row>
    <row r="629" spans="1:31" ht="13.5" customHeight="1">
      <c r="A629" s="5" t="str">
        <f t="shared" si="33"/>
        <v>1867_하동면_0101b</v>
      </c>
      <c r="B629" s="1">
        <v>1867</v>
      </c>
      <c r="C629" s="1" t="s">
        <v>4943</v>
      </c>
      <c r="D629" s="1" t="s">
        <v>4945</v>
      </c>
      <c r="E629" s="1">
        <v>628</v>
      </c>
      <c r="F629" s="1">
        <v>5</v>
      </c>
      <c r="G629" s="1" t="s">
        <v>1574</v>
      </c>
      <c r="H629" s="1" t="s">
        <v>2751</v>
      </c>
      <c r="I629" s="1">
        <v>3</v>
      </c>
      <c r="L629" s="1">
        <v>2</v>
      </c>
      <c r="M629" s="1" t="s">
        <v>5176</v>
      </c>
      <c r="N629" s="1" t="s">
        <v>5177</v>
      </c>
      <c r="S629" s="1" t="s">
        <v>574</v>
      </c>
      <c r="T629" s="1" t="s">
        <v>2800</v>
      </c>
      <c r="W629" s="1" t="s">
        <v>61</v>
      </c>
      <c r="X629" s="1" t="s">
        <v>6070</v>
      </c>
      <c r="Y629" s="1" t="s">
        <v>49</v>
      </c>
      <c r="Z629" s="1" t="s">
        <v>2894</v>
      </c>
      <c r="AC629" s="1">
        <v>52</v>
      </c>
      <c r="AD629" s="1" t="s">
        <v>371</v>
      </c>
      <c r="AE629" s="1" t="s">
        <v>3516</v>
      </c>
    </row>
    <row r="630" spans="1:39" ht="13.5" customHeight="1">
      <c r="A630" s="5" t="str">
        <f t="shared" si="33"/>
        <v>1867_하동면_0101b</v>
      </c>
      <c r="B630" s="1">
        <v>1867</v>
      </c>
      <c r="C630" s="1" t="s">
        <v>4943</v>
      </c>
      <c r="D630" s="1" t="s">
        <v>4945</v>
      </c>
      <c r="E630" s="1">
        <v>629</v>
      </c>
      <c r="F630" s="1">
        <v>5</v>
      </c>
      <c r="G630" s="1" t="s">
        <v>1574</v>
      </c>
      <c r="H630" s="1" t="s">
        <v>2751</v>
      </c>
      <c r="I630" s="1">
        <v>3</v>
      </c>
      <c r="L630" s="1">
        <v>2</v>
      </c>
      <c r="M630" s="1" t="s">
        <v>5176</v>
      </c>
      <c r="N630" s="1" t="s">
        <v>5177</v>
      </c>
      <c r="S630" s="1" t="s">
        <v>1128</v>
      </c>
      <c r="T630" s="1" t="s">
        <v>2807</v>
      </c>
      <c r="W630" s="1" t="s">
        <v>184</v>
      </c>
      <c r="X630" s="1" t="s">
        <v>2851</v>
      </c>
      <c r="Y630" s="1" t="s">
        <v>49</v>
      </c>
      <c r="Z630" s="1" t="s">
        <v>2894</v>
      </c>
      <c r="AC630" s="1">
        <v>71</v>
      </c>
      <c r="AJ630" s="1" t="s">
        <v>51</v>
      </c>
      <c r="AK630" s="1" t="s">
        <v>3566</v>
      </c>
      <c r="AL630" s="1" t="s">
        <v>115</v>
      </c>
      <c r="AM630" s="1" t="s">
        <v>3571</v>
      </c>
    </row>
    <row r="631" spans="1:72" ht="13.5" customHeight="1">
      <c r="A631" s="5" t="str">
        <f t="shared" si="33"/>
        <v>1867_하동면_0101b</v>
      </c>
      <c r="B631" s="1">
        <v>1867</v>
      </c>
      <c r="C631" s="1" t="s">
        <v>4943</v>
      </c>
      <c r="D631" s="1" t="s">
        <v>4945</v>
      </c>
      <c r="E631" s="1">
        <v>630</v>
      </c>
      <c r="F631" s="1">
        <v>5</v>
      </c>
      <c r="G631" s="1" t="s">
        <v>1574</v>
      </c>
      <c r="H631" s="1" t="s">
        <v>2751</v>
      </c>
      <c r="I631" s="1">
        <v>3</v>
      </c>
      <c r="L631" s="1">
        <v>2</v>
      </c>
      <c r="M631" s="1" t="s">
        <v>5176</v>
      </c>
      <c r="N631" s="1" t="s">
        <v>5177</v>
      </c>
      <c r="S631" s="1" t="s">
        <v>47</v>
      </c>
      <c r="T631" s="1" t="s">
        <v>2795</v>
      </c>
      <c r="W631" s="1" t="s">
        <v>540</v>
      </c>
      <c r="X631" s="1" t="s">
        <v>2862</v>
      </c>
      <c r="Y631" s="1" t="s">
        <v>49</v>
      </c>
      <c r="Z631" s="1" t="s">
        <v>2894</v>
      </c>
      <c r="AC631" s="1">
        <v>39</v>
      </c>
      <c r="AJ631" s="1" t="s">
        <v>51</v>
      </c>
      <c r="AK631" s="1" t="s">
        <v>3566</v>
      </c>
      <c r="AL631" s="1" t="s">
        <v>56</v>
      </c>
      <c r="AM631" s="1" t="s">
        <v>3584</v>
      </c>
      <c r="AT631" s="1" t="s">
        <v>42</v>
      </c>
      <c r="AU631" s="1" t="s">
        <v>3629</v>
      </c>
      <c r="AV631" s="1" t="s">
        <v>1721</v>
      </c>
      <c r="AW631" s="1" t="s">
        <v>3811</v>
      </c>
      <c r="BG631" s="1" t="s">
        <v>42</v>
      </c>
      <c r="BH631" s="1" t="s">
        <v>3629</v>
      </c>
      <c r="BI631" s="1" t="s">
        <v>1722</v>
      </c>
      <c r="BJ631" s="1" t="s">
        <v>3792</v>
      </c>
      <c r="BK631" s="1" t="s">
        <v>42</v>
      </c>
      <c r="BL631" s="1" t="s">
        <v>3629</v>
      </c>
      <c r="BM631" s="1" t="s">
        <v>1723</v>
      </c>
      <c r="BN631" s="1" t="s">
        <v>4173</v>
      </c>
      <c r="BO631" s="1" t="s">
        <v>42</v>
      </c>
      <c r="BP631" s="1" t="s">
        <v>3629</v>
      </c>
      <c r="BQ631" s="1" t="s">
        <v>1724</v>
      </c>
      <c r="BR631" s="1" t="s">
        <v>4764</v>
      </c>
      <c r="BS631" s="1" t="s">
        <v>115</v>
      </c>
      <c r="BT631" s="1" t="s">
        <v>3571</v>
      </c>
    </row>
    <row r="632" spans="1:31" ht="13.5" customHeight="1">
      <c r="A632" s="5" t="str">
        <f t="shared" si="33"/>
        <v>1867_하동면_0101b</v>
      </c>
      <c r="B632" s="1">
        <v>1867</v>
      </c>
      <c r="C632" s="1" t="s">
        <v>4943</v>
      </c>
      <c r="D632" s="1" t="s">
        <v>4945</v>
      </c>
      <c r="E632" s="1">
        <v>631</v>
      </c>
      <c r="F632" s="1">
        <v>5</v>
      </c>
      <c r="G632" s="1" t="s">
        <v>1574</v>
      </c>
      <c r="H632" s="1" t="s">
        <v>2751</v>
      </c>
      <c r="I632" s="1">
        <v>3</v>
      </c>
      <c r="L632" s="1">
        <v>2</v>
      </c>
      <c r="M632" s="1" t="s">
        <v>5176</v>
      </c>
      <c r="N632" s="1" t="s">
        <v>5177</v>
      </c>
      <c r="T632" s="1" t="s">
        <v>6071</v>
      </c>
      <c r="U632" s="1" t="s">
        <v>70</v>
      </c>
      <c r="V632" s="1" t="s">
        <v>2823</v>
      </c>
      <c r="Y632" s="1" t="s">
        <v>1725</v>
      </c>
      <c r="Z632" s="1" t="s">
        <v>3164</v>
      </c>
      <c r="AD632" s="1" t="s">
        <v>118</v>
      </c>
      <c r="AE632" s="1" t="s">
        <v>3534</v>
      </c>
    </row>
    <row r="633" spans="1:31" ht="13.5" customHeight="1">
      <c r="A633" s="5" t="str">
        <f t="shared" si="33"/>
        <v>1867_하동면_0101b</v>
      </c>
      <c r="B633" s="1">
        <v>1867</v>
      </c>
      <c r="C633" s="1" t="s">
        <v>4943</v>
      </c>
      <c r="D633" s="1" t="s">
        <v>4945</v>
      </c>
      <c r="E633" s="1">
        <v>632</v>
      </c>
      <c r="F633" s="1">
        <v>5</v>
      </c>
      <c r="G633" s="1" t="s">
        <v>1574</v>
      </c>
      <c r="H633" s="1" t="s">
        <v>2751</v>
      </c>
      <c r="I633" s="1">
        <v>3</v>
      </c>
      <c r="L633" s="1">
        <v>2</v>
      </c>
      <c r="M633" s="1" t="s">
        <v>5176</v>
      </c>
      <c r="N633" s="1" t="s">
        <v>5177</v>
      </c>
      <c r="T633" s="1" t="s">
        <v>6071</v>
      </c>
      <c r="Y633" s="1" t="s">
        <v>1726</v>
      </c>
      <c r="Z633" s="1" t="s">
        <v>3113</v>
      </c>
      <c r="AD633" s="1" t="s">
        <v>307</v>
      </c>
      <c r="AE633" s="1" t="s">
        <v>3541</v>
      </c>
    </row>
    <row r="634" spans="1:31" ht="13.5" customHeight="1">
      <c r="A634" s="5" t="str">
        <f t="shared" si="33"/>
        <v>1867_하동면_0101b</v>
      </c>
      <c r="B634" s="1">
        <v>1867</v>
      </c>
      <c r="C634" s="1" t="s">
        <v>4943</v>
      </c>
      <c r="D634" s="1" t="s">
        <v>4945</v>
      </c>
      <c r="E634" s="1">
        <v>633</v>
      </c>
      <c r="F634" s="1">
        <v>5</v>
      </c>
      <c r="G634" s="1" t="s">
        <v>1574</v>
      </c>
      <c r="H634" s="1" t="s">
        <v>2751</v>
      </c>
      <c r="I634" s="1">
        <v>3</v>
      </c>
      <c r="L634" s="1">
        <v>2</v>
      </c>
      <c r="M634" s="1" t="s">
        <v>5176</v>
      </c>
      <c r="N634" s="1" t="s">
        <v>5177</v>
      </c>
      <c r="T634" s="1" t="s">
        <v>6071</v>
      </c>
      <c r="Y634" s="1" t="s">
        <v>1727</v>
      </c>
      <c r="Z634" s="1" t="s">
        <v>3111</v>
      </c>
      <c r="AD634" s="1" t="s">
        <v>1550</v>
      </c>
      <c r="AE634" s="1" t="s">
        <v>3521</v>
      </c>
    </row>
    <row r="635" spans="1:31" ht="13.5" customHeight="1">
      <c r="A635" s="5" t="str">
        <f t="shared" si="33"/>
        <v>1867_하동면_0101b</v>
      </c>
      <c r="B635" s="1">
        <v>1867</v>
      </c>
      <c r="C635" s="1" t="s">
        <v>4943</v>
      </c>
      <c r="D635" s="1" t="s">
        <v>4945</v>
      </c>
      <c r="E635" s="1">
        <v>634</v>
      </c>
      <c r="F635" s="1">
        <v>5</v>
      </c>
      <c r="G635" s="1" t="s">
        <v>1574</v>
      </c>
      <c r="H635" s="1" t="s">
        <v>2751</v>
      </c>
      <c r="I635" s="1">
        <v>3</v>
      </c>
      <c r="L635" s="1">
        <v>2</v>
      </c>
      <c r="M635" s="1" t="s">
        <v>5176</v>
      </c>
      <c r="N635" s="1" t="s">
        <v>5177</v>
      </c>
      <c r="T635" s="1" t="s">
        <v>6071</v>
      </c>
      <c r="Y635" s="1" t="s">
        <v>1728</v>
      </c>
      <c r="Z635" s="1" t="s">
        <v>3163</v>
      </c>
      <c r="AD635" s="1" t="s">
        <v>307</v>
      </c>
      <c r="AE635" s="1" t="s">
        <v>3541</v>
      </c>
    </row>
    <row r="636" spans="1:72" ht="13.5" customHeight="1">
      <c r="A636" s="5" t="str">
        <f t="shared" si="33"/>
        <v>1867_하동면_0101b</v>
      </c>
      <c r="B636" s="1">
        <v>1867</v>
      </c>
      <c r="C636" s="1" t="s">
        <v>4943</v>
      </c>
      <c r="D636" s="1" t="s">
        <v>4945</v>
      </c>
      <c r="E636" s="1">
        <v>635</v>
      </c>
      <c r="F636" s="1">
        <v>5</v>
      </c>
      <c r="G636" s="1" t="s">
        <v>1574</v>
      </c>
      <c r="H636" s="1" t="s">
        <v>2751</v>
      </c>
      <c r="I636" s="1">
        <v>3</v>
      </c>
      <c r="L636" s="1">
        <v>3</v>
      </c>
      <c r="M636" s="1" t="s">
        <v>5178</v>
      </c>
      <c r="N636" s="1" t="s">
        <v>5179</v>
      </c>
      <c r="T636" s="1" t="s">
        <v>5653</v>
      </c>
      <c r="U636" s="1" t="s">
        <v>37</v>
      </c>
      <c r="V636" s="1" t="s">
        <v>2820</v>
      </c>
      <c r="W636" s="1" t="s">
        <v>305</v>
      </c>
      <c r="X636" s="1" t="s">
        <v>2879</v>
      </c>
      <c r="Y636" s="1" t="s">
        <v>1589</v>
      </c>
      <c r="Z636" s="1" t="s">
        <v>3162</v>
      </c>
      <c r="AC636" s="1">
        <v>59</v>
      </c>
      <c r="AD636" s="1" t="s">
        <v>120</v>
      </c>
      <c r="AE636" s="1" t="s">
        <v>3536</v>
      </c>
      <c r="AJ636" s="1" t="s">
        <v>17</v>
      </c>
      <c r="AK636" s="1" t="s">
        <v>3565</v>
      </c>
      <c r="AL636" s="1" t="s">
        <v>308</v>
      </c>
      <c r="AM636" s="1" t="s">
        <v>3573</v>
      </c>
      <c r="AT636" s="1" t="s">
        <v>42</v>
      </c>
      <c r="AU636" s="1" t="s">
        <v>3629</v>
      </c>
      <c r="AV636" s="1" t="s">
        <v>1579</v>
      </c>
      <c r="AW636" s="1" t="s">
        <v>3224</v>
      </c>
      <c r="BG636" s="1" t="s">
        <v>42</v>
      </c>
      <c r="BH636" s="1" t="s">
        <v>3629</v>
      </c>
      <c r="BI636" s="1" t="s">
        <v>1580</v>
      </c>
      <c r="BJ636" s="1" t="s">
        <v>4186</v>
      </c>
      <c r="BK636" s="1" t="s">
        <v>42</v>
      </c>
      <c r="BL636" s="1" t="s">
        <v>3629</v>
      </c>
      <c r="BM636" s="1" t="s">
        <v>1729</v>
      </c>
      <c r="BN636" s="1" t="s">
        <v>4478</v>
      </c>
      <c r="BO636" s="1" t="s">
        <v>42</v>
      </c>
      <c r="BP636" s="1" t="s">
        <v>3629</v>
      </c>
      <c r="BQ636" s="1" t="s">
        <v>1730</v>
      </c>
      <c r="BR636" s="1" t="s">
        <v>4763</v>
      </c>
      <c r="BS636" s="1" t="s">
        <v>1731</v>
      </c>
      <c r="BT636" s="1" t="s">
        <v>4920</v>
      </c>
    </row>
    <row r="637" spans="1:31" ht="13.5" customHeight="1">
      <c r="A637" s="5" t="str">
        <f t="shared" si="33"/>
        <v>1867_하동면_0101b</v>
      </c>
      <c r="B637" s="1">
        <v>1867</v>
      </c>
      <c r="C637" s="1" t="s">
        <v>4943</v>
      </c>
      <c r="D637" s="1" t="s">
        <v>4945</v>
      </c>
      <c r="E637" s="1">
        <v>636</v>
      </c>
      <c r="F637" s="1">
        <v>5</v>
      </c>
      <c r="G637" s="1" t="s">
        <v>1574</v>
      </c>
      <c r="H637" s="1" t="s">
        <v>2751</v>
      </c>
      <c r="I637" s="1">
        <v>3</v>
      </c>
      <c r="L637" s="1">
        <v>3</v>
      </c>
      <c r="M637" s="1" t="s">
        <v>5178</v>
      </c>
      <c r="N637" s="1" t="s">
        <v>5179</v>
      </c>
      <c r="S637" s="1" t="s">
        <v>63</v>
      </c>
      <c r="T637" s="1" t="s">
        <v>2793</v>
      </c>
      <c r="U637" s="1" t="s">
        <v>37</v>
      </c>
      <c r="V637" s="1" t="s">
        <v>2820</v>
      </c>
      <c r="Y637" s="1" t="s">
        <v>1732</v>
      </c>
      <c r="Z637" s="1" t="s">
        <v>3161</v>
      </c>
      <c r="AC637" s="1">
        <v>26</v>
      </c>
      <c r="AD637" s="1" t="s">
        <v>331</v>
      </c>
      <c r="AE637" s="1" t="s">
        <v>3505</v>
      </c>
    </row>
    <row r="638" spans="1:39" ht="13.5" customHeight="1">
      <c r="A638" s="5" t="str">
        <f t="shared" si="33"/>
        <v>1867_하동면_0101b</v>
      </c>
      <c r="B638" s="1">
        <v>1867</v>
      </c>
      <c r="C638" s="1" t="s">
        <v>4943</v>
      </c>
      <c r="D638" s="1" t="s">
        <v>4945</v>
      </c>
      <c r="E638" s="1">
        <v>637</v>
      </c>
      <c r="F638" s="1">
        <v>5</v>
      </c>
      <c r="G638" s="1" t="s">
        <v>1574</v>
      </c>
      <c r="H638" s="1" t="s">
        <v>2751</v>
      </c>
      <c r="I638" s="1">
        <v>3</v>
      </c>
      <c r="L638" s="1">
        <v>3</v>
      </c>
      <c r="M638" s="1" t="s">
        <v>5178</v>
      </c>
      <c r="N638" s="1" t="s">
        <v>5179</v>
      </c>
      <c r="S638" s="1" t="s">
        <v>227</v>
      </c>
      <c r="T638" s="1" t="s">
        <v>2794</v>
      </c>
      <c r="W638" s="1" t="s">
        <v>38</v>
      </c>
      <c r="X638" s="1" t="s">
        <v>2874</v>
      </c>
      <c r="Y638" s="1" t="s">
        <v>49</v>
      </c>
      <c r="Z638" s="1" t="s">
        <v>2894</v>
      </c>
      <c r="AC638" s="1">
        <v>30</v>
      </c>
      <c r="AD638" s="1" t="s">
        <v>122</v>
      </c>
      <c r="AE638" s="1" t="s">
        <v>3552</v>
      </c>
      <c r="AJ638" s="1" t="s">
        <v>51</v>
      </c>
      <c r="AK638" s="1" t="s">
        <v>3566</v>
      </c>
      <c r="AL638" s="1" t="s">
        <v>106</v>
      </c>
      <c r="AM638" s="1" t="s">
        <v>3607</v>
      </c>
    </row>
    <row r="639" spans="1:31" ht="13.5" customHeight="1">
      <c r="A639" s="5" t="str">
        <f t="shared" si="33"/>
        <v>1867_하동면_0101b</v>
      </c>
      <c r="B639" s="1">
        <v>1867</v>
      </c>
      <c r="C639" s="1" t="s">
        <v>4943</v>
      </c>
      <c r="D639" s="1" t="s">
        <v>4945</v>
      </c>
      <c r="E639" s="1">
        <v>638</v>
      </c>
      <c r="F639" s="1">
        <v>5</v>
      </c>
      <c r="G639" s="1" t="s">
        <v>1574</v>
      </c>
      <c r="H639" s="1" t="s">
        <v>2751</v>
      </c>
      <c r="I639" s="1">
        <v>3</v>
      </c>
      <c r="L639" s="1">
        <v>3</v>
      </c>
      <c r="M639" s="1" t="s">
        <v>5178</v>
      </c>
      <c r="N639" s="1" t="s">
        <v>5179</v>
      </c>
      <c r="T639" s="1" t="s">
        <v>5655</v>
      </c>
      <c r="U639" s="1" t="s">
        <v>145</v>
      </c>
      <c r="V639" s="1" t="s">
        <v>2832</v>
      </c>
      <c r="Y639" s="1" t="s">
        <v>1733</v>
      </c>
      <c r="Z639" s="1" t="s">
        <v>3160</v>
      </c>
      <c r="AD639" s="1" t="s">
        <v>329</v>
      </c>
      <c r="AE639" s="1" t="s">
        <v>3513</v>
      </c>
    </row>
    <row r="640" spans="1:72" ht="13.5" customHeight="1">
      <c r="A640" s="5" t="str">
        <f t="shared" si="33"/>
        <v>1867_하동면_0101b</v>
      </c>
      <c r="B640" s="1">
        <v>1867</v>
      </c>
      <c r="C640" s="1" t="s">
        <v>4943</v>
      </c>
      <c r="D640" s="1" t="s">
        <v>4945</v>
      </c>
      <c r="E640" s="1">
        <v>639</v>
      </c>
      <c r="F640" s="1">
        <v>5</v>
      </c>
      <c r="G640" s="1" t="s">
        <v>1574</v>
      </c>
      <c r="H640" s="1" t="s">
        <v>2751</v>
      </c>
      <c r="I640" s="1">
        <v>3</v>
      </c>
      <c r="L640" s="1">
        <v>4</v>
      </c>
      <c r="M640" s="1" t="s">
        <v>5180</v>
      </c>
      <c r="N640" s="1" t="s">
        <v>5181</v>
      </c>
      <c r="T640" s="1" t="s">
        <v>6072</v>
      </c>
      <c r="U640" s="1" t="s">
        <v>37</v>
      </c>
      <c r="V640" s="1" t="s">
        <v>2820</v>
      </c>
      <c r="W640" s="1" t="s">
        <v>305</v>
      </c>
      <c r="X640" s="1" t="s">
        <v>2879</v>
      </c>
      <c r="Y640" s="1" t="s">
        <v>1734</v>
      </c>
      <c r="Z640" s="1" t="s">
        <v>3159</v>
      </c>
      <c r="AC640" s="1">
        <v>15</v>
      </c>
      <c r="AD640" s="1" t="s">
        <v>936</v>
      </c>
      <c r="AE640" s="1" t="s">
        <v>3543</v>
      </c>
      <c r="AJ640" s="1" t="s">
        <v>17</v>
      </c>
      <c r="AK640" s="1" t="s">
        <v>3565</v>
      </c>
      <c r="AL640" s="1" t="s">
        <v>308</v>
      </c>
      <c r="AM640" s="1" t="s">
        <v>3573</v>
      </c>
      <c r="AT640" s="1" t="s">
        <v>42</v>
      </c>
      <c r="AU640" s="1" t="s">
        <v>3629</v>
      </c>
      <c r="AV640" s="1" t="s">
        <v>1735</v>
      </c>
      <c r="AW640" s="1" t="s">
        <v>3810</v>
      </c>
      <c r="AX640" s="1" t="s">
        <v>37</v>
      </c>
      <c r="AY640" s="1" t="s">
        <v>2820</v>
      </c>
      <c r="AZ640" s="1" t="s">
        <v>1736</v>
      </c>
      <c r="BA640" s="1" t="s">
        <v>3172</v>
      </c>
      <c r="BG640" s="1" t="s">
        <v>42</v>
      </c>
      <c r="BH640" s="1" t="s">
        <v>3629</v>
      </c>
      <c r="BI640" s="1" t="s">
        <v>1737</v>
      </c>
      <c r="BJ640" s="1" t="s">
        <v>3224</v>
      </c>
      <c r="BK640" s="1" t="s">
        <v>42</v>
      </c>
      <c r="BL640" s="1" t="s">
        <v>3629</v>
      </c>
      <c r="BM640" s="1" t="s">
        <v>1738</v>
      </c>
      <c r="BN640" s="1" t="s">
        <v>3891</v>
      </c>
      <c r="BO640" s="1" t="s">
        <v>42</v>
      </c>
      <c r="BP640" s="1" t="s">
        <v>3629</v>
      </c>
      <c r="BQ640" s="1" t="s">
        <v>1739</v>
      </c>
      <c r="BR640" s="1" t="s">
        <v>4762</v>
      </c>
      <c r="BS640" s="1" t="s">
        <v>539</v>
      </c>
      <c r="BT640" s="1" t="s">
        <v>3600</v>
      </c>
    </row>
    <row r="641" spans="1:31" ht="13.5" customHeight="1">
      <c r="A641" s="5" t="str">
        <f t="shared" si="33"/>
        <v>1867_하동면_0101b</v>
      </c>
      <c r="B641" s="1">
        <v>1867</v>
      </c>
      <c r="C641" s="1" t="s">
        <v>4943</v>
      </c>
      <c r="D641" s="1" t="s">
        <v>4945</v>
      </c>
      <c r="E641" s="1">
        <v>640</v>
      </c>
      <c r="F641" s="1">
        <v>5</v>
      </c>
      <c r="G641" s="1" t="s">
        <v>1574</v>
      </c>
      <c r="H641" s="1" t="s">
        <v>2751</v>
      </c>
      <c r="I641" s="1">
        <v>3</v>
      </c>
      <c r="L641" s="1">
        <v>4</v>
      </c>
      <c r="M641" s="1" t="s">
        <v>5180</v>
      </c>
      <c r="N641" s="1" t="s">
        <v>5181</v>
      </c>
      <c r="T641" s="1" t="s">
        <v>6073</v>
      </c>
      <c r="U641" s="1" t="s">
        <v>145</v>
      </c>
      <c r="V641" s="1" t="s">
        <v>2832</v>
      </c>
      <c r="Y641" s="1" t="s">
        <v>1740</v>
      </c>
      <c r="Z641" s="1" t="s">
        <v>3158</v>
      </c>
      <c r="AD641" s="1" t="s">
        <v>50</v>
      </c>
      <c r="AE641" s="1" t="s">
        <v>3499</v>
      </c>
    </row>
    <row r="642" spans="1:31" ht="13.5" customHeight="1">
      <c r="A642" s="5" t="str">
        <f t="shared" si="33"/>
        <v>1867_하동면_0101b</v>
      </c>
      <c r="B642" s="1">
        <v>1867</v>
      </c>
      <c r="C642" s="1" t="s">
        <v>4943</v>
      </c>
      <c r="D642" s="1" t="s">
        <v>4945</v>
      </c>
      <c r="E642" s="1">
        <v>641</v>
      </c>
      <c r="F642" s="1">
        <v>5</v>
      </c>
      <c r="G642" s="1" t="s">
        <v>1574</v>
      </c>
      <c r="H642" s="1" t="s">
        <v>2751</v>
      </c>
      <c r="I642" s="1">
        <v>3</v>
      </c>
      <c r="L642" s="1">
        <v>4</v>
      </c>
      <c r="M642" s="1" t="s">
        <v>5180</v>
      </c>
      <c r="N642" s="1" t="s">
        <v>5181</v>
      </c>
      <c r="T642" s="1" t="s">
        <v>6073</v>
      </c>
      <c r="U642" s="1" t="s">
        <v>70</v>
      </c>
      <c r="V642" s="1" t="s">
        <v>2823</v>
      </c>
      <c r="Y642" s="1" t="s">
        <v>1741</v>
      </c>
      <c r="Z642" s="1" t="s">
        <v>3157</v>
      </c>
      <c r="AD642" s="1" t="s">
        <v>401</v>
      </c>
      <c r="AE642" s="1" t="s">
        <v>3549</v>
      </c>
    </row>
    <row r="643" spans="1:72" ht="13.5" customHeight="1">
      <c r="A643" s="5" t="str">
        <f t="shared" si="33"/>
        <v>1867_하동면_0101b</v>
      </c>
      <c r="B643" s="1">
        <v>1867</v>
      </c>
      <c r="C643" s="1" t="s">
        <v>4943</v>
      </c>
      <c r="D643" s="1" t="s">
        <v>4945</v>
      </c>
      <c r="E643" s="1">
        <v>642</v>
      </c>
      <c r="F643" s="1">
        <v>5</v>
      </c>
      <c r="G643" s="1" t="s">
        <v>1574</v>
      </c>
      <c r="H643" s="1" t="s">
        <v>2751</v>
      </c>
      <c r="I643" s="1">
        <v>3</v>
      </c>
      <c r="L643" s="1">
        <v>5</v>
      </c>
      <c r="M643" s="1" t="s">
        <v>5182</v>
      </c>
      <c r="N643" s="1" t="s">
        <v>5183</v>
      </c>
      <c r="T643" s="1" t="s">
        <v>5819</v>
      </c>
      <c r="U643" s="1" t="s">
        <v>37</v>
      </c>
      <c r="V643" s="1" t="s">
        <v>2820</v>
      </c>
      <c r="W643" s="1" t="s">
        <v>305</v>
      </c>
      <c r="X643" s="1" t="s">
        <v>2879</v>
      </c>
      <c r="Y643" s="1" t="s">
        <v>1742</v>
      </c>
      <c r="Z643" s="1" t="s">
        <v>3115</v>
      </c>
      <c r="AC643" s="1">
        <v>30</v>
      </c>
      <c r="AD643" s="1" t="s">
        <v>122</v>
      </c>
      <c r="AE643" s="1" t="s">
        <v>3552</v>
      </c>
      <c r="AJ643" s="1" t="s">
        <v>17</v>
      </c>
      <c r="AK643" s="1" t="s">
        <v>3565</v>
      </c>
      <c r="AL643" s="1" t="s">
        <v>308</v>
      </c>
      <c r="AM643" s="1" t="s">
        <v>3573</v>
      </c>
      <c r="AT643" s="1" t="s">
        <v>42</v>
      </c>
      <c r="AU643" s="1" t="s">
        <v>3629</v>
      </c>
      <c r="AV643" s="1" t="s">
        <v>1743</v>
      </c>
      <c r="AW643" s="1" t="s">
        <v>3809</v>
      </c>
      <c r="BG643" s="1" t="s">
        <v>42</v>
      </c>
      <c r="BH643" s="1" t="s">
        <v>3629</v>
      </c>
      <c r="BI643" s="1" t="s">
        <v>1105</v>
      </c>
      <c r="BJ643" s="1" t="s">
        <v>3781</v>
      </c>
      <c r="BK643" s="1" t="s">
        <v>42</v>
      </c>
      <c r="BL643" s="1" t="s">
        <v>3629</v>
      </c>
      <c r="BM643" s="1" t="s">
        <v>1106</v>
      </c>
      <c r="BN643" s="1" t="s">
        <v>4268</v>
      </c>
      <c r="BO643" s="1" t="s">
        <v>1355</v>
      </c>
      <c r="BP643" s="1" t="s">
        <v>4373</v>
      </c>
      <c r="BQ643" s="1" t="s">
        <v>1744</v>
      </c>
      <c r="BR643" s="1" t="s">
        <v>5507</v>
      </c>
      <c r="BS643" s="1" t="s">
        <v>257</v>
      </c>
      <c r="BT643" s="1" t="s">
        <v>3578</v>
      </c>
    </row>
    <row r="644" spans="1:72" ht="13.5" customHeight="1">
      <c r="A644" s="5" t="str">
        <f t="shared" si="33"/>
        <v>1867_하동면_0101b</v>
      </c>
      <c r="B644" s="1">
        <v>1867</v>
      </c>
      <c r="C644" s="1" t="s">
        <v>4943</v>
      </c>
      <c r="D644" s="1" t="s">
        <v>4945</v>
      </c>
      <c r="E644" s="1">
        <v>643</v>
      </c>
      <c r="F644" s="1">
        <v>5</v>
      </c>
      <c r="G644" s="1" t="s">
        <v>1574</v>
      </c>
      <c r="H644" s="1" t="s">
        <v>2751</v>
      </c>
      <c r="I644" s="1">
        <v>3</v>
      </c>
      <c r="L644" s="1">
        <v>5</v>
      </c>
      <c r="M644" s="1" t="s">
        <v>5182</v>
      </c>
      <c r="N644" s="1" t="s">
        <v>5183</v>
      </c>
      <c r="S644" s="1" t="s">
        <v>47</v>
      </c>
      <c r="T644" s="1" t="s">
        <v>2795</v>
      </c>
      <c r="W644" s="1" t="s">
        <v>90</v>
      </c>
      <c r="X644" s="1" t="s">
        <v>2853</v>
      </c>
      <c r="Y644" s="1" t="s">
        <v>49</v>
      </c>
      <c r="Z644" s="1" t="s">
        <v>2894</v>
      </c>
      <c r="AC644" s="1">
        <v>30</v>
      </c>
      <c r="AD644" s="1" t="s">
        <v>122</v>
      </c>
      <c r="AE644" s="1" t="s">
        <v>3552</v>
      </c>
      <c r="AJ644" s="1" t="s">
        <v>51</v>
      </c>
      <c r="AK644" s="1" t="s">
        <v>3566</v>
      </c>
      <c r="AL644" s="1" t="s">
        <v>341</v>
      </c>
      <c r="AM644" s="1" t="s">
        <v>3588</v>
      </c>
      <c r="AT644" s="1" t="s">
        <v>42</v>
      </c>
      <c r="AU644" s="1" t="s">
        <v>3629</v>
      </c>
      <c r="AV644" s="1" t="s">
        <v>1745</v>
      </c>
      <c r="AW644" s="1" t="s">
        <v>3808</v>
      </c>
      <c r="BG644" s="1" t="s">
        <v>42</v>
      </c>
      <c r="BH644" s="1" t="s">
        <v>3629</v>
      </c>
      <c r="BI644" s="1" t="s">
        <v>1746</v>
      </c>
      <c r="BJ644" s="1" t="s">
        <v>4185</v>
      </c>
      <c r="BK644" s="1" t="s">
        <v>42</v>
      </c>
      <c r="BL644" s="1" t="s">
        <v>3629</v>
      </c>
      <c r="BM644" s="1" t="s">
        <v>1747</v>
      </c>
      <c r="BN644" s="1" t="s">
        <v>4499</v>
      </c>
      <c r="BO644" s="1" t="s">
        <v>42</v>
      </c>
      <c r="BP644" s="1" t="s">
        <v>3629</v>
      </c>
      <c r="BQ644" s="1" t="s">
        <v>1748</v>
      </c>
      <c r="BR644" s="1" t="s">
        <v>4761</v>
      </c>
      <c r="BS644" s="1" t="s">
        <v>357</v>
      </c>
      <c r="BT644" s="1" t="s">
        <v>4910</v>
      </c>
    </row>
    <row r="645" spans="1:26" ht="13.5" customHeight="1">
      <c r="A645" s="5" t="str">
        <f t="shared" si="33"/>
        <v>1867_하동면_0101b</v>
      </c>
      <c r="B645" s="1">
        <v>1867</v>
      </c>
      <c r="C645" s="1" t="s">
        <v>4943</v>
      </c>
      <c r="D645" s="1" t="s">
        <v>4945</v>
      </c>
      <c r="E645" s="1">
        <v>644</v>
      </c>
      <c r="F645" s="1">
        <v>5</v>
      </c>
      <c r="G645" s="1" t="s">
        <v>1574</v>
      </c>
      <c r="H645" s="1" t="s">
        <v>2751</v>
      </c>
      <c r="I645" s="1">
        <v>3</v>
      </c>
      <c r="L645" s="1">
        <v>5</v>
      </c>
      <c r="M645" s="1" t="s">
        <v>5182</v>
      </c>
      <c r="N645" s="1" t="s">
        <v>5183</v>
      </c>
      <c r="T645" s="1" t="s">
        <v>6074</v>
      </c>
      <c r="U645" s="1" t="s">
        <v>70</v>
      </c>
      <c r="V645" s="1" t="s">
        <v>2823</v>
      </c>
      <c r="Y645" s="1" t="s">
        <v>1749</v>
      </c>
      <c r="Z645" s="1" t="s">
        <v>3156</v>
      </c>
    </row>
    <row r="646" spans="1:26" ht="13.5" customHeight="1">
      <c r="A646" s="5" t="str">
        <f t="shared" si="33"/>
        <v>1867_하동면_0101b</v>
      </c>
      <c r="B646" s="1">
        <v>1867</v>
      </c>
      <c r="C646" s="1" t="s">
        <v>4943</v>
      </c>
      <c r="D646" s="1" t="s">
        <v>4945</v>
      </c>
      <c r="E646" s="1">
        <v>645</v>
      </c>
      <c r="F646" s="1">
        <v>5</v>
      </c>
      <c r="G646" s="1" t="s">
        <v>1574</v>
      </c>
      <c r="H646" s="1" t="s">
        <v>2751</v>
      </c>
      <c r="I646" s="1">
        <v>3</v>
      </c>
      <c r="L646" s="1">
        <v>5</v>
      </c>
      <c r="M646" s="1" t="s">
        <v>5182</v>
      </c>
      <c r="N646" s="1" t="s">
        <v>5183</v>
      </c>
      <c r="T646" s="1" t="s">
        <v>6074</v>
      </c>
      <c r="U646" s="1" t="s">
        <v>145</v>
      </c>
      <c r="V646" s="1" t="s">
        <v>2832</v>
      </c>
      <c r="Y646" s="1" t="s">
        <v>1750</v>
      </c>
      <c r="Z646" s="1" t="s">
        <v>3155</v>
      </c>
    </row>
    <row r="647" spans="1:26" ht="13.5" customHeight="1">
      <c r="A647" s="5" t="str">
        <f t="shared" si="33"/>
        <v>1867_하동면_0101b</v>
      </c>
      <c r="B647" s="1">
        <v>1867</v>
      </c>
      <c r="C647" s="1" t="s">
        <v>4943</v>
      </c>
      <c r="D647" s="1" t="s">
        <v>4945</v>
      </c>
      <c r="E647" s="1">
        <v>646</v>
      </c>
      <c r="F647" s="1">
        <v>5</v>
      </c>
      <c r="G647" s="1" t="s">
        <v>1574</v>
      </c>
      <c r="H647" s="1" t="s">
        <v>2751</v>
      </c>
      <c r="I647" s="1">
        <v>3</v>
      </c>
      <c r="L647" s="1">
        <v>5</v>
      </c>
      <c r="M647" s="1" t="s">
        <v>5182</v>
      </c>
      <c r="N647" s="1" t="s">
        <v>5183</v>
      </c>
      <c r="T647" s="1" t="s">
        <v>6074</v>
      </c>
      <c r="U647" s="1" t="s">
        <v>70</v>
      </c>
      <c r="V647" s="1" t="s">
        <v>2823</v>
      </c>
      <c r="Y647" s="1" t="s">
        <v>1751</v>
      </c>
      <c r="Z647" s="1" t="s">
        <v>3154</v>
      </c>
    </row>
    <row r="648" spans="1:31" ht="13.5" customHeight="1">
      <c r="A648" s="5" t="str">
        <f t="shared" si="33"/>
        <v>1867_하동면_0101b</v>
      </c>
      <c r="B648" s="1">
        <v>1867</v>
      </c>
      <c r="C648" s="1" t="s">
        <v>4943</v>
      </c>
      <c r="D648" s="1" t="s">
        <v>4945</v>
      </c>
      <c r="E648" s="1">
        <v>647</v>
      </c>
      <c r="F648" s="1">
        <v>5</v>
      </c>
      <c r="G648" s="1" t="s">
        <v>1574</v>
      </c>
      <c r="H648" s="1" t="s">
        <v>2751</v>
      </c>
      <c r="I648" s="1">
        <v>3</v>
      </c>
      <c r="L648" s="1">
        <v>5</v>
      </c>
      <c r="M648" s="1" t="s">
        <v>5182</v>
      </c>
      <c r="N648" s="1" t="s">
        <v>5183</v>
      </c>
      <c r="T648" s="1" t="s">
        <v>6074</v>
      </c>
      <c r="U648" s="1" t="s">
        <v>145</v>
      </c>
      <c r="V648" s="1" t="s">
        <v>2832</v>
      </c>
      <c r="Y648" s="1" t="s">
        <v>1752</v>
      </c>
      <c r="Z648" s="1" t="s">
        <v>2982</v>
      </c>
      <c r="AD648" s="1" t="s">
        <v>697</v>
      </c>
      <c r="AE648" s="1" t="s">
        <v>3498</v>
      </c>
    </row>
    <row r="649" spans="1:31" ht="13.5" customHeight="1">
      <c r="A649" s="5" t="str">
        <f t="shared" si="33"/>
        <v>1867_하동면_0101b</v>
      </c>
      <c r="B649" s="1">
        <v>1867</v>
      </c>
      <c r="C649" s="1" t="s">
        <v>4943</v>
      </c>
      <c r="D649" s="1" t="s">
        <v>4945</v>
      </c>
      <c r="E649" s="1">
        <v>648</v>
      </c>
      <c r="F649" s="1">
        <v>5</v>
      </c>
      <c r="G649" s="1" t="s">
        <v>1574</v>
      </c>
      <c r="H649" s="1" t="s">
        <v>2751</v>
      </c>
      <c r="I649" s="1">
        <v>3</v>
      </c>
      <c r="L649" s="1">
        <v>5</v>
      </c>
      <c r="M649" s="1" t="s">
        <v>5182</v>
      </c>
      <c r="N649" s="1" t="s">
        <v>5183</v>
      </c>
      <c r="T649" s="1" t="s">
        <v>6074</v>
      </c>
      <c r="U649" s="1" t="s">
        <v>145</v>
      </c>
      <c r="V649" s="1" t="s">
        <v>2832</v>
      </c>
      <c r="Y649" s="1" t="s">
        <v>1753</v>
      </c>
      <c r="Z649" s="1" t="s">
        <v>3153</v>
      </c>
      <c r="AD649" s="1" t="s">
        <v>258</v>
      </c>
      <c r="AE649" s="1" t="s">
        <v>3533</v>
      </c>
    </row>
    <row r="650" spans="1:26" ht="13.5" customHeight="1">
      <c r="A650" s="5" t="str">
        <f t="shared" si="33"/>
        <v>1867_하동면_0101b</v>
      </c>
      <c r="B650" s="1">
        <v>1867</v>
      </c>
      <c r="C650" s="1" t="s">
        <v>4943</v>
      </c>
      <c r="D650" s="1" t="s">
        <v>4945</v>
      </c>
      <c r="E650" s="1">
        <v>649</v>
      </c>
      <c r="F650" s="1">
        <v>5</v>
      </c>
      <c r="G650" s="1" t="s">
        <v>1574</v>
      </c>
      <c r="H650" s="1" t="s">
        <v>2751</v>
      </c>
      <c r="I650" s="1">
        <v>3</v>
      </c>
      <c r="L650" s="1">
        <v>5</v>
      </c>
      <c r="M650" s="1" t="s">
        <v>5182</v>
      </c>
      <c r="N650" s="1" t="s">
        <v>5183</v>
      </c>
      <c r="T650" s="1" t="s">
        <v>6074</v>
      </c>
      <c r="U650" s="1" t="s">
        <v>70</v>
      </c>
      <c r="V650" s="1" t="s">
        <v>2823</v>
      </c>
      <c r="Y650" s="1" t="s">
        <v>1754</v>
      </c>
      <c r="Z650" s="1" t="s">
        <v>3152</v>
      </c>
    </row>
    <row r="651" spans="1:26" ht="13.5" customHeight="1">
      <c r="A651" s="5" t="str">
        <f t="shared" si="33"/>
        <v>1867_하동면_0101b</v>
      </c>
      <c r="B651" s="1">
        <v>1867</v>
      </c>
      <c r="C651" s="1" t="s">
        <v>4943</v>
      </c>
      <c r="D651" s="1" t="s">
        <v>4945</v>
      </c>
      <c r="E651" s="1">
        <v>650</v>
      </c>
      <c r="F651" s="1">
        <v>5</v>
      </c>
      <c r="G651" s="1" t="s">
        <v>1574</v>
      </c>
      <c r="H651" s="1" t="s">
        <v>2751</v>
      </c>
      <c r="I651" s="1">
        <v>3</v>
      </c>
      <c r="L651" s="1">
        <v>5</v>
      </c>
      <c r="M651" s="1" t="s">
        <v>5182</v>
      </c>
      <c r="N651" s="1" t="s">
        <v>5183</v>
      </c>
      <c r="T651" s="1" t="s">
        <v>6074</v>
      </c>
      <c r="U651" s="1" t="s">
        <v>145</v>
      </c>
      <c r="V651" s="1" t="s">
        <v>2832</v>
      </c>
      <c r="Y651" s="1" t="s">
        <v>1755</v>
      </c>
      <c r="Z651" s="1" t="s">
        <v>3151</v>
      </c>
    </row>
    <row r="652" spans="1:26" ht="13.5" customHeight="1">
      <c r="A652" s="5" t="str">
        <f t="shared" si="33"/>
        <v>1867_하동면_0101b</v>
      </c>
      <c r="B652" s="1">
        <v>1867</v>
      </c>
      <c r="C652" s="1" t="s">
        <v>4943</v>
      </c>
      <c r="D652" s="1" t="s">
        <v>4945</v>
      </c>
      <c r="E652" s="1">
        <v>651</v>
      </c>
      <c r="F652" s="1">
        <v>5</v>
      </c>
      <c r="G652" s="1" t="s">
        <v>1574</v>
      </c>
      <c r="H652" s="1" t="s">
        <v>2751</v>
      </c>
      <c r="I652" s="1">
        <v>3</v>
      </c>
      <c r="L652" s="1">
        <v>5</v>
      </c>
      <c r="M652" s="1" t="s">
        <v>5182</v>
      </c>
      <c r="N652" s="1" t="s">
        <v>5183</v>
      </c>
      <c r="T652" s="1" t="s">
        <v>6074</v>
      </c>
      <c r="U652" s="1" t="s">
        <v>145</v>
      </c>
      <c r="V652" s="1" t="s">
        <v>2832</v>
      </c>
      <c r="Y652" s="1" t="s">
        <v>1756</v>
      </c>
      <c r="Z652" s="1" t="s">
        <v>3150</v>
      </c>
    </row>
    <row r="653" spans="1:31" ht="13.5" customHeight="1">
      <c r="A653" s="5" t="str">
        <f t="shared" si="33"/>
        <v>1867_하동면_0101b</v>
      </c>
      <c r="B653" s="1">
        <v>1867</v>
      </c>
      <c r="C653" s="1" t="s">
        <v>4943</v>
      </c>
      <c r="D653" s="1" t="s">
        <v>4945</v>
      </c>
      <c r="E653" s="1">
        <v>652</v>
      </c>
      <c r="F653" s="1">
        <v>5</v>
      </c>
      <c r="G653" s="1" t="s">
        <v>1574</v>
      </c>
      <c r="H653" s="1" t="s">
        <v>2751</v>
      </c>
      <c r="I653" s="1">
        <v>3</v>
      </c>
      <c r="L653" s="1">
        <v>5</v>
      </c>
      <c r="M653" s="1" t="s">
        <v>5182</v>
      </c>
      <c r="N653" s="1" t="s">
        <v>5183</v>
      </c>
      <c r="T653" s="1" t="s">
        <v>6074</v>
      </c>
      <c r="U653" s="1" t="s">
        <v>145</v>
      </c>
      <c r="V653" s="1" t="s">
        <v>2832</v>
      </c>
      <c r="Y653" s="1" t="s">
        <v>4939</v>
      </c>
      <c r="Z653" s="1" t="s">
        <v>6075</v>
      </c>
      <c r="AD653" s="1" t="s">
        <v>298</v>
      </c>
      <c r="AE653" s="1" t="s">
        <v>3504</v>
      </c>
    </row>
    <row r="654" spans="1:58" ht="13.5" customHeight="1">
      <c r="A654" s="5" t="str">
        <f t="shared" si="33"/>
        <v>1867_하동면_0101b</v>
      </c>
      <c r="B654" s="1">
        <v>1867</v>
      </c>
      <c r="C654" s="1" t="s">
        <v>4943</v>
      </c>
      <c r="D654" s="1" t="s">
        <v>4945</v>
      </c>
      <c r="E654" s="1">
        <v>653</v>
      </c>
      <c r="F654" s="1">
        <v>5</v>
      </c>
      <c r="G654" s="1" t="s">
        <v>1574</v>
      </c>
      <c r="H654" s="1" t="s">
        <v>2751</v>
      </c>
      <c r="I654" s="1">
        <v>3</v>
      </c>
      <c r="L654" s="1">
        <v>5</v>
      </c>
      <c r="M654" s="1" t="s">
        <v>5182</v>
      </c>
      <c r="N654" s="1" t="s">
        <v>5183</v>
      </c>
      <c r="T654" s="1" t="s">
        <v>6074</v>
      </c>
      <c r="U654" s="1" t="s">
        <v>145</v>
      </c>
      <c r="V654" s="1" t="s">
        <v>2832</v>
      </c>
      <c r="Y654" s="1" t="s">
        <v>1757</v>
      </c>
      <c r="Z654" s="1" t="s">
        <v>3149</v>
      </c>
      <c r="AF654" s="1" t="s">
        <v>692</v>
      </c>
      <c r="AG654" s="1" t="s">
        <v>3559</v>
      </c>
      <c r="BF654" s="1" t="s">
        <v>6076</v>
      </c>
    </row>
    <row r="655" spans="1:72" ht="13.5" customHeight="1">
      <c r="A655" s="5" t="str">
        <f t="shared" si="33"/>
        <v>1867_하동면_0101b</v>
      </c>
      <c r="B655" s="1">
        <v>1867</v>
      </c>
      <c r="C655" s="1" t="s">
        <v>4943</v>
      </c>
      <c r="D655" s="1" t="s">
        <v>4945</v>
      </c>
      <c r="E655" s="1">
        <v>654</v>
      </c>
      <c r="F655" s="1">
        <v>5</v>
      </c>
      <c r="G655" s="1" t="s">
        <v>1574</v>
      </c>
      <c r="H655" s="1" t="s">
        <v>2751</v>
      </c>
      <c r="I655" s="1">
        <v>4</v>
      </c>
      <c r="J655" s="1" t="s">
        <v>1758</v>
      </c>
      <c r="K655" s="1" t="s">
        <v>2766</v>
      </c>
      <c r="L655" s="1">
        <v>1</v>
      </c>
      <c r="M655" s="1" t="s">
        <v>1758</v>
      </c>
      <c r="N655" s="1" t="s">
        <v>2766</v>
      </c>
      <c r="T655" s="1" t="s">
        <v>5653</v>
      </c>
      <c r="U655" s="1" t="s">
        <v>37</v>
      </c>
      <c r="V655" s="1" t="s">
        <v>2820</v>
      </c>
      <c r="W655" s="1" t="s">
        <v>305</v>
      </c>
      <c r="X655" s="1" t="s">
        <v>2879</v>
      </c>
      <c r="Y655" s="1" t="s">
        <v>1759</v>
      </c>
      <c r="Z655" s="1" t="s">
        <v>3148</v>
      </c>
      <c r="AC655" s="1">
        <v>63</v>
      </c>
      <c r="AD655" s="1" t="s">
        <v>671</v>
      </c>
      <c r="AE655" s="1" t="s">
        <v>3519</v>
      </c>
      <c r="AJ655" s="1" t="s">
        <v>17</v>
      </c>
      <c r="AK655" s="1" t="s">
        <v>3565</v>
      </c>
      <c r="AL655" s="1" t="s">
        <v>308</v>
      </c>
      <c r="AM655" s="1" t="s">
        <v>3573</v>
      </c>
      <c r="AT655" s="1" t="s">
        <v>42</v>
      </c>
      <c r="AU655" s="1" t="s">
        <v>3629</v>
      </c>
      <c r="AV655" s="1" t="s">
        <v>1760</v>
      </c>
      <c r="AW655" s="1" t="s">
        <v>3776</v>
      </c>
      <c r="BG655" s="1" t="s">
        <v>42</v>
      </c>
      <c r="BH655" s="1" t="s">
        <v>3629</v>
      </c>
      <c r="BI655" s="1" t="s">
        <v>1761</v>
      </c>
      <c r="BJ655" s="1" t="s">
        <v>5386</v>
      </c>
      <c r="BK655" s="1" t="s">
        <v>42</v>
      </c>
      <c r="BL655" s="1" t="s">
        <v>3629</v>
      </c>
      <c r="BM655" s="1" t="s">
        <v>1729</v>
      </c>
      <c r="BN655" s="1" t="s">
        <v>4478</v>
      </c>
      <c r="BO655" s="1" t="s">
        <v>42</v>
      </c>
      <c r="BP655" s="1" t="s">
        <v>3629</v>
      </c>
      <c r="BQ655" s="1" t="s">
        <v>1762</v>
      </c>
      <c r="BR655" s="1" t="s">
        <v>4738</v>
      </c>
      <c r="BS655" s="1" t="s">
        <v>880</v>
      </c>
      <c r="BT655" s="1" t="s">
        <v>4908</v>
      </c>
    </row>
    <row r="656" spans="1:72" ht="13.5" customHeight="1">
      <c r="A656" s="5" t="str">
        <f t="shared" si="33"/>
        <v>1867_하동면_0101b</v>
      </c>
      <c r="B656" s="1">
        <v>1867</v>
      </c>
      <c r="C656" s="1" t="s">
        <v>4943</v>
      </c>
      <c r="D656" s="1" t="s">
        <v>4945</v>
      </c>
      <c r="E656" s="1">
        <v>655</v>
      </c>
      <c r="F656" s="1">
        <v>5</v>
      </c>
      <c r="G656" s="1" t="s">
        <v>1574</v>
      </c>
      <c r="H656" s="1" t="s">
        <v>2751</v>
      </c>
      <c r="I656" s="1">
        <v>4</v>
      </c>
      <c r="L656" s="1">
        <v>1</v>
      </c>
      <c r="M656" s="1" t="s">
        <v>1758</v>
      </c>
      <c r="N656" s="1" t="s">
        <v>2766</v>
      </c>
      <c r="S656" s="1" t="s">
        <v>47</v>
      </c>
      <c r="T656" s="1" t="s">
        <v>2795</v>
      </c>
      <c r="W656" s="1" t="s">
        <v>123</v>
      </c>
      <c r="X656" s="1" t="s">
        <v>6077</v>
      </c>
      <c r="Y656" s="1" t="s">
        <v>49</v>
      </c>
      <c r="Z656" s="1" t="s">
        <v>2894</v>
      </c>
      <c r="AC656" s="1">
        <v>62</v>
      </c>
      <c r="AD656" s="1" t="s">
        <v>120</v>
      </c>
      <c r="AE656" s="1" t="s">
        <v>3536</v>
      </c>
      <c r="AJ656" s="1" t="s">
        <v>51</v>
      </c>
      <c r="AK656" s="1" t="s">
        <v>3566</v>
      </c>
      <c r="AL656" s="1" t="s">
        <v>1070</v>
      </c>
      <c r="AM656" s="1" t="s">
        <v>3186</v>
      </c>
      <c r="AT656" s="1" t="s">
        <v>42</v>
      </c>
      <c r="AU656" s="1" t="s">
        <v>3629</v>
      </c>
      <c r="AV656" s="1" t="s">
        <v>1763</v>
      </c>
      <c r="AW656" s="1" t="s">
        <v>2964</v>
      </c>
      <c r="BG656" s="1" t="s">
        <v>42</v>
      </c>
      <c r="BH656" s="1" t="s">
        <v>3629</v>
      </c>
      <c r="BI656" s="1" t="s">
        <v>1764</v>
      </c>
      <c r="BJ656" s="1" t="s">
        <v>4184</v>
      </c>
      <c r="BK656" s="1" t="s">
        <v>42</v>
      </c>
      <c r="BL656" s="1" t="s">
        <v>3629</v>
      </c>
      <c r="BM656" s="1" t="s">
        <v>1104</v>
      </c>
      <c r="BN656" s="1" t="s">
        <v>3295</v>
      </c>
      <c r="BO656" s="1" t="s">
        <v>42</v>
      </c>
      <c r="BP656" s="1" t="s">
        <v>3629</v>
      </c>
      <c r="BQ656" s="1" t="s">
        <v>1765</v>
      </c>
      <c r="BR656" s="1" t="s">
        <v>5544</v>
      </c>
      <c r="BS656" s="1" t="s">
        <v>308</v>
      </c>
      <c r="BT656" s="1" t="s">
        <v>3573</v>
      </c>
    </row>
    <row r="657" spans="1:31" ht="13.5" customHeight="1">
      <c r="A657" s="5" t="str">
        <f t="shared" si="33"/>
        <v>1867_하동면_0101b</v>
      </c>
      <c r="B657" s="1">
        <v>1867</v>
      </c>
      <c r="C657" s="1" t="s">
        <v>4943</v>
      </c>
      <c r="D657" s="1" t="s">
        <v>4945</v>
      </c>
      <c r="E657" s="1">
        <v>656</v>
      </c>
      <c r="F657" s="1">
        <v>5</v>
      </c>
      <c r="G657" s="1" t="s">
        <v>1574</v>
      </c>
      <c r="H657" s="1" t="s">
        <v>2751</v>
      </c>
      <c r="I657" s="1">
        <v>4</v>
      </c>
      <c r="L657" s="1">
        <v>1</v>
      </c>
      <c r="M657" s="1" t="s">
        <v>1758</v>
      </c>
      <c r="N657" s="1" t="s">
        <v>2766</v>
      </c>
      <c r="S657" s="1" t="s">
        <v>63</v>
      </c>
      <c r="T657" s="1" t="s">
        <v>2793</v>
      </c>
      <c r="U657" s="1" t="s">
        <v>37</v>
      </c>
      <c r="V657" s="1" t="s">
        <v>2820</v>
      </c>
      <c r="Y657" s="1" t="s">
        <v>1766</v>
      </c>
      <c r="Z657" s="1" t="s">
        <v>3147</v>
      </c>
      <c r="AC657" s="1">
        <v>27</v>
      </c>
      <c r="AD657" s="1" t="s">
        <v>576</v>
      </c>
      <c r="AE657" s="1" t="s">
        <v>3510</v>
      </c>
    </row>
    <row r="658" spans="1:39" ht="13.5" customHeight="1">
      <c r="A658" s="5" t="str">
        <f t="shared" si="33"/>
        <v>1867_하동면_0101b</v>
      </c>
      <c r="B658" s="1">
        <v>1867</v>
      </c>
      <c r="C658" s="1" t="s">
        <v>4943</v>
      </c>
      <c r="D658" s="1" t="s">
        <v>4945</v>
      </c>
      <c r="E658" s="1">
        <v>657</v>
      </c>
      <c r="F658" s="1">
        <v>5</v>
      </c>
      <c r="G658" s="1" t="s">
        <v>1574</v>
      </c>
      <c r="H658" s="1" t="s">
        <v>2751</v>
      </c>
      <c r="I658" s="1">
        <v>4</v>
      </c>
      <c r="L658" s="1">
        <v>1</v>
      </c>
      <c r="M658" s="1" t="s">
        <v>1758</v>
      </c>
      <c r="N658" s="1" t="s">
        <v>2766</v>
      </c>
      <c r="S658" s="1" t="s">
        <v>227</v>
      </c>
      <c r="T658" s="1" t="s">
        <v>2794</v>
      </c>
      <c r="W658" s="1" t="s">
        <v>61</v>
      </c>
      <c r="X658" s="1" t="s">
        <v>6078</v>
      </c>
      <c r="Y658" s="1" t="s">
        <v>49</v>
      </c>
      <c r="Z658" s="1" t="s">
        <v>2894</v>
      </c>
      <c r="AC658" s="1">
        <v>29</v>
      </c>
      <c r="AD658" s="1" t="s">
        <v>162</v>
      </c>
      <c r="AE658" s="1" t="s">
        <v>3538</v>
      </c>
      <c r="AJ658" s="1" t="s">
        <v>51</v>
      </c>
      <c r="AK658" s="1" t="s">
        <v>3566</v>
      </c>
      <c r="AL658" s="1" t="s">
        <v>541</v>
      </c>
      <c r="AM658" s="1" t="s">
        <v>3593</v>
      </c>
    </row>
    <row r="659" spans="1:31" ht="13.5" customHeight="1">
      <c r="A659" s="5" t="str">
        <f aca="true" t="shared" si="34" ref="A659:A678">HYPERLINK("http://kyu.snu.ac.kr/sdhj/index.jsp?type=hj/GK14781_00IH_0001_0102a.jpg","1867_하동면_0102a")</f>
        <v>1867_하동면_0102a</v>
      </c>
      <c r="B659" s="1">
        <v>1867</v>
      </c>
      <c r="C659" s="1" t="s">
        <v>4943</v>
      </c>
      <c r="D659" s="1" t="s">
        <v>4945</v>
      </c>
      <c r="E659" s="1">
        <v>658</v>
      </c>
      <c r="F659" s="1">
        <v>5</v>
      </c>
      <c r="G659" s="1" t="s">
        <v>1574</v>
      </c>
      <c r="H659" s="1" t="s">
        <v>2751</v>
      </c>
      <c r="I659" s="1">
        <v>4</v>
      </c>
      <c r="L659" s="1">
        <v>1</v>
      </c>
      <c r="M659" s="1" t="s">
        <v>1758</v>
      </c>
      <c r="N659" s="1" t="s">
        <v>2766</v>
      </c>
      <c r="T659" s="1" t="s">
        <v>5655</v>
      </c>
      <c r="U659" s="1" t="s">
        <v>70</v>
      </c>
      <c r="V659" s="1" t="s">
        <v>2823</v>
      </c>
      <c r="Y659" s="1" t="s">
        <v>1767</v>
      </c>
      <c r="Z659" s="1" t="s">
        <v>3146</v>
      </c>
      <c r="AD659" s="1" t="s">
        <v>316</v>
      </c>
      <c r="AE659" s="1" t="s">
        <v>3546</v>
      </c>
    </row>
    <row r="660" spans="1:72" ht="13.5" customHeight="1">
      <c r="A660" s="5" t="str">
        <f t="shared" si="34"/>
        <v>1867_하동면_0102a</v>
      </c>
      <c r="B660" s="1">
        <v>1867</v>
      </c>
      <c r="C660" s="1" t="s">
        <v>4943</v>
      </c>
      <c r="D660" s="1" t="s">
        <v>4945</v>
      </c>
      <c r="E660" s="1">
        <v>659</v>
      </c>
      <c r="F660" s="1">
        <v>5</v>
      </c>
      <c r="G660" s="1" t="s">
        <v>1574</v>
      </c>
      <c r="H660" s="1" t="s">
        <v>2751</v>
      </c>
      <c r="I660" s="1">
        <v>4</v>
      </c>
      <c r="L660" s="1">
        <v>2</v>
      </c>
      <c r="M660" s="1" t="s">
        <v>5184</v>
      </c>
      <c r="N660" s="1" t="s">
        <v>5185</v>
      </c>
      <c r="T660" s="1" t="s">
        <v>5787</v>
      </c>
      <c r="U660" s="1" t="s">
        <v>37</v>
      </c>
      <c r="V660" s="1" t="s">
        <v>2820</v>
      </c>
      <c r="W660" s="1" t="s">
        <v>305</v>
      </c>
      <c r="X660" s="1" t="s">
        <v>2879</v>
      </c>
      <c r="Y660" s="1" t="s">
        <v>1768</v>
      </c>
      <c r="Z660" s="1" t="s">
        <v>3145</v>
      </c>
      <c r="AC660" s="1">
        <v>42</v>
      </c>
      <c r="AD660" s="1" t="s">
        <v>229</v>
      </c>
      <c r="AE660" s="1" t="s">
        <v>3531</v>
      </c>
      <c r="AJ660" s="1" t="s">
        <v>17</v>
      </c>
      <c r="AK660" s="1" t="s">
        <v>3565</v>
      </c>
      <c r="AL660" s="1" t="s">
        <v>308</v>
      </c>
      <c r="AM660" s="1" t="s">
        <v>3573</v>
      </c>
      <c r="AT660" s="1" t="s">
        <v>42</v>
      </c>
      <c r="AU660" s="1" t="s">
        <v>3629</v>
      </c>
      <c r="AV660" s="1" t="s">
        <v>1769</v>
      </c>
      <c r="AW660" s="1" t="s">
        <v>3807</v>
      </c>
      <c r="BG660" s="1" t="s">
        <v>42</v>
      </c>
      <c r="BH660" s="1" t="s">
        <v>3629</v>
      </c>
      <c r="BI660" s="1" t="s">
        <v>1579</v>
      </c>
      <c r="BJ660" s="1" t="s">
        <v>3224</v>
      </c>
      <c r="BK660" s="1" t="s">
        <v>42</v>
      </c>
      <c r="BL660" s="1" t="s">
        <v>3629</v>
      </c>
      <c r="BM660" s="1" t="s">
        <v>1590</v>
      </c>
      <c r="BN660" s="1" t="s">
        <v>4488</v>
      </c>
      <c r="BO660" s="1" t="s">
        <v>42</v>
      </c>
      <c r="BP660" s="1" t="s">
        <v>3629</v>
      </c>
      <c r="BQ660" s="1" t="s">
        <v>1770</v>
      </c>
      <c r="BR660" s="1" t="s">
        <v>6079</v>
      </c>
      <c r="BS660" s="1" t="s">
        <v>106</v>
      </c>
      <c r="BT660" s="1" t="s">
        <v>3607</v>
      </c>
    </row>
    <row r="661" spans="1:31" ht="13.5" customHeight="1">
      <c r="A661" s="5" t="str">
        <f t="shared" si="34"/>
        <v>1867_하동면_0102a</v>
      </c>
      <c r="B661" s="1">
        <v>1867</v>
      </c>
      <c r="C661" s="1" t="s">
        <v>4943</v>
      </c>
      <c r="D661" s="1" t="s">
        <v>4945</v>
      </c>
      <c r="E661" s="1">
        <v>660</v>
      </c>
      <c r="F661" s="1">
        <v>5</v>
      </c>
      <c r="G661" s="1" t="s">
        <v>1574</v>
      </c>
      <c r="H661" s="1" t="s">
        <v>2751</v>
      </c>
      <c r="I661" s="1">
        <v>4</v>
      </c>
      <c r="L661" s="1">
        <v>2</v>
      </c>
      <c r="M661" s="1" t="s">
        <v>5184</v>
      </c>
      <c r="N661" s="1" t="s">
        <v>5185</v>
      </c>
      <c r="S661" s="1" t="s">
        <v>574</v>
      </c>
      <c r="T661" s="1" t="s">
        <v>2800</v>
      </c>
      <c r="W661" s="1" t="s">
        <v>38</v>
      </c>
      <c r="X661" s="1" t="s">
        <v>2874</v>
      </c>
      <c r="Y661" s="1" t="s">
        <v>49</v>
      </c>
      <c r="Z661" s="1" t="s">
        <v>2894</v>
      </c>
      <c r="AC661" s="1">
        <v>77</v>
      </c>
      <c r="AD661" s="1" t="s">
        <v>456</v>
      </c>
      <c r="AE661" s="1" t="s">
        <v>3551</v>
      </c>
    </row>
    <row r="662" spans="1:72" ht="13.5" customHeight="1">
      <c r="A662" s="5" t="str">
        <f t="shared" si="34"/>
        <v>1867_하동면_0102a</v>
      </c>
      <c r="B662" s="1">
        <v>1867</v>
      </c>
      <c r="C662" s="1" t="s">
        <v>4943</v>
      </c>
      <c r="D662" s="1" t="s">
        <v>4945</v>
      </c>
      <c r="E662" s="1">
        <v>661</v>
      </c>
      <c r="F662" s="1">
        <v>5</v>
      </c>
      <c r="G662" s="1" t="s">
        <v>1574</v>
      </c>
      <c r="H662" s="1" t="s">
        <v>2751</v>
      </c>
      <c r="I662" s="1">
        <v>4</v>
      </c>
      <c r="L662" s="1">
        <v>2</v>
      </c>
      <c r="M662" s="1" t="s">
        <v>5184</v>
      </c>
      <c r="N662" s="1" t="s">
        <v>5185</v>
      </c>
      <c r="S662" s="1" t="s">
        <v>47</v>
      </c>
      <c r="T662" s="1" t="s">
        <v>2795</v>
      </c>
      <c r="W662" s="1" t="s">
        <v>61</v>
      </c>
      <c r="X662" s="1" t="s">
        <v>5789</v>
      </c>
      <c r="Y662" s="1" t="s">
        <v>49</v>
      </c>
      <c r="Z662" s="1" t="s">
        <v>2894</v>
      </c>
      <c r="AC662" s="1">
        <v>34</v>
      </c>
      <c r="AD662" s="1" t="s">
        <v>232</v>
      </c>
      <c r="AE662" s="1" t="s">
        <v>3509</v>
      </c>
      <c r="AJ662" s="1" t="s">
        <v>51</v>
      </c>
      <c r="AK662" s="1" t="s">
        <v>3566</v>
      </c>
      <c r="AL662" s="1" t="s">
        <v>257</v>
      </c>
      <c r="AM662" s="1" t="s">
        <v>3578</v>
      </c>
      <c r="AT662" s="1" t="s">
        <v>42</v>
      </c>
      <c r="AU662" s="1" t="s">
        <v>3629</v>
      </c>
      <c r="AV662" s="1" t="s">
        <v>1771</v>
      </c>
      <c r="AW662" s="1" t="s">
        <v>3806</v>
      </c>
      <c r="BG662" s="1" t="s">
        <v>42</v>
      </c>
      <c r="BH662" s="1" t="s">
        <v>3629</v>
      </c>
      <c r="BI662" s="1" t="s">
        <v>1678</v>
      </c>
      <c r="BJ662" s="1" t="s">
        <v>4183</v>
      </c>
      <c r="BK662" s="1" t="s">
        <v>42</v>
      </c>
      <c r="BL662" s="1" t="s">
        <v>3629</v>
      </c>
      <c r="BM662" s="1" t="s">
        <v>1679</v>
      </c>
      <c r="BN662" s="1" t="s">
        <v>4346</v>
      </c>
      <c r="BO662" s="1" t="s">
        <v>42</v>
      </c>
      <c r="BP662" s="1" t="s">
        <v>3629</v>
      </c>
      <c r="BQ662" s="1" t="s">
        <v>1772</v>
      </c>
      <c r="BR662" s="1" t="s">
        <v>5473</v>
      </c>
      <c r="BS662" s="1" t="s">
        <v>160</v>
      </c>
      <c r="BT662" s="1" t="s">
        <v>3562</v>
      </c>
    </row>
    <row r="663" spans="1:39" ht="13.5" customHeight="1">
      <c r="A663" s="5" t="str">
        <f t="shared" si="34"/>
        <v>1867_하동면_0102a</v>
      </c>
      <c r="B663" s="1">
        <v>1867</v>
      </c>
      <c r="C663" s="1" t="s">
        <v>4943</v>
      </c>
      <c r="D663" s="1" t="s">
        <v>4945</v>
      </c>
      <c r="E663" s="1">
        <v>662</v>
      </c>
      <c r="F663" s="1">
        <v>5</v>
      </c>
      <c r="G663" s="1" t="s">
        <v>1574</v>
      </c>
      <c r="H663" s="1" t="s">
        <v>2751</v>
      </c>
      <c r="I663" s="1">
        <v>4</v>
      </c>
      <c r="L663" s="1">
        <v>2</v>
      </c>
      <c r="M663" s="1" t="s">
        <v>5184</v>
      </c>
      <c r="N663" s="1" t="s">
        <v>5185</v>
      </c>
      <c r="S663" s="1" t="s">
        <v>92</v>
      </c>
      <c r="T663" s="1" t="s">
        <v>2803</v>
      </c>
      <c r="W663" s="1" t="s">
        <v>792</v>
      </c>
      <c r="X663" s="1" t="s">
        <v>2866</v>
      </c>
      <c r="Y663" s="1" t="s">
        <v>49</v>
      </c>
      <c r="Z663" s="1" t="s">
        <v>2894</v>
      </c>
      <c r="AC663" s="1">
        <v>56</v>
      </c>
      <c r="AD663" s="1" t="s">
        <v>363</v>
      </c>
      <c r="AE663" s="1" t="s">
        <v>3525</v>
      </c>
      <c r="AJ663" s="1" t="s">
        <v>51</v>
      </c>
      <c r="AK663" s="1" t="s">
        <v>3566</v>
      </c>
      <c r="AL663" s="1" t="s">
        <v>107</v>
      </c>
      <c r="AM663" s="1" t="s">
        <v>3590</v>
      </c>
    </row>
    <row r="664" spans="1:31" ht="13.5" customHeight="1">
      <c r="A664" s="5" t="str">
        <f t="shared" si="34"/>
        <v>1867_하동면_0102a</v>
      </c>
      <c r="B664" s="1">
        <v>1867</v>
      </c>
      <c r="C664" s="1" t="s">
        <v>4943</v>
      </c>
      <c r="D664" s="1" t="s">
        <v>4945</v>
      </c>
      <c r="E664" s="1">
        <v>663</v>
      </c>
      <c r="F664" s="1">
        <v>5</v>
      </c>
      <c r="G664" s="1" t="s">
        <v>1574</v>
      </c>
      <c r="H664" s="1" t="s">
        <v>2751</v>
      </c>
      <c r="I664" s="1">
        <v>4</v>
      </c>
      <c r="L664" s="1">
        <v>2</v>
      </c>
      <c r="M664" s="1" t="s">
        <v>5184</v>
      </c>
      <c r="N664" s="1" t="s">
        <v>5185</v>
      </c>
      <c r="T664" s="1" t="s">
        <v>6080</v>
      </c>
      <c r="U664" s="1" t="s">
        <v>145</v>
      </c>
      <c r="V664" s="1" t="s">
        <v>2832</v>
      </c>
      <c r="Y664" s="1" t="s">
        <v>1773</v>
      </c>
      <c r="Z664" s="1" t="s">
        <v>3144</v>
      </c>
      <c r="AD664" s="1" t="s">
        <v>331</v>
      </c>
      <c r="AE664" s="1" t="s">
        <v>3505</v>
      </c>
    </row>
    <row r="665" spans="1:33" ht="13.5" customHeight="1">
      <c r="A665" s="5" t="str">
        <f t="shared" si="34"/>
        <v>1867_하동면_0102a</v>
      </c>
      <c r="B665" s="1">
        <v>1867</v>
      </c>
      <c r="C665" s="1" t="s">
        <v>4943</v>
      </c>
      <c r="D665" s="1" t="s">
        <v>4945</v>
      </c>
      <c r="E665" s="1">
        <v>664</v>
      </c>
      <c r="F665" s="1">
        <v>5</v>
      </c>
      <c r="G665" s="1" t="s">
        <v>1574</v>
      </c>
      <c r="H665" s="1" t="s">
        <v>2751</v>
      </c>
      <c r="I665" s="1">
        <v>4</v>
      </c>
      <c r="L665" s="1">
        <v>2</v>
      </c>
      <c r="M665" s="1" t="s">
        <v>5184</v>
      </c>
      <c r="N665" s="1" t="s">
        <v>5185</v>
      </c>
      <c r="T665" s="1" t="s">
        <v>6080</v>
      </c>
      <c r="U665" s="1" t="s">
        <v>70</v>
      </c>
      <c r="V665" s="1" t="s">
        <v>2823</v>
      </c>
      <c r="Y665" s="1" t="s">
        <v>1774</v>
      </c>
      <c r="Z665" s="1" t="s">
        <v>3143</v>
      </c>
      <c r="AD665" s="1" t="s">
        <v>174</v>
      </c>
      <c r="AE665" s="1" t="s">
        <v>3545</v>
      </c>
      <c r="AF665" s="1" t="s">
        <v>692</v>
      </c>
      <c r="AG665" s="1" t="s">
        <v>3559</v>
      </c>
    </row>
    <row r="666" spans="1:72" ht="13.5" customHeight="1">
      <c r="A666" s="5" t="str">
        <f t="shared" si="34"/>
        <v>1867_하동면_0102a</v>
      </c>
      <c r="B666" s="1">
        <v>1867</v>
      </c>
      <c r="C666" s="1" t="s">
        <v>4943</v>
      </c>
      <c r="D666" s="1" t="s">
        <v>4945</v>
      </c>
      <c r="E666" s="1">
        <v>665</v>
      </c>
      <c r="F666" s="1">
        <v>5</v>
      </c>
      <c r="G666" s="1" t="s">
        <v>1574</v>
      </c>
      <c r="H666" s="1" t="s">
        <v>2751</v>
      </c>
      <c r="I666" s="1">
        <v>4</v>
      </c>
      <c r="L666" s="1">
        <v>3</v>
      </c>
      <c r="M666" s="1" t="s">
        <v>5186</v>
      </c>
      <c r="N666" s="1" t="s">
        <v>5187</v>
      </c>
      <c r="T666" s="1" t="s">
        <v>6066</v>
      </c>
      <c r="U666" s="1" t="s">
        <v>37</v>
      </c>
      <c r="V666" s="1" t="s">
        <v>2820</v>
      </c>
      <c r="W666" s="1" t="s">
        <v>305</v>
      </c>
      <c r="X666" s="1" t="s">
        <v>2879</v>
      </c>
      <c r="Y666" s="1" t="s">
        <v>1775</v>
      </c>
      <c r="Z666" s="1" t="s">
        <v>3142</v>
      </c>
      <c r="AC666" s="1">
        <v>42</v>
      </c>
      <c r="AD666" s="1" t="s">
        <v>229</v>
      </c>
      <c r="AE666" s="1" t="s">
        <v>3531</v>
      </c>
      <c r="AT666" s="1" t="s">
        <v>42</v>
      </c>
      <c r="AU666" s="1" t="s">
        <v>3629</v>
      </c>
      <c r="AV666" s="1" t="s">
        <v>1716</v>
      </c>
      <c r="AW666" s="1" t="s">
        <v>3805</v>
      </c>
      <c r="BG666" s="1" t="s">
        <v>42</v>
      </c>
      <c r="BH666" s="1" t="s">
        <v>3629</v>
      </c>
      <c r="BI666" s="1" t="s">
        <v>1776</v>
      </c>
      <c r="BJ666" s="1" t="s">
        <v>4182</v>
      </c>
      <c r="BK666" s="1" t="s">
        <v>42</v>
      </c>
      <c r="BL666" s="1" t="s">
        <v>3629</v>
      </c>
      <c r="BM666" s="1" t="s">
        <v>1675</v>
      </c>
      <c r="BN666" s="1" t="s">
        <v>4498</v>
      </c>
      <c r="BO666" s="1" t="s">
        <v>42</v>
      </c>
      <c r="BP666" s="1" t="s">
        <v>3629</v>
      </c>
      <c r="BQ666" s="1" t="s">
        <v>1777</v>
      </c>
      <c r="BR666" s="1" t="s">
        <v>4760</v>
      </c>
      <c r="BS666" s="1" t="s">
        <v>602</v>
      </c>
      <c r="BT666" s="1" t="s">
        <v>3597</v>
      </c>
    </row>
    <row r="667" spans="1:29" ht="13.5" customHeight="1">
      <c r="A667" s="5" t="str">
        <f t="shared" si="34"/>
        <v>1867_하동면_0102a</v>
      </c>
      <c r="B667" s="1">
        <v>1867</v>
      </c>
      <c r="C667" s="1" t="s">
        <v>4943</v>
      </c>
      <c r="D667" s="1" t="s">
        <v>4945</v>
      </c>
      <c r="E667" s="1">
        <v>666</v>
      </c>
      <c r="F667" s="1">
        <v>5</v>
      </c>
      <c r="G667" s="1" t="s">
        <v>1574</v>
      </c>
      <c r="H667" s="1" t="s">
        <v>2751</v>
      </c>
      <c r="I667" s="1">
        <v>4</v>
      </c>
      <c r="L667" s="1">
        <v>3</v>
      </c>
      <c r="M667" s="1" t="s">
        <v>5186</v>
      </c>
      <c r="N667" s="1" t="s">
        <v>5187</v>
      </c>
      <c r="S667" s="1" t="s">
        <v>574</v>
      </c>
      <c r="T667" s="1" t="s">
        <v>2800</v>
      </c>
      <c r="W667" s="1" t="s">
        <v>601</v>
      </c>
      <c r="X667" s="1" t="s">
        <v>2856</v>
      </c>
      <c r="Y667" s="1" t="s">
        <v>49</v>
      </c>
      <c r="Z667" s="1" t="s">
        <v>2894</v>
      </c>
      <c r="AC667" s="1">
        <v>60</v>
      </c>
    </row>
    <row r="668" spans="1:72" ht="13.5" customHeight="1">
      <c r="A668" s="5" t="str">
        <f t="shared" si="34"/>
        <v>1867_하동면_0102a</v>
      </c>
      <c r="B668" s="1">
        <v>1867</v>
      </c>
      <c r="C668" s="1" t="s">
        <v>4943</v>
      </c>
      <c r="D668" s="1" t="s">
        <v>4945</v>
      </c>
      <c r="E668" s="1">
        <v>667</v>
      </c>
      <c r="F668" s="1">
        <v>5</v>
      </c>
      <c r="G668" s="1" t="s">
        <v>1574</v>
      </c>
      <c r="H668" s="1" t="s">
        <v>2751</v>
      </c>
      <c r="I668" s="1">
        <v>4</v>
      </c>
      <c r="L668" s="1">
        <v>3</v>
      </c>
      <c r="M668" s="1" t="s">
        <v>5186</v>
      </c>
      <c r="N668" s="1" t="s">
        <v>5187</v>
      </c>
      <c r="S668" s="1" t="s">
        <v>47</v>
      </c>
      <c r="T668" s="1" t="s">
        <v>2795</v>
      </c>
      <c r="W668" s="1" t="s">
        <v>540</v>
      </c>
      <c r="X668" s="1" t="s">
        <v>2862</v>
      </c>
      <c r="Y668" s="1" t="s">
        <v>49</v>
      </c>
      <c r="Z668" s="1" t="s">
        <v>2894</v>
      </c>
      <c r="AC668" s="1">
        <v>25</v>
      </c>
      <c r="AJ668" s="1" t="s">
        <v>51</v>
      </c>
      <c r="AK668" s="1" t="s">
        <v>3566</v>
      </c>
      <c r="AL668" s="1" t="s">
        <v>56</v>
      </c>
      <c r="AM668" s="1" t="s">
        <v>3584</v>
      </c>
      <c r="AT668" s="1" t="s">
        <v>42</v>
      </c>
      <c r="AU668" s="1" t="s">
        <v>3629</v>
      </c>
      <c r="AV668" s="1" t="s">
        <v>1778</v>
      </c>
      <c r="AW668" s="1" t="s">
        <v>2937</v>
      </c>
      <c r="BG668" s="1" t="s">
        <v>42</v>
      </c>
      <c r="BH668" s="1" t="s">
        <v>3629</v>
      </c>
      <c r="BI668" s="1" t="s">
        <v>1779</v>
      </c>
      <c r="BJ668" s="1" t="s">
        <v>3666</v>
      </c>
      <c r="BK668" s="1" t="s">
        <v>42</v>
      </c>
      <c r="BL668" s="1" t="s">
        <v>3629</v>
      </c>
      <c r="BM668" s="1" t="s">
        <v>5579</v>
      </c>
      <c r="BN668" s="1" t="s">
        <v>2857</v>
      </c>
      <c r="BO668" s="1" t="s">
        <v>42</v>
      </c>
      <c r="BP668" s="1" t="s">
        <v>3629</v>
      </c>
      <c r="BQ668" s="1" t="s">
        <v>1780</v>
      </c>
      <c r="BR668" s="1" t="s">
        <v>4759</v>
      </c>
      <c r="BS668" s="1" t="s">
        <v>115</v>
      </c>
      <c r="BT668" s="1" t="s">
        <v>3571</v>
      </c>
    </row>
    <row r="669" spans="1:31" ht="13.5" customHeight="1">
      <c r="A669" s="5" t="str">
        <f t="shared" si="34"/>
        <v>1867_하동면_0102a</v>
      </c>
      <c r="B669" s="1">
        <v>1867</v>
      </c>
      <c r="C669" s="1" t="s">
        <v>4943</v>
      </c>
      <c r="D669" s="1" t="s">
        <v>4945</v>
      </c>
      <c r="E669" s="1">
        <v>668</v>
      </c>
      <c r="F669" s="1">
        <v>5</v>
      </c>
      <c r="G669" s="1" t="s">
        <v>1574</v>
      </c>
      <c r="H669" s="1" t="s">
        <v>2751</v>
      </c>
      <c r="I669" s="1">
        <v>4</v>
      </c>
      <c r="L669" s="1">
        <v>3</v>
      </c>
      <c r="M669" s="1" t="s">
        <v>5186</v>
      </c>
      <c r="N669" s="1" t="s">
        <v>5187</v>
      </c>
      <c r="T669" s="1" t="s">
        <v>6068</v>
      </c>
      <c r="U669" s="1" t="s">
        <v>70</v>
      </c>
      <c r="V669" s="1" t="s">
        <v>2823</v>
      </c>
      <c r="Y669" s="1" t="s">
        <v>1119</v>
      </c>
      <c r="Z669" s="1" t="s">
        <v>3008</v>
      </c>
      <c r="AD669" s="1" t="s">
        <v>74</v>
      </c>
      <c r="AE669" s="1" t="s">
        <v>3506</v>
      </c>
    </row>
    <row r="670" spans="1:72" ht="13.5" customHeight="1">
      <c r="A670" s="5" t="str">
        <f t="shared" si="34"/>
        <v>1867_하동면_0102a</v>
      </c>
      <c r="B670" s="1">
        <v>1867</v>
      </c>
      <c r="C670" s="1" t="s">
        <v>4943</v>
      </c>
      <c r="D670" s="1" t="s">
        <v>4945</v>
      </c>
      <c r="E670" s="1">
        <v>669</v>
      </c>
      <c r="F670" s="1">
        <v>5</v>
      </c>
      <c r="G670" s="1" t="s">
        <v>1574</v>
      </c>
      <c r="H670" s="1" t="s">
        <v>2751</v>
      </c>
      <c r="I670" s="1">
        <v>4</v>
      </c>
      <c r="L670" s="1">
        <v>4</v>
      </c>
      <c r="M670" s="1" t="s">
        <v>5188</v>
      </c>
      <c r="N670" s="1" t="s">
        <v>5189</v>
      </c>
      <c r="T670" s="1" t="s">
        <v>5653</v>
      </c>
      <c r="U670" s="1" t="s">
        <v>37</v>
      </c>
      <c r="V670" s="1" t="s">
        <v>2820</v>
      </c>
      <c r="W670" s="1" t="s">
        <v>305</v>
      </c>
      <c r="X670" s="1" t="s">
        <v>2879</v>
      </c>
      <c r="Y670" s="1" t="s">
        <v>1781</v>
      </c>
      <c r="Z670" s="1" t="s">
        <v>3141</v>
      </c>
      <c r="AC670" s="1">
        <v>50</v>
      </c>
      <c r="AD670" s="1" t="s">
        <v>333</v>
      </c>
      <c r="AE670" s="1" t="s">
        <v>3542</v>
      </c>
      <c r="AJ670" s="1" t="s">
        <v>17</v>
      </c>
      <c r="AK670" s="1" t="s">
        <v>3565</v>
      </c>
      <c r="AL670" s="1" t="s">
        <v>308</v>
      </c>
      <c r="AM670" s="1" t="s">
        <v>3573</v>
      </c>
      <c r="AT670" s="1" t="s">
        <v>42</v>
      </c>
      <c r="AU670" s="1" t="s">
        <v>3629</v>
      </c>
      <c r="AV670" s="1" t="s">
        <v>1760</v>
      </c>
      <c r="AW670" s="1" t="s">
        <v>3776</v>
      </c>
      <c r="BG670" s="1" t="s">
        <v>42</v>
      </c>
      <c r="BH670" s="1" t="s">
        <v>3629</v>
      </c>
      <c r="BI670" s="1" t="s">
        <v>1761</v>
      </c>
      <c r="BJ670" s="1" t="s">
        <v>5386</v>
      </c>
      <c r="BK670" s="1" t="s">
        <v>42</v>
      </c>
      <c r="BL670" s="1" t="s">
        <v>3629</v>
      </c>
      <c r="BM670" s="1" t="s">
        <v>1729</v>
      </c>
      <c r="BN670" s="1" t="s">
        <v>4478</v>
      </c>
      <c r="BO670" s="1" t="s">
        <v>42</v>
      </c>
      <c r="BP670" s="1" t="s">
        <v>3629</v>
      </c>
      <c r="BQ670" s="1" t="s">
        <v>5580</v>
      </c>
      <c r="BR670" s="1" t="s">
        <v>5487</v>
      </c>
      <c r="BS670" s="1" t="s">
        <v>721</v>
      </c>
      <c r="BT670" s="1" t="s">
        <v>3603</v>
      </c>
    </row>
    <row r="671" spans="1:31" ht="13.5" customHeight="1">
      <c r="A671" s="5" t="str">
        <f t="shared" si="34"/>
        <v>1867_하동면_0102a</v>
      </c>
      <c r="B671" s="1">
        <v>1867</v>
      </c>
      <c r="C671" s="1" t="s">
        <v>4943</v>
      </c>
      <c r="D671" s="1" t="s">
        <v>4945</v>
      </c>
      <c r="E671" s="1">
        <v>670</v>
      </c>
      <c r="F671" s="1">
        <v>5</v>
      </c>
      <c r="G671" s="1" t="s">
        <v>1574</v>
      </c>
      <c r="H671" s="1" t="s">
        <v>2751</v>
      </c>
      <c r="I671" s="1">
        <v>4</v>
      </c>
      <c r="L671" s="1">
        <v>4</v>
      </c>
      <c r="M671" s="1" t="s">
        <v>5188</v>
      </c>
      <c r="N671" s="1" t="s">
        <v>5189</v>
      </c>
      <c r="S671" s="1" t="s">
        <v>63</v>
      </c>
      <c r="T671" s="1" t="s">
        <v>2793</v>
      </c>
      <c r="U671" s="1" t="s">
        <v>64</v>
      </c>
      <c r="V671" s="1" t="s">
        <v>2835</v>
      </c>
      <c r="Y671" s="1" t="s">
        <v>1782</v>
      </c>
      <c r="Z671" s="1" t="s">
        <v>3140</v>
      </c>
      <c r="AC671" s="1">
        <v>10</v>
      </c>
      <c r="AD671" s="1" t="s">
        <v>737</v>
      </c>
      <c r="AE671" s="1" t="s">
        <v>3502</v>
      </c>
    </row>
    <row r="672" spans="1:31" ht="13.5" customHeight="1">
      <c r="A672" s="5" t="str">
        <f t="shared" si="34"/>
        <v>1867_하동면_0102a</v>
      </c>
      <c r="B672" s="1">
        <v>1867</v>
      </c>
      <c r="C672" s="1" t="s">
        <v>4943</v>
      </c>
      <c r="D672" s="1" t="s">
        <v>4945</v>
      </c>
      <c r="E672" s="1">
        <v>671</v>
      </c>
      <c r="F672" s="1">
        <v>5</v>
      </c>
      <c r="G672" s="1" t="s">
        <v>1574</v>
      </c>
      <c r="H672" s="1" t="s">
        <v>2751</v>
      </c>
      <c r="I672" s="1">
        <v>4</v>
      </c>
      <c r="L672" s="1">
        <v>4</v>
      </c>
      <c r="M672" s="1" t="s">
        <v>5188</v>
      </c>
      <c r="N672" s="1" t="s">
        <v>5189</v>
      </c>
      <c r="T672" s="1" t="s">
        <v>5655</v>
      </c>
      <c r="U672" s="1" t="s">
        <v>145</v>
      </c>
      <c r="V672" s="1" t="s">
        <v>2832</v>
      </c>
      <c r="Y672" s="1" t="s">
        <v>1783</v>
      </c>
      <c r="Z672" s="1" t="s">
        <v>3139</v>
      </c>
      <c r="AD672" s="1" t="s">
        <v>671</v>
      </c>
      <c r="AE672" s="1" t="s">
        <v>3519</v>
      </c>
    </row>
    <row r="673" spans="1:72" ht="13.5" customHeight="1">
      <c r="A673" s="5" t="str">
        <f t="shared" si="34"/>
        <v>1867_하동면_0102a</v>
      </c>
      <c r="B673" s="1">
        <v>1867</v>
      </c>
      <c r="C673" s="1" t="s">
        <v>4943</v>
      </c>
      <c r="D673" s="1" t="s">
        <v>4945</v>
      </c>
      <c r="E673" s="1">
        <v>672</v>
      </c>
      <c r="F673" s="1">
        <v>5</v>
      </c>
      <c r="G673" s="1" t="s">
        <v>1574</v>
      </c>
      <c r="H673" s="1" t="s">
        <v>2751</v>
      </c>
      <c r="I673" s="1">
        <v>4</v>
      </c>
      <c r="L673" s="1">
        <v>5</v>
      </c>
      <c r="M673" s="1" t="s">
        <v>5190</v>
      </c>
      <c r="N673" s="1" t="s">
        <v>5191</v>
      </c>
      <c r="T673" s="1" t="s">
        <v>6081</v>
      </c>
      <c r="U673" s="1" t="s">
        <v>37</v>
      </c>
      <c r="V673" s="1" t="s">
        <v>2820</v>
      </c>
      <c r="W673" s="1" t="s">
        <v>305</v>
      </c>
      <c r="X673" s="1" t="s">
        <v>2879</v>
      </c>
      <c r="Y673" s="1" t="s">
        <v>1784</v>
      </c>
      <c r="Z673" s="1" t="s">
        <v>3138</v>
      </c>
      <c r="AC673" s="1">
        <v>33</v>
      </c>
      <c r="AD673" s="1" t="s">
        <v>132</v>
      </c>
      <c r="AE673" s="1" t="s">
        <v>3553</v>
      </c>
      <c r="AJ673" s="1" t="s">
        <v>17</v>
      </c>
      <c r="AK673" s="1" t="s">
        <v>3565</v>
      </c>
      <c r="AL673" s="1" t="s">
        <v>308</v>
      </c>
      <c r="AM673" s="1" t="s">
        <v>3573</v>
      </c>
      <c r="AT673" s="1" t="s">
        <v>42</v>
      </c>
      <c r="AU673" s="1" t="s">
        <v>3629</v>
      </c>
      <c r="AV673" s="1" t="s">
        <v>1785</v>
      </c>
      <c r="AW673" s="1" t="s">
        <v>3804</v>
      </c>
      <c r="BG673" s="1" t="s">
        <v>42</v>
      </c>
      <c r="BH673" s="1" t="s">
        <v>3629</v>
      </c>
      <c r="BI673" s="1" t="s">
        <v>1579</v>
      </c>
      <c r="BJ673" s="1" t="s">
        <v>3224</v>
      </c>
      <c r="BK673" s="1" t="s">
        <v>42</v>
      </c>
      <c r="BL673" s="1" t="s">
        <v>3629</v>
      </c>
      <c r="BM673" s="1" t="s">
        <v>1590</v>
      </c>
      <c r="BN673" s="1" t="s">
        <v>4488</v>
      </c>
      <c r="BO673" s="1" t="s">
        <v>42</v>
      </c>
      <c r="BP673" s="1" t="s">
        <v>3629</v>
      </c>
      <c r="BQ673" s="1" t="s">
        <v>1786</v>
      </c>
      <c r="BR673" s="1" t="s">
        <v>4758</v>
      </c>
      <c r="BS673" s="1" t="s">
        <v>56</v>
      </c>
      <c r="BT673" s="1" t="s">
        <v>3584</v>
      </c>
    </row>
    <row r="674" spans="1:31" ht="13.5" customHeight="1">
      <c r="A674" s="5" t="str">
        <f t="shared" si="34"/>
        <v>1867_하동면_0102a</v>
      </c>
      <c r="B674" s="1">
        <v>1867</v>
      </c>
      <c r="C674" s="1" t="s">
        <v>4943</v>
      </c>
      <c r="D674" s="1" t="s">
        <v>4945</v>
      </c>
      <c r="E674" s="1">
        <v>673</v>
      </c>
      <c r="F674" s="1">
        <v>5</v>
      </c>
      <c r="G674" s="1" t="s">
        <v>1574</v>
      </c>
      <c r="H674" s="1" t="s">
        <v>2751</v>
      </c>
      <c r="I674" s="1">
        <v>4</v>
      </c>
      <c r="L674" s="1">
        <v>5</v>
      </c>
      <c r="M674" s="1" t="s">
        <v>5190</v>
      </c>
      <c r="N674" s="1" t="s">
        <v>5191</v>
      </c>
      <c r="S674" s="1" t="s">
        <v>574</v>
      </c>
      <c r="T674" s="1" t="s">
        <v>2800</v>
      </c>
      <c r="W674" s="1" t="s">
        <v>540</v>
      </c>
      <c r="X674" s="1" t="s">
        <v>2862</v>
      </c>
      <c r="Y674" s="1" t="s">
        <v>49</v>
      </c>
      <c r="Z674" s="1" t="s">
        <v>2894</v>
      </c>
      <c r="AC674" s="1">
        <v>69</v>
      </c>
      <c r="AD674" s="1" t="s">
        <v>271</v>
      </c>
      <c r="AE674" s="1" t="s">
        <v>3523</v>
      </c>
    </row>
    <row r="675" spans="1:72" ht="13.5" customHeight="1">
      <c r="A675" s="5" t="str">
        <f t="shared" si="34"/>
        <v>1867_하동면_0102a</v>
      </c>
      <c r="B675" s="1">
        <v>1867</v>
      </c>
      <c r="C675" s="1" t="s">
        <v>4943</v>
      </c>
      <c r="D675" s="1" t="s">
        <v>4945</v>
      </c>
      <c r="E675" s="1">
        <v>674</v>
      </c>
      <c r="F675" s="1">
        <v>5</v>
      </c>
      <c r="G675" s="1" t="s">
        <v>1574</v>
      </c>
      <c r="H675" s="1" t="s">
        <v>2751</v>
      </c>
      <c r="I675" s="1">
        <v>4</v>
      </c>
      <c r="L675" s="1">
        <v>5</v>
      </c>
      <c r="M675" s="1" t="s">
        <v>5190</v>
      </c>
      <c r="N675" s="1" t="s">
        <v>5191</v>
      </c>
      <c r="S675" s="1" t="s">
        <v>47</v>
      </c>
      <c r="T675" s="1" t="s">
        <v>2795</v>
      </c>
      <c r="W675" s="1" t="s">
        <v>1787</v>
      </c>
      <c r="X675" s="1" t="s">
        <v>2880</v>
      </c>
      <c r="Y675" s="1" t="s">
        <v>49</v>
      </c>
      <c r="Z675" s="1" t="s">
        <v>2894</v>
      </c>
      <c r="AC675" s="1">
        <v>17</v>
      </c>
      <c r="AD675" s="1" t="s">
        <v>456</v>
      </c>
      <c r="AE675" s="1" t="s">
        <v>3551</v>
      </c>
      <c r="AJ675" s="1" t="s">
        <v>51</v>
      </c>
      <c r="AK675" s="1" t="s">
        <v>3566</v>
      </c>
      <c r="AL675" s="1" t="s">
        <v>1788</v>
      </c>
      <c r="AM675" s="1" t="s">
        <v>3606</v>
      </c>
      <c r="AT675" s="1" t="s">
        <v>37</v>
      </c>
      <c r="AU675" s="1" t="s">
        <v>2820</v>
      </c>
      <c r="AV675" s="1" t="s">
        <v>1789</v>
      </c>
      <c r="AW675" s="1" t="s">
        <v>3803</v>
      </c>
      <c r="BG675" s="1" t="s">
        <v>42</v>
      </c>
      <c r="BH675" s="1" t="s">
        <v>3629</v>
      </c>
      <c r="BI675" s="1" t="s">
        <v>1790</v>
      </c>
      <c r="BJ675" s="1" t="s">
        <v>4114</v>
      </c>
      <c r="BK675" s="1" t="s">
        <v>42</v>
      </c>
      <c r="BL675" s="1" t="s">
        <v>3629</v>
      </c>
      <c r="BM675" s="1" t="s">
        <v>6082</v>
      </c>
      <c r="BN675" s="1" t="s">
        <v>6083</v>
      </c>
      <c r="BO675" s="1" t="s">
        <v>42</v>
      </c>
      <c r="BP675" s="1" t="s">
        <v>3629</v>
      </c>
      <c r="BQ675" s="1" t="s">
        <v>1791</v>
      </c>
      <c r="BR675" s="1" t="s">
        <v>4757</v>
      </c>
      <c r="BS675" s="1" t="s">
        <v>1792</v>
      </c>
      <c r="BT675" s="1" t="s">
        <v>6084</v>
      </c>
    </row>
    <row r="676" spans="1:31" ht="13.5" customHeight="1">
      <c r="A676" s="5" t="str">
        <f t="shared" si="34"/>
        <v>1867_하동면_0102a</v>
      </c>
      <c r="B676" s="1">
        <v>1867</v>
      </c>
      <c r="C676" s="1" t="s">
        <v>4943</v>
      </c>
      <c r="D676" s="1" t="s">
        <v>4945</v>
      </c>
      <c r="E676" s="1">
        <v>675</v>
      </c>
      <c r="F676" s="1">
        <v>5</v>
      </c>
      <c r="G676" s="1" t="s">
        <v>1574</v>
      </c>
      <c r="H676" s="1" t="s">
        <v>2751</v>
      </c>
      <c r="I676" s="1">
        <v>4</v>
      </c>
      <c r="L676" s="1">
        <v>5</v>
      </c>
      <c r="M676" s="1" t="s">
        <v>5190</v>
      </c>
      <c r="N676" s="1" t="s">
        <v>5191</v>
      </c>
      <c r="T676" s="1" t="s">
        <v>6085</v>
      </c>
      <c r="U676" s="1" t="s">
        <v>70</v>
      </c>
      <c r="V676" s="1" t="s">
        <v>2823</v>
      </c>
      <c r="Y676" s="1" t="s">
        <v>1793</v>
      </c>
      <c r="Z676" s="1" t="s">
        <v>3137</v>
      </c>
      <c r="AD676" s="1" t="s">
        <v>232</v>
      </c>
      <c r="AE676" s="1" t="s">
        <v>3509</v>
      </c>
    </row>
    <row r="677" spans="1:72" ht="13.5" customHeight="1">
      <c r="A677" s="5" t="str">
        <f t="shared" si="34"/>
        <v>1867_하동면_0102a</v>
      </c>
      <c r="B677" s="1">
        <v>1867</v>
      </c>
      <c r="C677" s="1" t="s">
        <v>4943</v>
      </c>
      <c r="D677" s="1" t="s">
        <v>4945</v>
      </c>
      <c r="E677" s="1">
        <v>676</v>
      </c>
      <c r="F677" s="1">
        <v>5</v>
      </c>
      <c r="G677" s="1" t="s">
        <v>1574</v>
      </c>
      <c r="H677" s="1" t="s">
        <v>2751</v>
      </c>
      <c r="I677" s="1">
        <v>5</v>
      </c>
      <c r="J677" s="1" t="s">
        <v>1794</v>
      </c>
      <c r="K677" s="1" t="s">
        <v>2765</v>
      </c>
      <c r="L677" s="1">
        <v>1</v>
      </c>
      <c r="M677" s="1" t="s">
        <v>1794</v>
      </c>
      <c r="N677" s="1" t="s">
        <v>2765</v>
      </c>
      <c r="T677" s="1" t="s">
        <v>5725</v>
      </c>
      <c r="U677" s="1" t="s">
        <v>37</v>
      </c>
      <c r="V677" s="1" t="s">
        <v>2820</v>
      </c>
      <c r="W677" s="1" t="s">
        <v>305</v>
      </c>
      <c r="X677" s="1" t="s">
        <v>2879</v>
      </c>
      <c r="Y677" s="1" t="s">
        <v>1795</v>
      </c>
      <c r="Z677" s="1" t="s">
        <v>3136</v>
      </c>
      <c r="AC677" s="1">
        <v>46</v>
      </c>
      <c r="AD677" s="1" t="s">
        <v>427</v>
      </c>
      <c r="AE677" s="1" t="s">
        <v>3522</v>
      </c>
      <c r="AJ677" s="1" t="s">
        <v>17</v>
      </c>
      <c r="AK677" s="1" t="s">
        <v>3565</v>
      </c>
      <c r="AL677" s="1" t="s">
        <v>308</v>
      </c>
      <c r="AM677" s="1" t="s">
        <v>3573</v>
      </c>
      <c r="AT677" s="1" t="s">
        <v>42</v>
      </c>
      <c r="AU677" s="1" t="s">
        <v>3629</v>
      </c>
      <c r="AV677" s="1" t="s">
        <v>1796</v>
      </c>
      <c r="AW677" s="1" t="s">
        <v>3802</v>
      </c>
      <c r="BG677" s="1" t="s">
        <v>42</v>
      </c>
      <c r="BH677" s="1" t="s">
        <v>3629</v>
      </c>
      <c r="BI677" s="1" t="s">
        <v>1797</v>
      </c>
      <c r="BJ677" s="1" t="s">
        <v>3362</v>
      </c>
      <c r="BK677" s="1" t="s">
        <v>42</v>
      </c>
      <c r="BL677" s="1" t="s">
        <v>3629</v>
      </c>
      <c r="BM677" s="1" t="s">
        <v>1798</v>
      </c>
      <c r="BN677" s="1" t="s">
        <v>4497</v>
      </c>
      <c r="BO677" s="1" t="s">
        <v>42</v>
      </c>
      <c r="BP677" s="1" t="s">
        <v>3629</v>
      </c>
      <c r="BQ677" s="1" t="s">
        <v>1799</v>
      </c>
      <c r="BR677" s="1" t="s">
        <v>4756</v>
      </c>
      <c r="BS677" s="1" t="s">
        <v>41</v>
      </c>
      <c r="BT677" s="1" t="s">
        <v>3589</v>
      </c>
    </row>
    <row r="678" spans="1:72" ht="13.5" customHeight="1">
      <c r="A678" s="5" t="str">
        <f t="shared" si="34"/>
        <v>1867_하동면_0102a</v>
      </c>
      <c r="B678" s="1">
        <v>1867</v>
      </c>
      <c r="C678" s="1" t="s">
        <v>4943</v>
      </c>
      <c r="D678" s="1" t="s">
        <v>4945</v>
      </c>
      <c r="E678" s="1">
        <v>677</v>
      </c>
      <c r="F678" s="1">
        <v>5</v>
      </c>
      <c r="G678" s="1" t="s">
        <v>1574</v>
      </c>
      <c r="H678" s="1" t="s">
        <v>2751</v>
      </c>
      <c r="I678" s="1">
        <v>5</v>
      </c>
      <c r="L678" s="1">
        <v>1</v>
      </c>
      <c r="M678" s="1" t="s">
        <v>1794</v>
      </c>
      <c r="N678" s="1" t="s">
        <v>2765</v>
      </c>
      <c r="S678" s="1" t="s">
        <v>47</v>
      </c>
      <c r="T678" s="1" t="s">
        <v>2795</v>
      </c>
      <c r="W678" s="1" t="s">
        <v>93</v>
      </c>
      <c r="X678" s="1" t="s">
        <v>2850</v>
      </c>
      <c r="Y678" s="1" t="s">
        <v>49</v>
      </c>
      <c r="Z678" s="1" t="s">
        <v>2894</v>
      </c>
      <c r="AC678" s="1">
        <v>44</v>
      </c>
      <c r="AD678" s="1" t="s">
        <v>74</v>
      </c>
      <c r="AE678" s="1" t="s">
        <v>3506</v>
      </c>
      <c r="AJ678" s="1" t="s">
        <v>51</v>
      </c>
      <c r="AK678" s="1" t="s">
        <v>3566</v>
      </c>
      <c r="AL678" s="1" t="s">
        <v>133</v>
      </c>
      <c r="AM678" s="1" t="s">
        <v>3583</v>
      </c>
      <c r="AT678" s="1" t="s">
        <v>42</v>
      </c>
      <c r="AU678" s="1" t="s">
        <v>3629</v>
      </c>
      <c r="AV678" s="1" t="s">
        <v>1800</v>
      </c>
      <c r="AW678" s="1" t="s">
        <v>3801</v>
      </c>
      <c r="BG678" s="1" t="s">
        <v>42</v>
      </c>
      <c r="BH678" s="1" t="s">
        <v>3629</v>
      </c>
      <c r="BI678" s="1" t="s">
        <v>1801</v>
      </c>
      <c r="BJ678" s="1" t="s">
        <v>4181</v>
      </c>
      <c r="BK678" s="1" t="s">
        <v>42</v>
      </c>
      <c r="BL678" s="1" t="s">
        <v>3629</v>
      </c>
      <c r="BM678" s="1" t="s">
        <v>1802</v>
      </c>
      <c r="BN678" s="1" t="s">
        <v>4496</v>
      </c>
      <c r="BO678" s="1" t="s">
        <v>42</v>
      </c>
      <c r="BP678" s="1" t="s">
        <v>3629</v>
      </c>
      <c r="BQ678" s="1" t="s">
        <v>1803</v>
      </c>
      <c r="BR678" s="1" t="s">
        <v>6086</v>
      </c>
      <c r="BS678" s="1" t="s">
        <v>212</v>
      </c>
      <c r="BT678" s="1" t="s">
        <v>3601</v>
      </c>
    </row>
    <row r="679" spans="1:31" ht="13.5" customHeight="1">
      <c r="A679" s="5" t="str">
        <f aca="true" t="shared" si="35" ref="A679:A702">HYPERLINK("http://kyu.snu.ac.kr/sdhj/index.jsp?type=hj/GK14781_00IH_0001_0102b.jpg","1867_하동면_0102b")</f>
        <v>1867_하동면_0102b</v>
      </c>
      <c r="B679" s="1">
        <v>1867</v>
      </c>
      <c r="C679" s="1" t="s">
        <v>4943</v>
      </c>
      <c r="D679" s="1" t="s">
        <v>4945</v>
      </c>
      <c r="E679" s="1">
        <v>678</v>
      </c>
      <c r="F679" s="1">
        <v>5</v>
      </c>
      <c r="G679" s="1" t="s">
        <v>1574</v>
      </c>
      <c r="H679" s="1" t="s">
        <v>2751</v>
      </c>
      <c r="I679" s="1">
        <v>5</v>
      </c>
      <c r="L679" s="1">
        <v>1</v>
      </c>
      <c r="M679" s="1" t="s">
        <v>1794</v>
      </c>
      <c r="N679" s="1" t="s">
        <v>2765</v>
      </c>
      <c r="S679" s="1" t="s">
        <v>63</v>
      </c>
      <c r="T679" s="1" t="s">
        <v>2793</v>
      </c>
      <c r="U679" s="1" t="s">
        <v>64</v>
      </c>
      <c r="V679" s="1" t="s">
        <v>2835</v>
      </c>
      <c r="Y679" s="1" t="s">
        <v>1804</v>
      </c>
      <c r="Z679" s="1" t="s">
        <v>3135</v>
      </c>
      <c r="AD679" s="1" t="s">
        <v>66</v>
      </c>
      <c r="AE679" s="1" t="s">
        <v>3550</v>
      </c>
    </row>
    <row r="680" spans="1:31" ht="13.5" customHeight="1">
      <c r="A680" s="5" t="str">
        <f t="shared" si="35"/>
        <v>1867_하동면_0102b</v>
      </c>
      <c r="B680" s="1">
        <v>1867</v>
      </c>
      <c r="C680" s="1" t="s">
        <v>4943</v>
      </c>
      <c r="D680" s="1" t="s">
        <v>4945</v>
      </c>
      <c r="E680" s="1">
        <v>679</v>
      </c>
      <c r="F680" s="1">
        <v>5</v>
      </c>
      <c r="G680" s="1" t="s">
        <v>1574</v>
      </c>
      <c r="H680" s="1" t="s">
        <v>2751</v>
      </c>
      <c r="I680" s="1">
        <v>5</v>
      </c>
      <c r="L680" s="1">
        <v>1</v>
      </c>
      <c r="M680" s="1" t="s">
        <v>1794</v>
      </c>
      <c r="N680" s="1" t="s">
        <v>2765</v>
      </c>
      <c r="T680" s="1" t="s">
        <v>5729</v>
      </c>
      <c r="U680" s="1" t="s">
        <v>70</v>
      </c>
      <c r="V680" s="1" t="s">
        <v>2823</v>
      </c>
      <c r="Y680" s="1" t="s">
        <v>1805</v>
      </c>
      <c r="Z680" s="1" t="s">
        <v>3134</v>
      </c>
      <c r="AD680" s="1" t="s">
        <v>725</v>
      </c>
      <c r="AE680" s="1" t="s">
        <v>3517</v>
      </c>
    </row>
    <row r="681" spans="1:72" ht="13.5" customHeight="1">
      <c r="A681" s="5" t="str">
        <f t="shared" si="35"/>
        <v>1867_하동면_0102b</v>
      </c>
      <c r="B681" s="1">
        <v>1867</v>
      </c>
      <c r="C681" s="1" t="s">
        <v>4943</v>
      </c>
      <c r="D681" s="1" t="s">
        <v>4945</v>
      </c>
      <c r="E681" s="1">
        <v>680</v>
      </c>
      <c r="F681" s="1">
        <v>5</v>
      </c>
      <c r="G681" s="1" t="s">
        <v>1574</v>
      </c>
      <c r="H681" s="1" t="s">
        <v>2751</v>
      </c>
      <c r="I681" s="1">
        <v>5</v>
      </c>
      <c r="L681" s="1">
        <v>2</v>
      </c>
      <c r="M681" s="1" t="s">
        <v>5192</v>
      </c>
      <c r="N681" s="1" t="s">
        <v>5624</v>
      </c>
      <c r="T681" s="1" t="s">
        <v>5708</v>
      </c>
      <c r="U681" s="1" t="s">
        <v>441</v>
      </c>
      <c r="V681" s="1" t="s">
        <v>2828</v>
      </c>
      <c r="W681" s="1" t="s">
        <v>117</v>
      </c>
      <c r="X681" s="1" t="s">
        <v>5959</v>
      </c>
      <c r="Y681" s="1" t="s">
        <v>49</v>
      </c>
      <c r="Z681" s="1" t="s">
        <v>2894</v>
      </c>
      <c r="AC681" s="1">
        <v>42</v>
      </c>
      <c r="AD681" s="1" t="s">
        <v>229</v>
      </c>
      <c r="AE681" s="1" t="s">
        <v>3531</v>
      </c>
      <c r="AJ681" s="1" t="s">
        <v>17</v>
      </c>
      <c r="AK681" s="1" t="s">
        <v>3565</v>
      </c>
      <c r="AL681" s="1" t="s">
        <v>212</v>
      </c>
      <c r="AM681" s="1" t="s">
        <v>3601</v>
      </c>
      <c r="AT681" s="1" t="s">
        <v>42</v>
      </c>
      <c r="AU681" s="1" t="s">
        <v>3629</v>
      </c>
      <c r="AV681" s="1" t="s">
        <v>1806</v>
      </c>
      <c r="AW681" s="1" t="s">
        <v>3409</v>
      </c>
      <c r="BG681" s="1" t="s">
        <v>42</v>
      </c>
      <c r="BH681" s="1" t="s">
        <v>3629</v>
      </c>
      <c r="BI681" s="1" t="s">
        <v>1807</v>
      </c>
      <c r="BJ681" s="1" t="s">
        <v>6087</v>
      </c>
      <c r="BK681" s="1" t="s">
        <v>42</v>
      </c>
      <c r="BL681" s="1" t="s">
        <v>3629</v>
      </c>
      <c r="BM681" s="1" t="s">
        <v>1808</v>
      </c>
      <c r="BN681" s="1" t="s">
        <v>3181</v>
      </c>
      <c r="BO681" s="1" t="s">
        <v>42</v>
      </c>
      <c r="BP681" s="1" t="s">
        <v>3629</v>
      </c>
      <c r="BQ681" s="1" t="s">
        <v>1809</v>
      </c>
      <c r="BR681" s="1" t="s">
        <v>5515</v>
      </c>
      <c r="BS681" s="1" t="s">
        <v>194</v>
      </c>
      <c r="BT681" s="1" t="s">
        <v>3591</v>
      </c>
    </row>
    <row r="682" spans="1:31" ht="13.5" customHeight="1">
      <c r="A682" s="5" t="str">
        <f t="shared" si="35"/>
        <v>1867_하동면_0102b</v>
      </c>
      <c r="B682" s="1">
        <v>1867</v>
      </c>
      <c r="C682" s="1" t="s">
        <v>4943</v>
      </c>
      <c r="D682" s="1" t="s">
        <v>4945</v>
      </c>
      <c r="E682" s="1">
        <v>681</v>
      </c>
      <c r="F682" s="1">
        <v>5</v>
      </c>
      <c r="G682" s="1" t="s">
        <v>1574</v>
      </c>
      <c r="H682" s="1" t="s">
        <v>2751</v>
      </c>
      <c r="I682" s="1">
        <v>5</v>
      </c>
      <c r="L682" s="1">
        <v>2</v>
      </c>
      <c r="M682" s="1" t="s">
        <v>5192</v>
      </c>
      <c r="N682" s="1" t="s">
        <v>5624</v>
      </c>
      <c r="T682" s="1" t="s">
        <v>5709</v>
      </c>
      <c r="U682" s="1" t="s">
        <v>70</v>
      </c>
      <c r="V682" s="1" t="s">
        <v>2823</v>
      </c>
      <c r="Y682" s="1" t="s">
        <v>1810</v>
      </c>
      <c r="Z682" s="1" t="s">
        <v>3035</v>
      </c>
      <c r="AD682" s="1" t="s">
        <v>229</v>
      </c>
      <c r="AE682" s="1" t="s">
        <v>3531</v>
      </c>
    </row>
    <row r="683" spans="1:31" ht="13.5" customHeight="1">
      <c r="A683" s="5" t="str">
        <f t="shared" si="35"/>
        <v>1867_하동면_0102b</v>
      </c>
      <c r="B683" s="1">
        <v>1867</v>
      </c>
      <c r="C683" s="1" t="s">
        <v>4943</v>
      </c>
      <c r="D683" s="1" t="s">
        <v>4945</v>
      </c>
      <c r="E683" s="1">
        <v>682</v>
      </c>
      <c r="F683" s="1">
        <v>5</v>
      </c>
      <c r="G683" s="1" t="s">
        <v>1574</v>
      </c>
      <c r="H683" s="1" t="s">
        <v>2751</v>
      </c>
      <c r="I683" s="1">
        <v>5</v>
      </c>
      <c r="L683" s="1">
        <v>2</v>
      </c>
      <c r="M683" s="1" t="s">
        <v>5192</v>
      </c>
      <c r="N683" s="1" t="s">
        <v>5624</v>
      </c>
      <c r="T683" s="1" t="s">
        <v>5709</v>
      </c>
      <c r="U683" s="1" t="s">
        <v>70</v>
      </c>
      <c r="V683" s="1" t="s">
        <v>2823</v>
      </c>
      <c r="Y683" s="1" t="s">
        <v>1811</v>
      </c>
      <c r="Z683" s="1" t="s">
        <v>3133</v>
      </c>
      <c r="AD683" s="1" t="s">
        <v>401</v>
      </c>
      <c r="AE683" s="1" t="s">
        <v>3549</v>
      </c>
    </row>
    <row r="684" spans="1:72" ht="13.5" customHeight="1">
      <c r="A684" s="5" t="str">
        <f t="shared" si="35"/>
        <v>1867_하동면_0102b</v>
      </c>
      <c r="B684" s="1">
        <v>1867</v>
      </c>
      <c r="C684" s="1" t="s">
        <v>4943</v>
      </c>
      <c r="D684" s="1" t="s">
        <v>4945</v>
      </c>
      <c r="E684" s="1">
        <v>683</v>
      </c>
      <c r="F684" s="1">
        <v>5</v>
      </c>
      <c r="G684" s="1" t="s">
        <v>1574</v>
      </c>
      <c r="H684" s="1" t="s">
        <v>2751</v>
      </c>
      <c r="I684" s="1">
        <v>5</v>
      </c>
      <c r="L684" s="1">
        <v>3</v>
      </c>
      <c r="M684" s="1" t="s">
        <v>5193</v>
      </c>
      <c r="N684" s="1" t="s">
        <v>5194</v>
      </c>
      <c r="T684" s="1" t="s">
        <v>5797</v>
      </c>
      <c r="U684" s="1" t="s">
        <v>37</v>
      </c>
      <c r="V684" s="1" t="s">
        <v>2820</v>
      </c>
      <c r="W684" s="1" t="s">
        <v>305</v>
      </c>
      <c r="X684" s="1" t="s">
        <v>2879</v>
      </c>
      <c r="Y684" s="1" t="s">
        <v>1812</v>
      </c>
      <c r="Z684" s="1" t="s">
        <v>2899</v>
      </c>
      <c r="AC684" s="1">
        <v>51</v>
      </c>
      <c r="AD684" s="1" t="s">
        <v>329</v>
      </c>
      <c r="AE684" s="1" t="s">
        <v>3513</v>
      </c>
      <c r="AJ684" s="1" t="s">
        <v>17</v>
      </c>
      <c r="AK684" s="1" t="s">
        <v>3565</v>
      </c>
      <c r="AL684" s="1" t="s">
        <v>308</v>
      </c>
      <c r="AM684" s="1" t="s">
        <v>3573</v>
      </c>
      <c r="AT684" s="1" t="s">
        <v>42</v>
      </c>
      <c r="AU684" s="1" t="s">
        <v>3629</v>
      </c>
      <c r="AV684" s="1" t="s">
        <v>1813</v>
      </c>
      <c r="AW684" s="1" t="s">
        <v>3800</v>
      </c>
      <c r="BG684" s="1" t="s">
        <v>42</v>
      </c>
      <c r="BH684" s="1" t="s">
        <v>3629</v>
      </c>
      <c r="BI684" s="1" t="s">
        <v>1814</v>
      </c>
      <c r="BJ684" s="1" t="s">
        <v>4180</v>
      </c>
      <c r="BK684" s="1" t="s">
        <v>42</v>
      </c>
      <c r="BL684" s="1" t="s">
        <v>3629</v>
      </c>
      <c r="BM684" s="1" t="s">
        <v>1815</v>
      </c>
      <c r="BN684" s="1" t="s">
        <v>4455</v>
      </c>
      <c r="BO684" s="1" t="s">
        <v>42</v>
      </c>
      <c r="BP684" s="1" t="s">
        <v>3629</v>
      </c>
      <c r="BQ684" s="1" t="s">
        <v>1816</v>
      </c>
      <c r="BR684" s="1" t="s">
        <v>4755</v>
      </c>
      <c r="BS684" s="1" t="s">
        <v>539</v>
      </c>
      <c r="BT684" s="1" t="s">
        <v>3600</v>
      </c>
    </row>
    <row r="685" spans="1:72" ht="13.5" customHeight="1">
      <c r="A685" s="5" t="str">
        <f t="shared" si="35"/>
        <v>1867_하동면_0102b</v>
      </c>
      <c r="B685" s="1">
        <v>1867</v>
      </c>
      <c r="C685" s="1" t="s">
        <v>4943</v>
      </c>
      <c r="D685" s="1" t="s">
        <v>4945</v>
      </c>
      <c r="E685" s="1">
        <v>684</v>
      </c>
      <c r="F685" s="1">
        <v>5</v>
      </c>
      <c r="G685" s="1" t="s">
        <v>1574</v>
      </c>
      <c r="H685" s="1" t="s">
        <v>2751</v>
      </c>
      <c r="I685" s="1">
        <v>5</v>
      </c>
      <c r="L685" s="1">
        <v>3</v>
      </c>
      <c r="M685" s="1" t="s">
        <v>5193</v>
      </c>
      <c r="N685" s="1" t="s">
        <v>5194</v>
      </c>
      <c r="S685" s="1" t="s">
        <v>47</v>
      </c>
      <c r="T685" s="1" t="s">
        <v>2795</v>
      </c>
      <c r="W685" s="1" t="s">
        <v>123</v>
      </c>
      <c r="X685" s="1" t="s">
        <v>6088</v>
      </c>
      <c r="Y685" s="1" t="s">
        <v>49</v>
      </c>
      <c r="Z685" s="1" t="s">
        <v>2894</v>
      </c>
      <c r="AC685" s="1">
        <v>39</v>
      </c>
      <c r="AD685" s="1" t="s">
        <v>401</v>
      </c>
      <c r="AE685" s="1" t="s">
        <v>3549</v>
      </c>
      <c r="AJ685" s="1" t="s">
        <v>51</v>
      </c>
      <c r="AK685" s="1" t="s">
        <v>3566</v>
      </c>
      <c r="AL685" s="1" t="s">
        <v>1817</v>
      </c>
      <c r="AM685" s="1" t="s">
        <v>3605</v>
      </c>
      <c r="AT685" s="1" t="s">
        <v>42</v>
      </c>
      <c r="AU685" s="1" t="s">
        <v>3629</v>
      </c>
      <c r="AV685" s="1" t="s">
        <v>1818</v>
      </c>
      <c r="AW685" s="1" t="s">
        <v>3799</v>
      </c>
      <c r="BG685" s="1" t="s">
        <v>42</v>
      </c>
      <c r="BH685" s="1" t="s">
        <v>3629</v>
      </c>
      <c r="BI685" s="1" t="s">
        <v>1819</v>
      </c>
      <c r="BJ685" s="1" t="s">
        <v>5390</v>
      </c>
      <c r="BK685" s="1" t="s">
        <v>42</v>
      </c>
      <c r="BL685" s="1" t="s">
        <v>3629</v>
      </c>
      <c r="BM685" s="1" t="s">
        <v>1820</v>
      </c>
      <c r="BN685" s="1" t="s">
        <v>2950</v>
      </c>
      <c r="BO685" s="1" t="s">
        <v>42</v>
      </c>
      <c r="BP685" s="1" t="s">
        <v>3629</v>
      </c>
      <c r="BQ685" s="1" t="s">
        <v>1821</v>
      </c>
      <c r="BR685" s="1" t="s">
        <v>4754</v>
      </c>
      <c r="BS685" s="1" t="s">
        <v>1333</v>
      </c>
      <c r="BT685" s="1" t="s">
        <v>4913</v>
      </c>
    </row>
    <row r="686" spans="1:31" ht="13.5" customHeight="1">
      <c r="A686" s="5" t="str">
        <f t="shared" si="35"/>
        <v>1867_하동면_0102b</v>
      </c>
      <c r="B686" s="1">
        <v>1867</v>
      </c>
      <c r="C686" s="1" t="s">
        <v>4943</v>
      </c>
      <c r="D686" s="1" t="s">
        <v>4945</v>
      </c>
      <c r="E686" s="1">
        <v>685</v>
      </c>
      <c r="F686" s="1">
        <v>5</v>
      </c>
      <c r="G686" s="1" t="s">
        <v>1574</v>
      </c>
      <c r="H686" s="1" t="s">
        <v>2751</v>
      </c>
      <c r="I686" s="1">
        <v>5</v>
      </c>
      <c r="L686" s="1">
        <v>3</v>
      </c>
      <c r="M686" s="1" t="s">
        <v>5193</v>
      </c>
      <c r="N686" s="1" t="s">
        <v>5194</v>
      </c>
      <c r="S686" s="1" t="s">
        <v>63</v>
      </c>
      <c r="T686" s="1" t="s">
        <v>2793</v>
      </c>
      <c r="U686" s="1" t="s">
        <v>64</v>
      </c>
      <c r="V686" s="1" t="s">
        <v>2835</v>
      </c>
      <c r="Y686" s="1" t="s">
        <v>1822</v>
      </c>
      <c r="Z686" s="1" t="s">
        <v>3132</v>
      </c>
      <c r="AC686" s="1">
        <v>18</v>
      </c>
      <c r="AD686" s="1" t="s">
        <v>234</v>
      </c>
      <c r="AE686" s="1" t="s">
        <v>3555</v>
      </c>
    </row>
    <row r="687" spans="1:31" ht="13.5" customHeight="1">
      <c r="A687" s="5" t="str">
        <f t="shared" si="35"/>
        <v>1867_하동면_0102b</v>
      </c>
      <c r="B687" s="1">
        <v>1867</v>
      </c>
      <c r="C687" s="1" t="s">
        <v>4943</v>
      </c>
      <c r="D687" s="1" t="s">
        <v>4945</v>
      </c>
      <c r="E687" s="1">
        <v>686</v>
      </c>
      <c r="F687" s="1">
        <v>5</v>
      </c>
      <c r="G687" s="1" t="s">
        <v>1574</v>
      </c>
      <c r="H687" s="1" t="s">
        <v>2751</v>
      </c>
      <c r="I687" s="1">
        <v>5</v>
      </c>
      <c r="L687" s="1">
        <v>3</v>
      </c>
      <c r="M687" s="1" t="s">
        <v>5193</v>
      </c>
      <c r="N687" s="1" t="s">
        <v>5194</v>
      </c>
      <c r="T687" s="1" t="s">
        <v>6089</v>
      </c>
      <c r="U687" s="1" t="s">
        <v>145</v>
      </c>
      <c r="V687" s="1" t="s">
        <v>2832</v>
      </c>
      <c r="Y687" s="1" t="s">
        <v>1823</v>
      </c>
      <c r="Z687" s="1" t="s">
        <v>3131</v>
      </c>
      <c r="AD687" s="1" t="s">
        <v>307</v>
      </c>
      <c r="AE687" s="1" t="s">
        <v>3541</v>
      </c>
    </row>
    <row r="688" spans="1:72" ht="13.5" customHeight="1">
      <c r="A688" s="5" t="str">
        <f t="shared" si="35"/>
        <v>1867_하동면_0102b</v>
      </c>
      <c r="B688" s="1">
        <v>1867</v>
      </c>
      <c r="C688" s="1" t="s">
        <v>4943</v>
      </c>
      <c r="D688" s="1" t="s">
        <v>4945</v>
      </c>
      <c r="E688" s="1">
        <v>687</v>
      </c>
      <c r="F688" s="1">
        <v>5</v>
      </c>
      <c r="G688" s="1" t="s">
        <v>1574</v>
      </c>
      <c r="H688" s="1" t="s">
        <v>2751</v>
      </c>
      <c r="I688" s="1">
        <v>5</v>
      </c>
      <c r="L688" s="1">
        <v>4</v>
      </c>
      <c r="M688" s="1" t="s">
        <v>5195</v>
      </c>
      <c r="N688" s="1" t="s">
        <v>5196</v>
      </c>
      <c r="T688" s="1" t="s">
        <v>5766</v>
      </c>
      <c r="U688" s="1" t="s">
        <v>37</v>
      </c>
      <c r="V688" s="1" t="s">
        <v>2820</v>
      </c>
      <c r="W688" s="1" t="s">
        <v>305</v>
      </c>
      <c r="X688" s="1" t="s">
        <v>2879</v>
      </c>
      <c r="Y688" s="1" t="s">
        <v>1824</v>
      </c>
      <c r="Z688" s="1" t="s">
        <v>3130</v>
      </c>
      <c r="AC688" s="1">
        <v>39</v>
      </c>
      <c r="AD688" s="1" t="s">
        <v>401</v>
      </c>
      <c r="AE688" s="1" t="s">
        <v>3549</v>
      </c>
      <c r="AJ688" s="1" t="s">
        <v>17</v>
      </c>
      <c r="AK688" s="1" t="s">
        <v>3565</v>
      </c>
      <c r="AL688" s="1" t="s">
        <v>308</v>
      </c>
      <c r="AM688" s="1" t="s">
        <v>3573</v>
      </c>
      <c r="AT688" s="1" t="s">
        <v>42</v>
      </c>
      <c r="AU688" s="1" t="s">
        <v>3629</v>
      </c>
      <c r="AV688" s="1" t="s">
        <v>1825</v>
      </c>
      <c r="AW688" s="1" t="s">
        <v>3798</v>
      </c>
      <c r="BG688" s="1" t="s">
        <v>1826</v>
      </c>
      <c r="BH688" s="1" t="s">
        <v>6090</v>
      </c>
      <c r="BI688" s="1" t="s">
        <v>1827</v>
      </c>
      <c r="BJ688" s="1" t="s">
        <v>3785</v>
      </c>
      <c r="BK688" s="1" t="s">
        <v>42</v>
      </c>
      <c r="BL688" s="1" t="s">
        <v>3629</v>
      </c>
      <c r="BM688" s="1" t="s">
        <v>1828</v>
      </c>
      <c r="BN688" s="1" t="s">
        <v>4086</v>
      </c>
      <c r="BO688" s="1" t="s">
        <v>42</v>
      </c>
      <c r="BP688" s="1" t="s">
        <v>3629</v>
      </c>
      <c r="BQ688" s="1" t="s">
        <v>1829</v>
      </c>
      <c r="BR688" s="1" t="s">
        <v>4753</v>
      </c>
      <c r="BS688" s="1" t="s">
        <v>151</v>
      </c>
      <c r="BT688" s="1" t="s">
        <v>3563</v>
      </c>
    </row>
    <row r="689" spans="1:31" ht="13.5" customHeight="1">
      <c r="A689" s="5" t="str">
        <f t="shared" si="35"/>
        <v>1867_하동면_0102b</v>
      </c>
      <c r="B689" s="1">
        <v>1867</v>
      </c>
      <c r="C689" s="1" t="s">
        <v>4943</v>
      </c>
      <c r="D689" s="1" t="s">
        <v>4945</v>
      </c>
      <c r="E689" s="1">
        <v>688</v>
      </c>
      <c r="F689" s="1">
        <v>5</v>
      </c>
      <c r="G689" s="1" t="s">
        <v>1574</v>
      </c>
      <c r="H689" s="1" t="s">
        <v>2751</v>
      </c>
      <c r="I689" s="1">
        <v>5</v>
      </c>
      <c r="L689" s="1">
        <v>4</v>
      </c>
      <c r="M689" s="1" t="s">
        <v>5195</v>
      </c>
      <c r="N689" s="1" t="s">
        <v>5196</v>
      </c>
      <c r="S689" s="1" t="s">
        <v>574</v>
      </c>
      <c r="T689" s="1" t="s">
        <v>2800</v>
      </c>
      <c r="W689" s="1" t="s">
        <v>230</v>
      </c>
      <c r="X689" s="1" t="s">
        <v>2797</v>
      </c>
      <c r="Y689" s="1" t="s">
        <v>49</v>
      </c>
      <c r="Z689" s="1" t="s">
        <v>2894</v>
      </c>
      <c r="AC689" s="1">
        <v>51</v>
      </c>
      <c r="AD689" s="1" t="s">
        <v>329</v>
      </c>
      <c r="AE689" s="1" t="s">
        <v>3513</v>
      </c>
    </row>
    <row r="690" spans="1:72" ht="13.5" customHeight="1">
      <c r="A690" s="5" t="str">
        <f t="shared" si="35"/>
        <v>1867_하동면_0102b</v>
      </c>
      <c r="B690" s="1">
        <v>1867</v>
      </c>
      <c r="C690" s="1" t="s">
        <v>4943</v>
      </c>
      <c r="D690" s="1" t="s">
        <v>4945</v>
      </c>
      <c r="E690" s="1">
        <v>689</v>
      </c>
      <c r="F690" s="1">
        <v>5</v>
      </c>
      <c r="G690" s="1" t="s">
        <v>1574</v>
      </c>
      <c r="H690" s="1" t="s">
        <v>2751</v>
      </c>
      <c r="I690" s="1">
        <v>5</v>
      </c>
      <c r="L690" s="1">
        <v>4</v>
      </c>
      <c r="M690" s="1" t="s">
        <v>5195</v>
      </c>
      <c r="N690" s="1" t="s">
        <v>5196</v>
      </c>
      <c r="S690" s="1" t="s">
        <v>47</v>
      </c>
      <c r="T690" s="1" t="s">
        <v>2795</v>
      </c>
      <c r="W690" s="1" t="s">
        <v>1830</v>
      </c>
      <c r="X690" s="1" t="s">
        <v>2850</v>
      </c>
      <c r="Y690" s="1" t="s">
        <v>49</v>
      </c>
      <c r="Z690" s="1" t="s">
        <v>2894</v>
      </c>
      <c r="AC690" s="1">
        <v>37</v>
      </c>
      <c r="AD690" s="1" t="s">
        <v>94</v>
      </c>
      <c r="AE690" s="1" t="s">
        <v>3532</v>
      </c>
      <c r="AJ690" s="1" t="s">
        <v>51</v>
      </c>
      <c r="AK690" s="1" t="s">
        <v>3566</v>
      </c>
      <c r="AL690" s="1" t="s">
        <v>1831</v>
      </c>
      <c r="AM690" s="1" t="s">
        <v>3604</v>
      </c>
      <c r="AT690" s="1" t="s">
        <v>42</v>
      </c>
      <c r="AU690" s="1" t="s">
        <v>3629</v>
      </c>
      <c r="AV690" s="1" t="s">
        <v>1832</v>
      </c>
      <c r="AW690" s="1" t="s">
        <v>6091</v>
      </c>
      <c r="BG690" s="1" t="s">
        <v>42</v>
      </c>
      <c r="BH690" s="1" t="s">
        <v>3629</v>
      </c>
      <c r="BI690" s="1" t="s">
        <v>1833</v>
      </c>
      <c r="BJ690" s="1" t="s">
        <v>4179</v>
      </c>
      <c r="BK690" s="1" t="s">
        <v>514</v>
      </c>
      <c r="BL690" s="1" t="s">
        <v>3634</v>
      </c>
      <c r="BM690" s="1" t="s">
        <v>1834</v>
      </c>
      <c r="BN690" s="1" t="s">
        <v>4495</v>
      </c>
      <c r="BO690" s="1" t="s">
        <v>42</v>
      </c>
      <c r="BP690" s="1" t="s">
        <v>3629</v>
      </c>
      <c r="BQ690" s="1" t="s">
        <v>1835</v>
      </c>
      <c r="BR690" s="1" t="s">
        <v>5486</v>
      </c>
      <c r="BS690" s="1" t="s">
        <v>308</v>
      </c>
      <c r="BT690" s="1" t="s">
        <v>3573</v>
      </c>
    </row>
    <row r="691" spans="1:31" ht="13.5" customHeight="1">
      <c r="A691" s="5" t="str">
        <f t="shared" si="35"/>
        <v>1867_하동면_0102b</v>
      </c>
      <c r="B691" s="1">
        <v>1867</v>
      </c>
      <c r="C691" s="1" t="s">
        <v>4943</v>
      </c>
      <c r="D691" s="1" t="s">
        <v>4945</v>
      </c>
      <c r="E691" s="1">
        <v>690</v>
      </c>
      <c r="F691" s="1">
        <v>5</v>
      </c>
      <c r="G691" s="1" t="s">
        <v>1574</v>
      </c>
      <c r="H691" s="1" t="s">
        <v>2751</v>
      </c>
      <c r="I691" s="1">
        <v>5</v>
      </c>
      <c r="L691" s="1">
        <v>4</v>
      </c>
      <c r="M691" s="1" t="s">
        <v>5195</v>
      </c>
      <c r="N691" s="1" t="s">
        <v>5196</v>
      </c>
      <c r="T691" s="1" t="s">
        <v>6037</v>
      </c>
      <c r="U691" s="1" t="s">
        <v>70</v>
      </c>
      <c r="V691" s="1" t="s">
        <v>2823</v>
      </c>
      <c r="Y691" s="1" t="s">
        <v>1836</v>
      </c>
      <c r="Z691" s="1" t="s">
        <v>3129</v>
      </c>
      <c r="AD691" s="1" t="s">
        <v>307</v>
      </c>
      <c r="AE691" s="1" t="s">
        <v>3541</v>
      </c>
    </row>
    <row r="692" spans="1:72" ht="13.5" customHeight="1">
      <c r="A692" s="5" t="str">
        <f t="shared" si="35"/>
        <v>1867_하동면_0102b</v>
      </c>
      <c r="B692" s="1">
        <v>1867</v>
      </c>
      <c r="C692" s="1" t="s">
        <v>4943</v>
      </c>
      <c r="D692" s="1" t="s">
        <v>4945</v>
      </c>
      <c r="E692" s="1">
        <v>691</v>
      </c>
      <c r="F692" s="1">
        <v>5</v>
      </c>
      <c r="G692" s="1" t="s">
        <v>1574</v>
      </c>
      <c r="H692" s="1" t="s">
        <v>2751</v>
      </c>
      <c r="I692" s="1">
        <v>5</v>
      </c>
      <c r="L692" s="1">
        <v>5</v>
      </c>
      <c r="M692" s="1" t="s">
        <v>5197</v>
      </c>
      <c r="N692" s="1" t="s">
        <v>5183</v>
      </c>
      <c r="T692" s="1" t="s">
        <v>5819</v>
      </c>
      <c r="U692" s="1" t="s">
        <v>37</v>
      </c>
      <c r="V692" s="1" t="s">
        <v>2820</v>
      </c>
      <c r="W692" s="1" t="s">
        <v>305</v>
      </c>
      <c r="X692" s="1" t="s">
        <v>2879</v>
      </c>
      <c r="Y692" s="1" t="s">
        <v>1837</v>
      </c>
      <c r="Z692" s="1" t="s">
        <v>3115</v>
      </c>
      <c r="AC692" s="1">
        <v>23</v>
      </c>
      <c r="AD692" s="1" t="s">
        <v>671</v>
      </c>
      <c r="AE692" s="1" t="s">
        <v>3519</v>
      </c>
      <c r="AJ692" s="1" t="s">
        <v>17</v>
      </c>
      <c r="AK692" s="1" t="s">
        <v>3565</v>
      </c>
      <c r="AL692" s="1" t="s">
        <v>308</v>
      </c>
      <c r="AM692" s="1" t="s">
        <v>3573</v>
      </c>
      <c r="AT692" s="1" t="s">
        <v>42</v>
      </c>
      <c r="AU692" s="1" t="s">
        <v>3629</v>
      </c>
      <c r="AV692" s="1" t="s">
        <v>1838</v>
      </c>
      <c r="AW692" s="1" t="s">
        <v>3721</v>
      </c>
      <c r="BG692" s="1" t="s">
        <v>42</v>
      </c>
      <c r="BH692" s="1" t="s">
        <v>3629</v>
      </c>
      <c r="BI692" s="1" t="s">
        <v>1839</v>
      </c>
      <c r="BJ692" s="1" t="s">
        <v>4178</v>
      </c>
      <c r="BK692" s="1" t="s">
        <v>42</v>
      </c>
      <c r="BL692" s="1" t="s">
        <v>3629</v>
      </c>
      <c r="BM692" s="1" t="s">
        <v>1738</v>
      </c>
      <c r="BN692" s="1" t="s">
        <v>3891</v>
      </c>
      <c r="BO692" s="1" t="s">
        <v>42</v>
      </c>
      <c r="BP692" s="1" t="s">
        <v>3629</v>
      </c>
      <c r="BQ692" s="1" t="s">
        <v>1840</v>
      </c>
      <c r="BR692" s="1" t="s">
        <v>5571</v>
      </c>
      <c r="BS692" s="1" t="s">
        <v>539</v>
      </c>
      <c r="BT692" s="1" t="s">
        <v>3600</v>
      </c>
    </row>
    <row r="693" spans="1:31" ht="13.5" customHeight="1">
      <c r="A693" s="5" t="str">
        <f t="shared" si="35"/>
        <v>1867_하동면_0102b</v>
      </c>
      <c r="B693" s="1">
        <v>1867</v>
      </c>
      <c r="C693" s="1" t="s">
        <v>4943</v>
      </c>
      <c r="D693" s="1" t="s">
        <v>4945</v>
      </c>
      <c r="E693" s="1">
        <v>692</v>
      </c>
      <c r="F693" s="1">
        <v>5</v>
      </c>
      <c r="G693" s="1" t="s">
        <v>1574</v>
      </c>
      <c r="H693" s="1" t="s">
        <v>2751</v>
      </c>
      <c r="I693" s="1">
        <v>5</v>
      </c>
      <c r="L693" s="1">
        <v>5</v>
      </c>
      <c r="M693" s="1" t="s">
        <v>5197</v>
      </c>
      <c r="N693" s="1" t="s">
        <v>5183</v>
      </c>
      <c r="S693" s="1" t="s">
        <v>574</v>
      </c>
      <c r="T693" s="1" t="s">
        <v>2800</v>
      </c>
      <c r="W693" s="1" t="s">
        <v>511</v>
      </c>
      <c r="X693" s="1" t="s">
        <v>2860</v>
      </c>
      <c r="Y693" s="1" t="s">
        <v>49</v>
      </c>
      <c r="Z693" s="1" t="s">
        <v>2894</v>
      </c>
      <c r="AC693" s="1">
        <v>51</v>
      </c>
      <c r="AD693" s="1" t="s">
        <v>329</v>
      </c>
      <c r="AE693" s="1" t="s">
        <v>3513</v>
      </c>
    </row>
    <row r="694" spans="1:72" ht="13.5" customHeight="1">
      <c r="A694" s="5" t="str">
        <f t="shared" si="35"/>
        <v>1867_하동면_0102b</v>
      </c>
      <c r="B694" s="1">
        <v>1867</v>
      </c>
      <c r="C694" s="1" t="s">
        <v>4943</v>
      </c>
      <c r="D694" s="1" t="s">
        <v>4945</v>
      </c>
      <c r="E694" s="1">
        <v>693</v>
      </c>
      <c r="F694" s="1">
        <v>5</v>
      </c>
      <c r="G694" s="1" t="s">
        <v>1574</v>
      </c>
      <c r="H694" s="1" t="s">
        <v>2751</v>
      </c>
      <c r="I694" s="1">
        <v>5</v>
      </c>
      <c r="L694" s="1">
        <v>5</v>
      </c>
      <c r="M694" s="1" t="s">
        <v>5197</v>
      </c>
      <c r="N694" s="1" t="s">
        <v>5183</v>
      </c>
      <c r="S694" s="1" t="s">
        <v>47</v>
      </c>
      <c r="T694" s="1" t="s">
        <v>2795</v>
      </c>
      <c r="W694" s="1" t="s">
        <v>61</v>
      </c>
      <c r="X694" s="1" t="s">
        <v>5822</v>
      </c>
      <c r="Y694" s="1" t="s">
        <v>49</v>
      </c>
      <c r="Z694" s="1" t="s">
        <v>2894</v>
      </c>
      <c r="AC694" s="1">
        <v>27</v>
      </c>
      <c r="AD694" s="1" t="s">
        <v>576</v>
      </c>
      <c r="AE694" s="1" t="s">
        <v>3510</v>
      </c>
      <c r="AJ694" s="1" t="s">
        <v>51</v>
      </c>
      <c r="AK694" s="1" t="s">
        <v>3566</v>
      </c>
      <c r="AL694" s="1" t="s">
        <v>577</v>
      </c>
      <c r="AM694" s="1" t="s">
        <v>3568</v>
      </c>
      <c r="AT694" s="1" t="s">
        <v>42</v>
      </c>
      <c r="AU694" s="1" t="s">
        <v>3629</v>
      </c>
      <c r="AV694" s="1" t="s">
        <v>1841</v>
      </c>
      <c r="AW694" s="1" t="s">
        <v>3797</v>
      </c>
      <c r="BG694" s="1" t="s">
        <v>1842</v>
      </c>
      <c r="BH694" s="1" t="s">
        <v>6092</v>
      </c>
      <c r="BI694" s="1" t="s">
        <v>1843</v>
      </c>
      <c r="BJ694" s="1" t="s">
        <v>4177</v>
      </c>
      <c r="BK694" s="1" t="s">
        <v>42</v>
      </c>
      <c r="BL694" s="1" t="s">
        <v>3629</v>
      </c>
      <c r="BM694" s="1" t="s">
        <v>1844</v>
      </c>
      <c r="BN694" s="1" t="s">
        <v>4494</v>
      </c>
      <c r="BO694" s="1" t="s">
        <v>42</v>
      </c>
      <c r="BP694" s="1" t="s">
        <v>3629</v>
      </c>
      <c r="BQ694" s="1" t="s">
        <v>1845</v>
      </c>
      <c r="BR694" s="1" t="s">
        <v>6093</v>
      </c>
      <c r="BS694" s="1" t="s">
        <v>115</v>
      </c>
      <c r="BT694" s="1" t="s">
        <v>3571</v>
      </c>
    </row>
    <row r="695" spans="1:31" ht="13.5" customHeight="1">
      <c r="A695" s="5" t="str">
        <f t="shared" si="35"/>
        <v>1867_하동면_0102b</v>
      </c>
      <c r="B695" s="1">
        <v>1867</v>
      </c>
      <c r="C695" s="1" t="s">
        <v>4943</v>
      </c>
      <c r="D695" s="1" t="s">
        <v>4945</v>
      </c>
      <c r="E695" s="1">
        <v>694</v>
      </c>
      <c r="F695" s="1">
        <v>5</v>
      </c>
      <c r="G695" s="1" t="s">
        <v>1574</v>
      </c>
      <c r="H695" s="1" t="s">
        <v>2751</v>
      </c>
      <c r="I695" s="1">
        <v>5</v>
      </c>
      <c r="L695" s="1">
        <v>5</v>
      </c>
      <c r="M695" s="1" t="s">
        <v>5197</v>
      </c>
      <c r="N695" s="1" t="s">
        <v>5183</v>
      </c>
      <c r="T695" s="1" t="s">
        <v>6074</v>
      </c>
      <c r="U695" s="1" t="s">
        <v>70</v>
      </c>
      <c r="V695" s="1" t="s">
        <v>2823</v>
      </c>
      <c r="Y695" s="1" t="s">
        <v>1846</v>
      </c>
      <c r="Z695" s="1" t="s">
        <v>3128</v>
      </c>
      <c r="AD695" s="1" t="s">
        <v>62</v>
      </c>
      <c r="AE695" s="1" t="s">
        <v>3520</v>
      </c>
    </row>
    <row r="696" spans="1:58" ht="13.5" customHeight="1">
      <c r="A696" s="5" t="str">
        <f t="shared" si="35"/>
        <v>1867_하동면_0102b</v>
      </c>
      <c r="B696" s="1">
        <v>1867</v>
      </c>
      <c r="C696" s="1" t="s">
        <v>4943</v>
      </c>
      <c r="D696" s="1" t="s">
        <v>4945</v>
      </c>
      <c r="E696" s="1">
        <v>695</v>
      </c>
      <c r="F696" s="1">
        <v>5</v>
      </c>
      <c r="G696" s="1" t="s">
        <v>1574</v>
      </c>
      <c r="H696" s="1" t="s">
        <v>2751</v>
      </c>
      <c r="I696" s="1">
        <v>5</v>
      </c>
      <c r="L696" s="1">
        <v>5</v>
      </c>
      <c r="M696" s="1" t="s">
        <v>5197</v>
      </c>
      <c r="N696" s="1" t="s">
        <v>5183</v>
      </c>
      <c r="T696" s="1" t="s">
        <v>6074</v>
      </c>
      <c r="U696" s="1" t="s">
        <v>145</v>
      </c>
      <c r="V696" s="1" t="s">
        <v>2832</v>
      </c>
      <c r="Y696" s="1" t="s">
        <v>1847</v>
      </c>
      <c r="Z696" s="1" t="s">
        <v>3127</v>
      </c>
      <c r="AD696" s="1" t="s">
        <v>50</v>
      </c>
      <c r="AE696" s="1" t="s">
        <v>3499</v>
      </c>
      <c r="BB696" s="1" t="s">
        <v>439</v>
      </c>
      <c r="BC696" s="1" t="s">
        <v>2844</v>
      </c>
      <c r="BE696" s="1" t="s">
        <v>6094</v>
      </c>
      <c r="BF696" s="1" t="s">
        <v>6095</v>
      </c>
    </row>
    <row r="697" spans="1:58" ht="13.5" customHeight="1">
      <c r="A697" s="5" t="str">
        <f t="shared" si="35"/>
        <v>1867_하동면_0102b</v>
      </c>
      <c r="B697" s="1">
        <v>1867</v>
      </c>
      <c r="C697" s="1" t="s">
        <v>4943</v>
      </c>
      <c r="D697" s="1" t="s">
        <v>4945</v>
      </c>
      <c r="E697" s="1">
        <v>696</v>
      </c>
      <c r="F697" s="1">
        <v>5</v>
      </c>
      <c r="G697" s="1" t="s">
        <v>1574</v>
      </c>
      <c r="H697" s="1" t="s">
        <v>2751</v>
      </c>
      <c r="I697" s="1">
        <v>5</v>
      </c>
      <c r="L697" s="1">
        <v>5</v>
      </c>
      <c r="M697" s="1" t="s">
        <v>5197</v>
      </c>
      <c r="N697" s="1" t="s">
        <v>5183</v>
      </c>
      <c r="T697" s="1" t="s">
        <v>6074</v>
      </c>
      <c r="U697" s="1" t="s">
        <v>145</v>
      </c>
      <c r="V697" s="1" t="s">
        <v>2832</v>
      </c>
      <c r="Y697" s="1" t="s">
        <v>1848</v>
      </c>
      <c r="Z697" s="1" t="s">
        <v>3126</v>
      </c>
      <c r="AD697" s="1" t="s">
        <v>401</v>
      </c>
      <c r="AE697" s="1" t="s">
        <v>3549</v>
      </c>
      <c r="BC697" s="1" t="s">
        <v>2844</v>
      </c>
      <c r="BE697" s="1" t="s">
        <v>6094</v>
      </c>
      <c r="BF697" s="1" t="s">
        <v>6076</v>
      </c>
    </row>
    <row r="698" spans="1:31" ht="13.5" customHeight="1">
      <c r="A698" s="5" t="str">
        <f t="shared" si="35"/>
        <v>1867_하동면_0102b</v>
      </c>
      <c r="B698" s="1">
        <v>1867</v>
      </c>
      <c r="C698" s="1" t="s">
        <v>4943</v>
      </c>
      <c r="D698" s="1" t="s">
        <v>4945</v>
      </c>
      <c r="E698" s="1">
        <v>697</v>
      </c>
      <c r="F698" s="1">
        <v>5</v>
      </c>
      <c r="G698" s="1" t="s">
        <v>1574</v>
      </c>
      <c r="H698" s="1" t="s">
        <v>2751</v>
      </c>
      <c r="I698" s="1">
        <v>5</v>
      </c>
      <c r="L698" s="1">
        <v>5</v>
      </c>
      <c r="M698" s="1" t="s">
        <v>5197</v>
      </c>
      <c r="N698" s="1" t="s">
        <v>5183</v>
      </c>
      <c r="T698" s="1" t="s">
        <v>6074</v>
      </c>
      <c r="U698" s="1" t="s">
        <v>70</v>
      </c>
      <c r="V698" s="1" t="s">
        <v>2823</v>
      </c>
      <c r="Y698" s="1" t="s">
        <v>1212</v>
      </c>
      <c r="Z698" s="1" t="s">
        <v>3125</v>
      </c>
      <c r="AD698" s="1" t="s">
        <v>62</v>
      </c>
      <c r="AE698" s="1" t="s">
        <v>3520</v>
      </c>
    </row>
    <row r="699" spans="1:58" ht="13.5" customHeight="1">
      <c r="A699" s="5" t="str">
        <f t="shared" si="35"/>
        <v>1867_하동면_0102b</v>
      </c>
      <c r="B699" s="1">
        <v>1867</v>
      </c>
      <c r="C699" s="1" t="s">
        <v>4943</v>
      </c>
      <c r="D699" s="1" t="s">
        <v>4945</v>
      </c>
      <c r="E699" s="1">
        <v>698</v>
      </c>
      <c r="F699" s="1">
        <v>5</v>
      </c>
      <c r="G699" s="1" t="s">
        <v>1574</v>
      </c>
      <c r="H699" s="1" t="s">
        <v>2751</v>
      </c>
      <c r="I699" s="1">
        <v>5</v>
      </c>
      <c r="L699" s="1">
        <v>5</v>
      </c>
      <c r="M699" s="1" t="s">
        <v>5197</v>
      </c>
      <c r="N699" s="1" t="s">
        <v>5183</v>
      </c>
      <c r="T699" s="1" t="s">
        <v>6074</v>
      </c>
      <c r="U699" s="1" t="s">
        <v>145</v>
      </c>
      <c r="V699" s="1" t="s">
        <v>2832</v>
      </c>
      <c r="Y699" s="1" t="s">
        <v>1849</v>
      </c>
      <c r="Z699" s="1" t="s">
        <v>3124</v>
      </c>
      <c r="BC699" s="1" t="s">
        <v>6096</v>
      </c>
      <c r="BE699" s="1" t="s">
        <v>6097</v>
      </c>
      <c r="BF699" s="1" t="s">
        <v>6095</v>
      </c>
    </row>
    <row r="700" spans="1:26" ht="13.5" customHeight="1">
      <c r="A700" s="5" t="str">
        <f t="shared" si="35"/>
        <v>1867_하동면_0102b</v>
      </c>
      <c r="B700" s="1">
        <v>1867</v>
      </c>
      <c r="C700" s="1" t="s">
        <v>4943</v>
      </c>
      <c r="D700" s="1" t="s">
        <v>4945</v>
      </c>
      <c r="E700" s="1">
        <v>699</v>
      </c>
      <c r="F700" s="1">
        <v>5</v>
      </c>
      <c r="G700" s="1" t="s">
        <v>1574</v>
      </c>
      <c r="H700" s="1" t="s">
        <v>2751</v>
      </c>
      <c r="I700" s="1">
        <v>5</v>
      </c>
      <c r="L700" s="1">
        <v>5</v>
      </c>
      <c r="M700" s="1" t="s">
        <v>5197</v>
      </c>
      <c r="N700" s="1" t="s">
        <v>5183</v>
      </c>
      <c r="T700" s="1" t="s">
        <v>6074</v>
      </c>
      <c r="U700" s="1" t="s">
        <v>145</v>
      </c>
      <c r="V700" s="1" t="s">
        <v>2832</v>
      </c>
      <c r="Y700" s="1" t="s">
        <v>1850</v>
      </c>
      <c r="Z700" s="1" t="s">
        <v>3123</v>
      </c>
    </row>
    <row r="701" spans="1:58" ht="13.5" customHeight="1">
      <c r="A701" s="5" t="str">
        <f t="shared" si="35"/>
        <v>1867_하동면_0102b</v>
      </c>
      <c r="B701" s="1">
        <v>1867</v>
      </c>
      <c r="C701" s="1" t="s">
        <v>4943</v>
      </c>
      <c r="D701" s="1" t="s">
        <v>4945</v>
      </c>
      <c r="E701" s="1">
        <v>700</v>
      </c>
      <c r="F701" s="1">
        <v>5</v>
      </c>
      <c r="G701" s="1" t="s">
        <v>1574</v>
      </c>
      <c r="H701" s="1" t="s">
        <v>2751</v>
      </c>
      <c r="I701" s="1">
        <v>5</v>
      </c>
      <c r="L701" s="1">
        <v>5</v>
      </c>
      <c r="M701" s="1" t="s">
        <v>5197</v>
      </c>
      <c r="N701" s="1" t="s">
        <v>5183</v>
      </c>
      <c r="T701" s="1" t="s">
        <v>6074</v>
      </c>
      <c r="U701" s="1" t="s">
        <v>70</v>
      </c>
      <c r="V701" s="1" t="s">
        <v>2823</v>
      </c>
      <c r="Y701" s="1" t="s">
        <v>4940</v>
      </c>
      <c r="Z701" s="1" t="s">
        <v>4941</v>
      </c>
      <c r="AD701" s="1" t="s">
        <v>174</v>
      </c>
      <c r="AE701" s="1" t="s">
        <v>3545</v>
      </c>
      <c r="AT701" s="1" t="s">
        <v>145</v>
      </c>
      <c r="AU701" s="1" t="s">
        <v>2832</v>
      </c>
      <c r="AV701" s="1" t="s">
        <v>1851</v>
      </c>
      <c r="AW701" s="1" t="s">
        <v>3796</v>
      </c>
      <c r="BF701" s="1" t="s">
        <v>6098</v>
      </c>
    </row>
    <row r="702" spans="1:72" ht="13.5" customHeight="1">
      <c r="A702" s="5" t="str">
        <f t="shared" si="35"/>
        <v>1867_하동면_0102b</v>
      </c>
      <c r="B702" s="1">
        <v>1867</v>
      </c>
      <c r="C702" s="1" t="s">
        <v>4943</v>
      </c>
      <c r="D702" s="1" t="s">
        <v>4945</v>
      </c>
      <c r="E702" s="1">
        <v>701</v>
      </c>
      <c r="F702" s="1">
        <v>5</v>
      </c>
      <c r="G702" s="1" t="s">
        <v>1574</v>
      </c>
      <c r="H702" s="1" t="s">
        <v>2751</v>
      </c>
      <c r="I702" s="1">
        <v>6</v>
      </c>
      <c r="J702" s="1" t="s">
        <v>1852</v>
      </c>
      <c r="K702" s="1" t="s">
        <v>4958</v>
      </c>
      <c r="L702" s="1">
        <v>1</v>
      </c>
      <c r="M702" s="1" t="s">
        <v>1852</v>
      </c>
      <c r="N702" s="1" t="s">
        <v>4958</v>
      </c>
      <c r="T702" s="1" t="s">
        <v>5761</v>
      </c>
      <c r="W702" s="1" t="s">
        <v>61</v>
      </c>
      <c r="X702" s="1" t="s">
        <v>6099</v>
      </c>
      <c r="Y702" s="1" t="s">
        <v>264</v>
      </c>
      <c r="Z702" s="1" t="s">
        <v>2949</v>
      </c>
      <c r="AC702" s="1">
        <v>45</v>
      </c>
      <c r="AD702" s="1" t="s">
        <v>316</v>
      </c>
      <c r="AE702" s="1" t="s">
        <v>3546</v>
      </c>
      <c r="AJ702" s="1" t="s">
        <v>17</v>
      </c>
      <c r="AK702" s="1" t="s">
        <v>3565</v>
      </c>
      <c r="AL702" s="1" t="s">
        <v>194</v>
      </c>
      <c r="AM702" s="1" t="s">
        <v>3591</v>
      </c>
      <c r="AT702" s="1" t="s">
        <v>465</v>
      </c>
      <c r="AU702" s="1" t="s">
        <v>2827</v>
      </c>
      <c r="AV702" s="1" t="s">
        <v>1853</v>
      </c>
      <c r="AW702" s="1" t="s">
        <v>3795</v>
      </c>
      <c r="BG702" s="1" t="s">
        <v>1619</v>
      </c>
      <c r="BH702" s="1" t="s">
        <v>6100</v>
      </c>
      <c r="BI702" s="1" t="s">
        <v>1854</v>
      </c>
      <c r="BJ702" s="1" t="s">
        <v>4176</v>
      </c>
      <c r="BK702" s="1" t="s">
        <v>1619</v>
      </c>
      <c r="BL702" s="1" t="s">
        <v>6100</v>
      </c>
      <c r="BM702" s="1" t="s">
        <v>1855</v>
      </c>
      <c r="BN702" s="1" t="s">
        <v>4493</v>
      </c>
      <c r="BO702" s="1" t="s">
        <v>1619</v>
      </c>
      <c r="BP702" s="1" t="s">
        <v>6100</v>
      </c>
      <c r="BQ702" s="1" t="s">
        <v>1856</v>
      </c>
      <c r="BR702" s="1" t="s">
        <v>5458</v>
      </c>
      <c r="BS702" s="1" t="s">
        <v>169</v>
      </c>
      <c r="BT702" s="1" t="s">
        <v>5851</v>
      </c>
    </row>
    <row r="703" spans="1:72" ht="13.5" customHeight="1">
      <c r="A703" s="5" t="str">
        <f aca="true" t="shared" si="36" ref="A703:A725">HYPERLINK("http://kyu.snu.ac.kr/sdhj/index.jsp?type=hj/GK14781_00IH_0001_0103a.jpg","1867_하동면_0103a")</f>
        <v>1867_하동면_0103a</v>
      </c>
      <c r="B703" s="1">
        <v>1867</v>
      </c>
      <c r="C703" s="1" t="s">
        <v>4943</v>
      </c>
      <c r="D703" s="1" t="s">
        <v>4945</v>
      </c>
      <c r="E703" s="1">
        <v>702</v>
      </c>
      <c r="F703" s="1">
        <v>5</v>
      </c>
      <c r="G703" s="1" t="s">
        <v>1574</v>
      </c>
      <c r="H703" s="1" t="s">
        <v>2751</v>
      </c>
      <c r="I703" s="1">
        <v>6</v>
      </c>
      <c r="L703" s="1">
        <v>2</v>
      </c>
      <c r="M703" s="1" t="s">
        <v>5198</v>
      </c>
      <c r="N703" s="1" t="s">
        <v>5199</v>
      </c>
      <c r="T703" s="1" t="s">
        <v>6101</v>
      </c>
      <c r="U703" s="1" t="s">
        <v>37</v>
      </c>
      <c r="V703" s="1" t="s">
        <v>2820</v>
      </c>
      <c r="W703" s="1" t="s">
        <v>305</v>
      </c>
      <c r="X703" s="1" t="s">
        <v>2879</v>
      </c>
      <c r="Y703" s="1" t="s">
        <v>1857</v>
      </c>
      <c r="Z703" s="1" t="s">
        <v>3096</v>
      </c>
      <c r="AC703" s="1">
        <v>28</v>
      </c>
      <c r="AD703" s="1" t="s">
        <v>565</v>
      </c>
      <c r="AE703" s="1" t="s">
        <v>3530</v>
      </c>
      <c r="AJ703" s="1" t="s">
        <v>17</v>
      </c>
      <c r="AK703" s="1" t="s">
        <v>3565</v>
      </c>
      <c r="AL703" s="1" t="s">
        <v>308</v>
      </c>
      <c r="AM703" s="1" t="s">
        <v>3573</v>
      </c>
      <c r="AT703" s="1" t="s">
        <v>42</v>
      </c>
      <c r="AU703" s="1" t="s">
        <v>3629</v>
      </c>
      <c r="AV703" s="1" t="s">
        <v>1858</v>
      </c>
      <c r="AW703" s="1" t="s">
        <v>3264</v>
      </c>
      <c r="BG703" s="1" t="s">
        <v>42</v>
      </c>
      <c r="BH703" s="1" t="s">
        <v>3629</v>
      </c>
      <c r="BI703" s="1" t="s">
        <v>1859</v>
      </c>
      <c r="BJ703" s="1" t="s">
        <v>3733</v>
      </c>
      <c r="BK703" s="1" t="s">
        <v>42</v>
      </c>
      <c r="BL703" s="1" t="s">
        <v>3629</v>
      </c>
      <c r="BM703" s="1" t="s">
        <v>1718</v>
      </c>
      <c r="BN703" s="1" t="s">
        <v>4492</v>
      </c>
      <c r="BO703" s="1" t="s">
        <v>42</v>
      </c>
      <c r="BP703" s="1" t="s">
        <v>3629</v>
      </c>
      <c r="BQ703" s="1" t="s">
        <v>1860</v>
      </c>
      <c r="BR703" s="1" t="s">
        <v>6102</v>
      </c>
      <c r="BS703" s="1" t="s">
        <v>107</v>
      </c>
      <c r="BT703" s="1" t="s">
        <v>3590</v>
      </c>
    </row>
    <row r="704" spans="1:72" ht="13.5" customHeight="1">
      <c r="A704" s="5" t="str">
        <f t="shared" si="36"/>
        <v>1867_하동면_0103a</v>
      </c>
      <c r="B704" s="1">
        <v>1867</v>
      </c>
      <c r="C704" s="1" t="s">
        <v>4943</v>
      </c>
      <c r="D704" s="1" t="s">
        <v>4945</v>
      </c>
      <c r="E704" s="1">
        <v>703</v>
      </c>
      <c r="F704" s="1">
        <v>5</v>
      </c>
      <c r="G704" s="1" t="s">
        <v>1574</v>
      </c>
      <c r="H704" s="1" t="s">
        <v>2751</v>
      </c>
      <c r="I704" s="1">
        <v>6</v>
      </c>
      <c r="L704" s="1">
        <v>2</v>
      </c>
      <c r="M704" s="1" t="s">
        <v>5198</v>
      </c>
      <c r="N704" s="1" t="s">
        <v>5199</v>
      </c>
      <c r="S704" s="1" t="s">
        <v>47</v>
      </c>
      <c r="T704" s="1" t="s">
        <v>2795</v>
      </c>
      <c r="W704" s="1" t="s">
        <v>93</v>
      </c>
      <c r="X704" s="1" t="s">
        <v>2850</v>
      </c>
      <c r="Y704" s="1" t="s">
        <v>49</v>
      </c>
      <c r="Z704" s="1" t="s">
        <v>2894</v>
      </c>
      <c r="AC704" s="1">
        <v>32</v>
      </c>
      <c r="AD704" s="1" t="s">
        <v>284</v>
      </c>
      <c r="AE704" s="1" t="s">
        <v>3539</v>
      </c>
      <c r="AT704" s="1" t="s">
        <v>37</v>
      </c>
      <c r="AU704" s="1" t="s">
        <v>2820</v>
      </c>
      <c r="AV704" s="1" t="s">
        <v>1861</v>
      </c>
      <c r="AW704" s="1" t="s">
        <v>3794</v>
      </c>
      <c r="BG704" s="1" t="s">
        <v>42</v>
      </c>
      <c r="BH704" s="1" t="s">
        <v>3629</v>
      </c>
      <c r="BI704" s="1" t="s">
        <v>1862</v>
      </c>
      <c r="BJ704" s="1" t="s">
        <v>4175</v>
      </c>
      <c r="BK704" s="1" t="s">
        <v>42</v>
      </c>
      <c r="BL704" s="1" t="s">
        <v>3629</v>
      </c>
      <c r="BM704" s="1" t="s">
        <v>1863</v>
      </c>
      <c r="BN704" s="1" t="s">
        <v>4491</v>
      </c>
      <c r="BO704" s="1" t="s">
        <v>42</v>
      </c>
      <c r="BP704" s="1" t="s">
        <v>3629</v>
      </c>
      <c r="BQ704" s="1" t="s">
        <v>1864</v>
      </c>
      <c r="BR704" s="1" t="s">
        <v>6103</v>
      </c>
      <c r="BS704" s="1" t="s">
        <v>212</v>
      </c>
      <c r="BT704" s="1" t="s">
        <v>3601</v>
      </c>
    </row>
    <row r="705" spans="1:58" ht="13.5" customHeight="1">
      <c r="A705" s="5" t="str">
        <f t="shared" si="36"/>
        <v>1867_하동면_0103a</v>
      </c>
      <c r="B705" s="1">
        <v>1867</v>
      </c>
      <c r="C705" s="1" t="s">
        <v>4943</v>
      </c>
      <c r="D705" s="1" t="s">
        <v>4945</v>
      </c>
      <c r="E705" s="1">
        <v>704</v>
      </c>
      <c r="F705" s="1">
        <v>5</v>
      </c>
      <c r="G705" s="1" t="s">
        <v>1574</v>
      </c>
      <c r="H705" s="1" t="s">
        <v>2751</v>
      </c>
      <c r="I705" s="1">
        <v>6</v>
      </c>
      <c r="L705" s="1">
        <v>2</v>
      </c>
      <c r="M705" s="1" t="s">
        <v>5198</v>
      </c>
      <c r="N705" s="1" t="s">
        <v>5199</v>
      </c>
      <c r="T705" s="1" t="s">
        <v>6104</v>
      </c>
      <c r="U705" s="1" t="s">
        <v>70</v>
      </c>
      <c r="V705" s="1" t="s">
        <v>2823</v>
      </c>
      <c r="Y705" s="1" t="s">
        <v>1865</v>
      </c>
      <c r="Z705" s="1" t="s">
        <v>2907</v>
      </c>
      <c r="AD705" s="1" t="s">
        <v>565</v>
      </c>
      <c r="AE705" s="1" t="s">
        <v>3530</v>
      </c>
      <c r="BB705" s="1" t="s">
        <v>70</v>
      </c>
      <c r="BC705" s="1" t="s">
        <v>2823</v>
      </c>
      <c r="BD705" s="1" t="s">
        <v>1866</v>
      </c>
      <c r="BE705" s="1" t="s">
        <v>4040</v>
      </c>
      <c r="BF705" s="1" t="s">
        <v>6105</v>
      </c>
    </row>
    <row r="706" spans="1:72" ht="13.5" customHeight="1">
      <c r="A706" s="5" t="str">
        <f t="shared" si="36"/>
        <v>1867_하동면_0103a</v>
      </c>
      <c r="B706" s="1">
        <v>1867</v>
      </c>
      <c r="C706" s="1" t="s">
        <v>4943</v>
      </c>
      <c r="D706" s="1" t="s">
        <v>4945</v>
      </c>
      <c r="E706" s="1">
        <v>705</v>
      </c>
      <c r="F706" s="1">
        <v>5</v>
      </c>
      <c r="G706" s="1" t="s">
        <v>1574</v>
      </c>
      <c r="H706" s="1" t="s">
        <v>2751</v>
      </c>
      <c r="I706" s="1">
        <v>6</v>
      </c>
      <c r="L706" s="1">
        <v>3</v>
      </c>
      <c r="M706" s="1" t="s">
        <v>5200</v>
      </c>
      <c r="N706" s="1" t="s">
        <v>5201</v>
      </c>
      <c r="T706" s="1" t="s">
        <v>6106</v>
      </c>
      <c r="U706" s="1" t="s">
        <v>37</v>
      </c>
      <c r="V706" s="1" t="s">
        <v>2820</v>
      </c>
      <c r="W706" s="1" t="s">
        <v>305</v>
      </c>
      <c r="X706" s="1" t="s">
        <v>2879</v>
      </c>
      <c r="Y706" s="1" t="s">
        <v>1867</v>
      </c>
      <c r="Z706" s="1" t="s">
        <v>3122</v>
      </c>
      <c r="AC706" s="1">
        <v>72</v>
      </c>
      <c r="AD706" s="1" t="s">
        <v>697</v>
      </c>
      <c r="AE706" s="1" t="s">
        <v>3498</v>
      </c>
      <c r="AJ706" s="1" t="s">
        <v>17</v>
      </c>
      <c r="AK706" s="1" t="s">
        <v>3565</v>
      </c>
      <c r="AL706" s="1" t="s">
        <v>308</v>
      </c>
      <c r="AM706" s="1" t="s">
        <v>3573</v>
      </c>
      <c r="AT706" s="1" t="s">
        <v>42</v>
      </c>
      <c r="AU706" s="1" t="s">
        <v>3629</v>
      </c>
      <c r="AV706" s="1" t="s">
        <v>1868</v>
      </c>
      <c r="AW706" s="1" t="s">
        <v>3793</v>
      </c>
      <c r="BG706" s="1" t="s">
        <v>42</v>
      </c>
      <c r="BH706" s="1" t="s">
        <v>3629</v>
      </c>
      <c r="BI706" s="1" t="s">
        <v>1869</v>
      </c>
      <c r="BJ706" s="1" t="s">
        <v>4174</v>
      </c>
      <c r="BK706" s="1" t="s">
        <v>42</v>
      </c>
      <c r="BL706" s="1" t="s">
        <v>3629</v>
      </c>
      <c r="BM706" s="1" t="s">
        <v>1870</v>
      </c>
      <c r="BN706" s="1" t="s">
        <v>4490</v>
      </c>
      <c r="BO706" s="1" t="s">
        <v>42</v>
      </c>
      <c r="BP706" s="1" t="s">
        <v>3629</v>
      </c>
      <c r="BQ706" s="1" t="s">
        <v>1871</v>
      </c>
      <c r="BR706" s="1" t="s">
        <v>4752</v>
      </c>
      <c r="BS706" s="1" t="s">
        <v>269</v>
      </c>
      <c r="BT706" s="1" t="s">
        <v>3622</v>
      </c>
    </row>
    <row r="707" spans="1:72" ht="13.5" customHeight="1">
      <c r="A707" s="5" t="str">
        <f t="shared" si="36"/>
        <v>1867_하동면_0103a</v>
      </c>
      <c r="B707" s="1">
        <v>1867</v>
      </c>
      <c r="C707" s="1" t="s">
        <v>4943</v>
      </c>
      <c r="D707" s="1" t="s">
        <v>4945</v>
      </c>
      <c r="E707" s="1">
        <v>706</v>
      </c>
      <c r="F707" s="1">
        <v>5</v>
      </c>
      <c r="G707" s="1" t="s">
        <v>1574</v>
      </c>
      <c r="H707" s="1" t="s">
        <v>2751</v>
      </c>
      <c r="I707" s="1">
        <v>6</v>
      </c>
      <c r="L707" s="1">
        <v>3</v>
      </c>
      <c r="M707" s="1" t="s">
        <v>5200</v>
      </c>
      <c r="N707" s="1" t="s">
        <v>5201</v>
      </c>
      <c r="S707" s="1" t="s">
        <v>47</v>
      </c>
      <c r="T707" s="1" t="s">
        <v>2795</v>
      </c>
      <c r="W707" s="1" t="s">
        <v>540</v>
      </c>
      <c r="X707" s="1" t="s">
        <v>2862</v>
      </c>
      <c r="Y707" s="1" t="s">
        <v>49</v>
      </c>
      <c r="Z707" s="1" t="s">
        <v>2894</v>
      </c>
      <c r="AC707" s="1">
        <v>68</v>
      </c>
      <c r="AD707" s="1" t="s">
        <v>174</v>
      </c>
      <c r="AE707" s="1" t="s">
        <v>3545</v>
      </c>
      <c r="AJ707" s="1" t="s">
        <v>51</v>
      </c>
      <c r="AK707" s="1" t="s">
        <v>3566</v>
      </c>
      <c r="AL707" s="1" t="s">
        <v>56</v>
      </c>
      <c r="AM707" s="1" t="s">
        <v>3584</v>
      </c>
      <c r="AT707" s="1" t="s">
        <v>42</v>
      </c>
      <c r="AU707" s="1" t="s">
        <v>3629</v>
      </c>
      <c r="AV707" s="1" t="s">
        <v>1722</v>
      </c>
      <c r="AW707" s="1" t="s">
        <v>3792</v>
      </c>
      <c r="BG707" s="1" t="s">
        <v>42</v>
      </c>
      <c r="BH707" s="1" t="s">
        <v>3629</v>
      </c>
      <c r="BI707" s="1" t="s">
        <v>1872</v>
      </c>
      <c r="BJ707" s="1" t="s">
        <v>4173</v>
      </c>
      <c r="BK707" s="1" t="s">
        <v>42</v>
      </c>
      <c r="BL707" s="1" t="s">
        <v>3629</v>
      </c>
      <c r="BM707" s="1" t="s">
        <v>1873</v>
      </c>
      <c r="BN707" s="1" t="s">
        <v>4489</v>
      </c>
      <c r="BO707" s="1" t="s">
        <v>42</v>
      </c>
      <c r="BP707" s="1" t="s">
        <v>3629</v>
      </c>
      <c r="BQ707" s="1" t="s">
        <v>1874</v>
      </c>
      <c r="BR707" s="1" t="s">
        <v>5409</v>
      </c>
      <c r="BS707" s="1" t="s">
        <v>1061</v>
      </c>
      <c r="BT707" s="1" t="s">
        <v>6107</v>
      </c>
    </row>
    <row r="708" spans="1:31" ht="13.5" customHeight="1">
      <c r="A708" s="5" t="str">
        <f t="shared" si="36"/>
        <v>1867_하동면_0103a</v>
      </c>
      <c r="B708" s="1">
        <v>1867</v>
      </c>
      <c r="C708" s="1" t="s">
        <v>4943</v>
      </c>
      <c r="D708" s="1" t="s">
        <v>4945</v>
      </c>
      <c r="E708" s="1">
        <v>707</v>
      </c>
      <c r="F708" s="1">
        <v>5</v>
      </c>
      <c r="G708" s="1" t="s">
        <v>1574</v>
      </c>
      <c r="H708" s="1" t="s">
        <v>2751</v>
      </c>
      <c r="I708" s="1">
        <v>6</v>
      </c>
      <c r="L708" s="1">
        <v>3</v>
      </c>
      <c r="M708" s="1" t="s">
        <v>5200</v>
      </c>
      <c r="N708" s="1" t="s">
        <v>5201</v>
      </c>
      <c r="S708" s="1" t="s">
        <v>63</v>
      </c>
      <c r="T708" s="1" t="s">
        <v>2793</v>
      </c>
      <c r="U708" s="1" t="s">
        <v>37</v>
      </c>
      <c r="V708" s="1" t="s">
        <v>2820</v>
      </c>
      <c r="Y708" s="1" t="s">
        <v>1875</v>
      </c>
      <c r="Z708" s="1" t="s">
        <v>3121</v>
      </c>
      <c r="AD708" s="1" t="s">
        <v>74</v>
      </c>
      <c r="AE708" s="1" t="s">
        <v>3506</v>
      </c>
    </row>
    <row r="709" spans="1:39" ht="13.5" customHeight="1">
      <c r="A709" s="5" t="str">
        <f t="shared" si="36"/>
        <v>1867_하동면_0103a</v>
      </c>
      <c r="B709" s="1">
        <v>1867</v>
      </c>
      <c r="C709" s="1" t="s">
        <v>4943</v>
      </c>
      <c r="D709" s="1" t="s">
        <v>4945</v>
      </c>
      <c r="E709" s="1">
        <v>708</v>
      </c>
      <c r="F709" s="1">
        <v>5</v>
      </c>
      <c r="G709" s="1" t="s">
        <v>1574</v>
      </c>
      <c r="H709" s="1" t="s">
        <v>2751</v>
      </c>
      <c r="I709" s="1">
        <v>6</v>
      </c>
      <c r="L709" s="1">
        <v>3</v>
      </c>
      <c r="M709" s="1" t="s">
        <v>5200</v>
      </c>
      <c r="N709" s="1" t="s">
        <v>5201</v>
      </c>
      <c r="S709" s="1" t="s">
        <v>227</v>
      </c>
      <c r="T709" s="1" t="s">
        <v>2794</v>
      </c>
      <c r="W709" s="1" t="s">
        <v>93</v>
      </c>
      <c r="X709" s="1" t="s">
        <v>2850</v>
      </c>
      <c r="Y709" s="1" t="s">
        <v>49</v>
      </c>
      <c r="Z709" s="1" t="s">
        <v>2894</v>
      </c>
      <c r="AC709" s="1">
        <v>48</v>
      </c>
      <c r="AJ709" s="1" t="s">
        <v>51</v>
      </c>
      <c r="AK709" s="1" t="s">
        <v>3566</v>
      </c>
      <c r="AL709" s="1" t="s">
        <v>133</v>
      </c>
      <c r="AM709" s="1" t="s">
        <v>3583</v>
      </c>
    </row>
    <row r="710" spans="1:29" ht="13.5" customHeight="1">
      <c r="A710" s="5" t="str">
        <f t="shared" si="36"/>
        <v>1867_하동면_0103a</v>
      </c>
      <c r="B710" s="1">
        <v>1867</v>
      </c>
      <c r="C710" s="1" t="s">
        <v>4943</v>
      </c>
      <c r="D710" s="1" t="s">
        <v>4945</v>
      </c>
      <c r="E710" s="1">
        <v>709</v>
      </c>
      <c r="F710" s="1">
        <v>5</v>
      </c>
      <c r="G710" s="1" t="s">
        <v>1574</v>
      </c>
      <c r="H710" s="1" t="s">
        <v>2751</v>
      </c>
      <c r="I710" s="1">
        <v>6</v>
      </c>
      <c r="L710" s="1">
        <v>3</v>
      </c>
      <c r="M710" s="1" t="s">
        <v>5200</v>
      </c>
      <c r="N710" s="1" t="s">
        <v>5201</v>
      </c>
      <c r="S710" s="1" t="s">
        <v>230</v>
      </c>
      <c r="T710" s="1" t="s">
        <v>2797</v>
      </c>
      <c r="U710" s="1" t="s">
        <v>37</v>
      </c>
      <c r="V710" s="1" t="s">
        <v>2820</v>
      </c>
      <c r="Y710" s="1" t="s">
        <v>1876</v>
      </c>
      <c r="Z710" s="1" t="s">
        <v>3120</v>
      </c>
      <c r="AC710" s="1">
        <v>27</v>
      </c>
    </row>
    <row r="711" spans="1:39" ht="13.5" customHeight="1">
      <c r="A711" s="5" t="str">
        <f t="shared" si="36"/>
        <v>1867_하동면_0103a</v>
      </c>
      <c r="B711" s="1">
        <v>1867</v>
      </c>
      <c r="C711" s="1" t="s">
        <v>4943</v>
      </c>
      <c r="D711" s="1" t="s">
        <v>4945</v>
      </c>
      <c r="E711" s="1">
        <v>710</v>
      </c>
      <c r="F711" s="1">
        <v>5</v>
      </c>
      <c r="G711" s="1" t="s">
        <v>1574</v>
      </c>
      <c r="H711" s="1" t="s">
        <v>2751</v>
      </c>
      <c r="I711" s="1">
        <v>6</v>
      </c>
      <c r="L711" s="1">
        <v>3</v>
      </c>
      <c r="M711" s="1" t="s">
        <v>5200</v>
      </c>
      <c r="N711" s="1" t="s">
        <v>5201</v>
      </c>
      <c r="S711" s="1" t="s">
        <v>228</v>
      </c>
      <c r="T711" s="1" t="s">
        <v>2813</v>
      </c>
      <c r="W711" s="1" t="s">
        <v>601</v>
      </c>
      <c r="X711" s="1" t="s">
        <v>2856</v>
      </c>
      <c r="Y711" s="1" t="s">
        <v>49</v>
      </c>
      <c r="Z711" s="1" t="s">
        <v>2894</v>
      </c>
      <c r="AC711" s="1">
        <v>30</v>
      </c>
      <c r="AJ711" s="1" t="s">
        <v>51</v>
      </c>
      <c r="AK711" s="1" t="s">
        <v>3566</v>
      </c>
      <c r="AL711" s="1" t="s">
        <v>602</v>
      </c>
      <c r="AM711" s="1" t="s">
        <v>3597</v>
      </c>
    </row>
    <row r="712" spans="1:31" ht="13.5" customHeight="1">
      <c r="A712" s="5" t="str">
        <f t="shared" si="36"/>
        <v>1867_하동면_0103a</v>
      </c>
      <c r="B712" s="1">
        <v>1867</v>
      </c>
      <c r="C712" s="1" t="s">
        <v>4943</v>
      </c>
      <c r="D712" s="1" t="s">
        <v>4945</v>
      </c>
      <c r="E712" s="1">
        <v>711</v>
      </c>
      <c r="F712" s="1">
        <v>5</v>
      </c>
      <c r="G712" s="1" t="s">
        <v>1574</v>
      </c>
      <c r="H712" s="1" t="s">
        <v>2751</v>
      </c>
      <c r="I712" s="1">
        <v>6</v>
      </c>
      <c r="L712" s="1">
        <v>3</v>
      </c>
      <c r="M712" s="1" t="s">
        <v>5200</v>
      </c>
      <c r="N712" s="1" t="s">
        <v>5201</v>
      </c>
      <c r="T712" s="1" t="s">
        <v>6108</v>
      </c>
      <c r="U712" s="1" t="s">
        <v>70</v>
      </c>
      <c r="V712" s="1" t="s">
        <v>2823</v>
      </c>
      <c r="Y712" s="1" t="s">
        <v>1877</v>
      </c>
      <c r="Z712" s="1" t="s">
        <v>3119</v>
      </c>
      <c r="AD712" s="1" t="s">
        <v>492</v>
      </c>
      <c r="AE712" s="1" t="s">
        <v>3529</v>
      </c>
    </row>
    <row r="713" spans="1:72" ht="13.5" customHeight="1">
      <c r="A713" s="5" t="str">
        <f t="shared" si="36"/>
        <v>1867_하동면_0103a</v>
      </c>
      <c r="B713" s="1">
        <v>1867</v>
      </c>
      <c r="C713" s="1" t="s">
        <v>4943</v>
      </c>
      <c r="D713" s="1" t="s">
        <v>4945</v>
      </c>
      <c r="E713" s="1">
        <v>712</v>
      </c>
      <c r="F713" s="1">
        <v>5</v>
      </c>
      <c r="G713" s="1" t="s">
        <v>1574</v>
      </c>
      <c r="H713" s="1" t="s">
        <v>2751</v>
      </c>
      <c r="I713" s="1">
        <v>6</v>
      </c>
      <c r="L713" s="1">
        <v>4</v>
      </c>
      <c r="M713" s="1" t="s">
        <v>5202</v>
      </c>
      <c r="N713" s="1" t="s">
        <v>5203</v>
      </c>
      <c r="T713" s="1" t="s">
        <v>5674</v>
      </c>
      <c r="U713" s="1" t="s">
        <v>37</v>
      </c>
      <c r="V713" s="1" t="s">
        <v>2820</v>
      </c>
      <c r="W713" s="1" t="s">
        <v>305</v>
      </c>
      <c r="X713" s="1" t="s">
        <v>2879</v>
      </c>
      <c r="Y713" s="1" t="s">
        <v>1878</v>
      </c>
      <c r="Z713" s="1" t="s">
        <v>3118</v>
      </c>
      <c r="AC713" s="1">
        <v>52</v>
      </c>
      <c r="AD713" s="1" t="s">
        <v>371</v>
      </c>
      <c r="AE713" s="1" t="s">
        <v>3516</v>
      </c>
      <c r="AJ713" s="1" t="s">
        <v>17</v>
      </c>
      <c r="AK713" s="1" t="s">
        <v>3565</v>
      </c>
      <c r="AL713" s="1" t="s">
        <v>308</v>
      </c>
      <c r="AM713" s="1" t="s">
        <v>3573</v>
      </c>
      <c r="AT713" s="1" t="s">
        <v>42</v>
      </c>
      <c r="AU713" s="1" t="s">
        <v>3629</v>
      </c>
      <c r="AV713" s="1" t="s">
        <v>1105</v>
      </c>
      <c r="AW713" s="1" t="s">
        <v>3781</v>
      </c>
      <c r="BG713" s="1" t="s">
        <v>42</v>
      </c>
      <c r="BH713" s="1" t="s">
        <v>3629</v>
      </c>
      <c r="BI713" s="1" t="s">
        <v>1879</v>
      </c>
      <c r="BJ713" s="1" t="s">
        <v>4163</v>
      </c>
      <c r="BK713" s="1" t="s">
        <v>42</v>
      </c>
      <c r="BL713" s="1" t="s">
        <v>3629</v>
      </c>
      <c r="BM713" s="1" t="s">
        <v>1630</v>
      </c>
      <c r="BN713" s="1" t="s">
        <v>4477</v>
      </c>
      <c r="BO713" s="1" t="s">
        <v>42</v>
      </c>
      <c r="BP713" s="1" t="s">
        <v>3629</v>
      </c>
      <c r="BQ713" s="1" t="s">
        <v>1880</v>
      </c>
      <c r="BR713" s="1" t="s">
        <v>6109</v>
      </c>
      <c r="BS713" s="1" t="s">
        <v>212</v>
      </c>
      <c r="BT713" s="1" t="s">
        <v>3601</v>
      </c>
    </row>
    <row r="714" spans="1:72" ht="13.5" customHeight="1">
      <c r="A714" s="5" t="str">
        <f t="shared" si="36"/>
        <v>1867_하동면_0103a</v>
      </c>
      <c r="B714" s="1">
        <v>1867</v>
      </c>
      <c r="C714" s="1" t="s">
        <v>4943</v>
      </c>
      <c r="D714" s="1" t="s">
        <v>4945</v>
      </c>
      <c r="E714" s="1">
        <v>713</v>
      </c>
      <c r="F714" s="1">
        <v>5</v>
      </c>
      <c r="G714" s="1" t="s">
        <v>1574</v>
      </c>
      <c r="H714" s="1" t="s">
        <v>2751</v>
      </c>
      <c r="I714" s="1">
        <v>6</v>
      </c>
      <c r="L714" s="1">
        <v>4</v>
      </c>
      <c r="M714" s="1" t="s">
        <v>5202</v>
      </c>
      <c r="N714" s="1" t="s">
        <v>5203</v>
      </c>
      <c r="S714" s="1" t="s">
        <v>47</v>
      </c>
      <c r="T714" s="1" t="s">
        <v>2795</v>
      </c>
      <c r="W714" s="1" t="s">
        <v>140</v>
      </c>
      <c r="X714" s="1" t="s">
        <v>2858</v>
      </c>
      <c r="Y714" s="1" t="s">
        <v>49</v>
      </c>
      <c r="Z714" s="1" t="s">
        <v>2894</v>
      </c>
      <c r="AC714" s="1">
        <v>20</v>
      </c>
      <c r="AD714" s="1" t="s">
        <v>576</v>
      </c>
      <c r="AE714" s="1" t="s">
        <v>3510</v>
      </c>
      <c r="AJ714" s="1" t="s">
        <v>51</v>
      </c>
      <c r="AK714" s="1" t="s">
        <v>3566</v>
      </c>
      <c r="AL714" s="1" t="s">
        <v>341</v>
      </c>
      <c r="AM714" s="1" t="s">
        <v>3588</v>
      </c>
      <c r="AT714" s="1" t="s">
        <v>37</v>
      </c>
      <c r="AU714" s="1" t="s">
        <v>2820</v>
      </c>
      <c r="AV714" s="1" t="s">
        <v>635</v>
      </c>
      <c r="AW714" s="1" t="s">
        <v>2936</v>
      </c>
      <c r="BG714" s="1" t="s">
        <v>42</v>
      </c>
      <c r="BH714" s="1" t="s">
        <v>3629</v>
      </c>
      <c r="BI714" s="1" t="s">
        <v>1881</v>
      </c>
      <c r="BJ714" s="1" t="s">
        <v>4172</v>
      </c>
      <c r="BK714" s="1" t="s">
        <v>42</v>
      </c>
      <c r="BL714" s="1" t="s">
        <v>3629</v>
      </c>
      <c r="BM714" s="1" t="s">
        <v>637</v>
      </c>
      <c r="BN714" s="1" t="s">
        <v>4092</v>
      </c>
      <c r="BO714" s="1" t="s">
        <v>42</v>
      </c>
      <c r="BP714" s="1" t="s">
        <v>3629</v>
      </c>
      <c r="BQ714" s="1" t="s">
        <v>638</v>
      </c>
      <c r="BR714" s="1" t="s">
        <v>4751</v>
      </c>
      <c r="BS714" s="1" t="s">
        <v>194</v>
      </c>
      <c r="BT714" s="1" t="s">
        <v>3591</v>
      </c>
    </row>
    <row r="715" spans="1:29" ht="13.5" customHeight="1">
      <c r="A715" s="5" t="str">
        <f t="shared" si="36"/>
        <v>1867_하동면_0103a</v>
      </c>
      <c r="B715" s="1">
        <v>1867</v>
      </c>
      <c r="C715" s="1" t="s">
        <v>4943</v>
      </c>
      <c r="D715" s="1" t="s">
        <v>4945</v>
      </c>
      <c r="E715" s="1">
        <v>714</v>
      </c>
      <c r="F715" s="1">
        <v>5</v>
      </c>
      <c r="G715" s="1" t="s">
        <v>1574</v>
      </c>
      <c r="H715" s="1" t="s">
        <v>2751</v>
      </c>
      <c r="I715" s="1">
        <v>6</v>
      </c>
      <c r="L715" s="1">
        <v>4</v>
      </c>
      <c r="M715" s="1" t="s">
        <v>5202</v>
      </c>
      <c r="N715" s="1" t="s">
        <v>5203</v>
      </c>
      <c r="S715" s="1" t="s">
        <v>63</v>
      </c>
      <c r="T715" s="1" t="s">
        <v>2793</v>
      </c>
      <c r="U715" s="1" t="s">
        <v>37</v>
      </c>
      <c r="V715" s="1" t="s">
        <v>2820</v>
      </c>
      <c r="Y715" s="1" t="s">
        <v>1882</v>
      </c>
      <c r="Z715" s="1" t="s">
        <v>3029</v>
      </c>
      <c r="AC715" s="1">
        <v>20</v>
      </c>
    </row>
    <row r="716" spans="1:39" ht="13.5" customHeight="1">
      <c r="A716" s="5" t="str">
        <f t="shared" si="36"/>
        <v>1867_하동면_0103a</v>
      </c>
      <c r="B716" s="1">
        <v>1867</v>
      </c>
      <c r="C716" s="1" t="s">
        <v>4943</v>
      </c>
      <c r="D716" s="1" t="s">
        <v>4945</v>
      </c>
      <c r="E716" s="1">
        <v>715</v>
      </c>
      <c r="F716" s="1">
        <v>5</v>
      </c>
      <c r="G716" s="1" t="s">
        <v>1574</v>
      </c>
      <c r="H716" s="1" t="s">
        <v>2751</v>
      </c>
      <c r="I716" s="1">
        <v>6</v>
      </c>
      <c r="L716" s="1">
        <v>4</v>
      </c>
      <c r="M716" s="1" t="s">
        <v>5202</v>
      </c>
      <c r="N716" s="1" t="s">
        <v>5203</v>
      </c>
      <c r="S716" s="1" t="s">
        <v>227</v>
      </c>
      <c r="T716" s="1" t="s">
        <v>2794</v>
      </c>
      <c r="W716" s="1" t="s">
        <v>61</v>
      </c>
      <c r="X716" s="1" t="s">
        <v>6110</v>
      </c>
      <c r="Y716" s="1" t="s">
        <v>49</v>
      </c>
      <c r="Z716" s="1" t="s">
        <v>2894</v>
      </c>
      <c r="AC716" s="1">
        <v>25</v>
      </c>
      <c r="AJ716" s="1" t="s">
        <v>51</v>
      </c>
      <c r="AK716" s="1" t="s">
        <v>3566</v>
      </c>
      <c r="AL716" s="1" t="s">
        <v>721</v>
      </c>
      <c r="AM716" s="1" t="s">
        <v>3603</v>
      </c>
    </row>
    <row r="717" spans="1:31" ht="13.5" customHeight="1">
      <c r="A717" s="5" t="str">
        <f t="shared" si="36"/>
        <v>1867_하동면_0103a</v>
      </c>
      <c r="B717" s="1">
        <v>1867</v>
      </c>
      <c r="C717" s="1" t="s">
        <v>4943</v>
      </c>
      <c r="D717" s="1" t="s">
        <v>4945</v>
      </c>
      <c r="E717" s="1">
        <v>716</v>
      </c>
      <c r="F717" s="1">
        <v>5</v>
      </c>
      <c r="G717" s="1" t="s">
        <v>1574</v>
      </c>
      <c r="H717" s="1" t="s">
        <v>2751</v>
      </c>
      <c r="I717" s="1">
        <v>6</v>
      </c>
      <c r="L717" s="1">
        <v>4</v>
      </c>
      <c r="M717" s="1" t="s">
        <v>5202</v>
      </c>
      <c r="N717" s="1" t="s">
        <v>5203</v>
      </c>
      <c r="T717" s="1" t="s">
        <v>6111</v>
      </c>
      <c r="U717" s="1" t="s">
        <v>70</v>
      </c>
      <c r="V717" s="1" t="s">
        <v>2823</v>
      </c>
      <c r="Y717" s="1" t="s">
        <v>1883</v>
      </c>
      <c r="Z717" s="1" t="s">
        <v>3117</v>
      </c>
      <c r="AD717" s="1" t="s">
        <v>74</v>
      </c>
      <c r="AE717" s="1" t="s">
        <v>3506</v>
      </c>
    </row>
    <row r="718" spans="1:33" ht="13.5" customHeight="1">
      <c r="A718" s="5" t="str">
        <f t="shared" si="36"/>
        <v>1867_하동면_0103a</v>
      </c>
      <c r="B718" s="1">
        <v>1867</v>
      </c>
      <c r="C718" s="1" t="s">
        <v>4943</v>
      </c>
      <c r="D718" s="1" t="s">
        <v>4945</v>
      </c>
      <c r="E718" s="1">
        <v>717</v>
      </c>
      <c r="F718" s="1">
        <v>5</v>
      </c>
      <c r="G718" s="1" t="s">
        <v>1574</v>
      </c>
      <c r="H718" s="1" t="s">
        <v>2751</v>
      </c>
      <c r="I718" s="1">
        <v>6</v>
      </c>
      <c r="L718" s="1">
        <v>4</v>
      </c>
      <c r="M718" s="1" t="s">
        <v>5202</v>
      </c>
      <c r="N718" s="1" t="s">
        <v>5203</v>
      </c>
      <c r="T718" s="1" t="s">
        <v>6111</v>
      </c>
      <c r="U718" s="1" t="s">
        <v>70</v>
      </c>
      <c r="V718" s="1" t="s">
        <v>2823</v>
      </c>
      <c r="Y718" s="1" t="s">
        <v>1884</v>
      </c>
      <c r="Z718" s="1" t="s">
        <v>3116</v>
      </c>
      <c r="AD718" s="1" t="s">
        <v>697</v>
      </c>
      <c r="AE718" s="1" t="s">
        <v>3498</v>
      </c>
      <c r="AF718" s="1" t="s">
        <v>692</v>
      </c>
      <c r="AG718" s="1" t="s">
        <v>3559</v>
      </c>
    </row>
    <row r="719" spans="1:72" ht="13.5" customHeight="1">
      <c r="A719" s="5" t="str">
        <f t="shared" si="36"/>
        <v>1867_하동면_0103a</v>
      </c>
      <c r="B719" s="1">
        <v>1867</v>
      </c>
      <c r="C719" s="1" t="s">
        <v>4943</v>
      </c>
      <c r="D719" s="1" t="s">
        <v>4945</v>
      </c>
      <c r="E719" s="1">
        <v>718</v>
      </c>
      <c r="F719" s="1">
        <v>5</v>
      </c>
      <c r="G719" s="1" t="s">
        <v>1574</v>
      </c>
      <c r="H719" s="1" t="s">
        <v>2751</v>
      </c>
      <c r="I719" s="1">
        <v>6</v>
      </c>
      <c r="L719" s="1">
        <v>5</v>
      </c>
      <c r="M719" s="1" t="s">
        <v>5182</v>
      </c>
      <c r="N719" s="1" t="s">
        <v>5183</v>
      </c>
      <c r="T719" s="1" t="s">
        <v>5819</v>
      </c>
      <c r="U719" s="1" t="s">
        <v>37</v>
      </c>
      <c r="V719" s="1" t="s">
        <v>2820</v>
      </c>
      <c r="W719" s="1" t="s">
        <v>305</v>
      </c>
      <c r="X719" s="1" t="s">
        <v>2879</v>
      </c>
      <c r="Y719" s="1" t="s">
        <v>1742</v>
      </c>
      <c r="Z719" s="1" t="s">
        <v>3115</v>
      </c>
      <c r="AC719" s="1">
        <v>27</v>
      </c>
      <c r="AD719" s="1" t="s">
        <v>576</v>
      </c>
      <c r="AE719" s="1" t="s">
        <v>3510</v>
      </c>
      <c r="AJ719" s="1" t="s">
        <v>17</v>
      </c>
      <c r="AK719" s="1" t="s">
        <v>3565</v>
      </c>
      <c r="AL719" s="1" t="s">
        <v>308</v>
      </c>
      <c r="AM719" s="1" t="s">
        <v>3573</v>
      </c>
      <c r="AT719" s="1" t="s">
        <v>42</v>
      </c>
      <c r="AU719" s="1" t="s">
        <v>3629</v>
      </c>
      <c r="AV719" s="1" t="s">
        <v>1885</v>
      </c>
      <c r="AW719" s="1" t="s">
        <v>3791</v>
      </c>
      <c r="BG719" s="1" t="s">
        <v>42</v>
      </c>
      <c r="BH719" s="1" t="s">
        <v>3629</v>
      </c>
      <c r="BI719" s="1" t="s">
        <v>5581</v>
      </c>
      <c r="BJ719" s="1" t="s">
        <v>3781</v>
      </c>
      <c r="BK719" s="1" t="s">
        <v>42</v>
      </c>
      <c r="BL719" s="1" t="s">
        <v>3629</v>
      </c>
      <c r="BM719" s="1" t="s">
        <v>1879</v>
      </c>
      <c r="BN719" s="1" t="s">
        <v>4163</v>
      </c>
      <c r="BO719" s="1" t="s">
        <v>42</v>
      </c>
      <c r="BP719" s="1" t="s">
        <v>3629</v>
      </c>
      <c r="BQ719" s="1" t="s">
        <v>1886</v>
      </c>
      <c r="BR719" s="1" t="s">
        <v>4750</v>
      </c>
      <c r="BS719" s="1" t="s">
        <v>1887</v>
      </c>
      <c r="BT719" s="1" t="s">
        <v>6112</v>
      </c>
    </row>
    <row r="720" spans="1:31" ht="13.5" customHeight="1">
      <c r="A720" s="5" t="str">
        <f t="shared" si="36"/>
        <v>1867_하동면_0103a</v>
      </c>
      <c r="B720" s="1">
        <v>1867</v>
      </c>
      <c r="C720" s="1" t="s">
        <v>4943</v>
      </c>
      <c r="D720" s="1" t="s">
        <v>4945</v>
      </c>
      <c r="E720" s="1">
        <v>719</v>
      </c>
      <c r="F720" s="1">
        <v>5</v>
      </c>
      <c r="G720" s="1" t="s">
        <v>1574</v>
      </c>
      <c r="H720" s="1" t="s">
        <v>2751</v>
      </c>
      <c r="I720" s="1">
        <v>6</v>
      </c>
      <c r="L720" s="1">
        <v>5</v>
      </c>
      <c r="M720" s="1" t="s">
        <v>5182</v>
      </c>
      <c r="N720" s="1" t="s">
        <v>5183</v>
      </c>
      <c r="S720" s="1" t="s">
        <v>574</v>
      </c>
      <c r="T720" s="1" t="s">
        <v>2800</v>
      </c>
      <c r="W720" s="1" t="s">
        <v>678</v>
      </c>
      <c r="X720" s="1" t="s">
        <v>2865</v>
      </c>
      <c r="Y720" s="1" t="s">
        <v>49</v>
      </c>
      <c r="Z720" s="1" t="s">
        <v>2894</v>
      </c>
      <c r="AC720" s="1">
        <v>55</v>
      </c>
      <c r="AD720" s="1" t="s">
        <v>575</v>
      </c>
      <c r="AE720" s="1" t="s">
        <v>3500</v>
      </c>
    </row>
    <row r="721" spans="1:72" ht="13.5" customHeight="1">
      <c r="A721" s="5" t="str">
        <f t="shared" si="36"/>
        <v>1867_하동면_0103a</v>
      </c>
      <c r="B721" s="1">
        <v>1867</v>
      </c>
      <c r="C721" s="1" t="s">
        <v>4943</v>
      </c>
      <c r="D721" s="1" t="s">
        <v>4945</v>
      </c>
      <c r="E721" s="1">
        <v>720</v>
      </c>
      <c r="F721" s="1">
        <v>5</v>
      </c>
      <c r="G721" s="1" t="s">
        <v>1574</v>
      </c>
      <c r="H721" s="1" t="s">
        <v>2751</v>
      </c>
      <c r="I721" s="1">
        <v>6</v>
      </c>
      <c r="L721" s="1">
        <v>5</v>
      </c>
      <c r="M721" s="1" t="s">
        <v>5182</v>
      </c>
      <c r="N721" s="1" t="s">
        <v>5183</v>
      </c>
      <c r="S721" s="1" t="s">
        <v>47</v>
      </c>
      <c r="T721" s="1" t="s">
        <v>2795</v>
      </c>
      <c r="W721" s="1" t="s">
        <v>1888</v>
      </c>
      <c r="X721" s="1" t="s">
        <v>6113</v>
      </c>
      <c r="Y721" s="1" t="s">
        <v>49</v>
      </c>
      <c r="Z721" s="1" t="s">
        <v>2894</v>
      </c>
      <c r="AC721" s="1">
        <v>25</v>
      </c>
      <c r="AD721" s="1" t="s">
        <v>331</v>
      </c>
      <c r="AE721" s="1" t="s">
        <v>3505</v>
      </c>
      <c r="AJ721" s="1" t="s">
        <v>51</v>
      </c>
      <c r="AK721" s="1" t="s">
        <v>3566</v>
      </c>
      <c r="AL721" s="1" t="s">
        <v>627</v>
      </c>
      <c r="AM721" s="1" t="s">
        <v>3602</v>
      </c>
      <c r="AT721" s="1" t="s">
        <v>42</v>
      </c>
      <c r="AU721" s="1" t="s">
        <v>3629</v>
      </c>
      <c r="AV721" s="1" t="s">
        <v>1889</v>
      </c>
      <c r="AW721" s="1" t="s">
        <v>6114</v>
      </c>
      <c r="BG721" s="1" t="s">
        <v>42</v>
      </c>
      <c r="BH721" s="1" t="s">
        <v>3629</v>
      </c>
      <c r="BI721" s="1" t="s">
        <v>1878</v>
      </c>
      <c r="BJ721" s="1" t="s">
        <v>3118</v>
      </c>
      <c r="BK721" s="1" t="s">
        <v>42</v>
      </c>
      <c r="BL721" s="1" t="s">
        <v>3629</v>
      </c>
      <c r="BM721" s="1" t="s">
        <v>1890</v>
      </c>
      <c r="BN721" s="1" t="s">
        <v>6115</v>
      </c>
      <c r="BO721" s="1" t="s">
        <v>42</v>
      </c>
      <c r="BP721" s="1" t="s">
        <v>3629</v>
      </c>
      <c r="BQ721" s="1" t="s">
        <v>1891</v>
      </c>
      <c r="BR721" s="1" t="s">
        <v>4749</v>
      </c>
      <c r="BS721" s="1" t="s">
        <v>308</v>
      </c>
      <c r="BT721" s="1" t="s">
        <v>3573</v>
      </c>
    </row>
    <row r="722" spans="1:31" ht="13.5" customHeight="1">
      <c r="A722" s="5" t="str">
        <f t="shared" si="36"/>
        <v>1867_하동면_0103a</v>
      </c>
      <c r="B722" s="1">
        <v>1867</v>
      </c>
      <c r="C722" s="1" t="s">
        <v>4943</v>
      </c>
      <c r="D722" s="1" t="s">
        <v>4945</v>
      </c>
      <c r="E722" s="1">
        <v>721</v>
      </c>
      <c r="F722" s="1">
        <v>5</v>
      </c>
      <c r="G722" s="1" t="s">
        <v>1574</v>
      </c>
      <c r="H722" s="1" t="s">
        <v>2751</v>
      </c>
      <c r="I722" s="1">
        <v>6</v>
      </c>
      <c r="L722" s="1">
        <v>5</v>
      </c>
      <c r="M722" s="1" t="s">
        <v>5182</v>
      </c>
      <c r="N722" s="1" t="s">
        <v>5183</v>
      </c>
      <c r="S722" s="1" t="s">
        <v>57</v>
      </c>
      <c r="T722" s="1" t="s">
        <v>2802</v>
      </c>
      <c r="U722" s="1" t="s">
        <v>64</v>
      </c>
      <c r="V722" s="1" t="s">
        <v>2835</v>
      </c>
      <c r="Y722" s="1" t="s">
        <v>1892</v>
      </c>
      <c r="Z722" s="1" t="s">
        <v>3114</v>
      </c>
      <c r="AC722" s="1">
        <v>24</v>
      </c>
      <c r="AD722" s="1" t="s">
        <v>91</v>
      </c>
      <c r="AE722" s="1" t="s">
        <v>3507</v>
      </c>
    </row>
    <row r="723" spans="1:31" ht="13.5" customHeight="1">
      <c r="A723" s="5" t="str">
        <f t="shared" si="36"/>
        <v>1867_하동면_0103a</v>
      </c>
      <c r="B723" s="1">
        <v>1867</v>
      </c>
      <c r="C723" s="1" t="s">
        <v>4943</v>
      </c>
      <c r="D723" s="1" t="s">
        <v>4945</v>
      </c>
      <c r="E723" s="1">
        <v>722</v>
      </c>
      <c r="F723" s="1">
        <v>5</v>
      </c>
      <c r="G723" s="1" t="s">
        <v>1574</v>
      </c>
      <c r="H723" s="1" t="s">
        <v>2751</v>
      </c>
      <c r="I723" s="1">
        <v>6</v>
      </c>
      <c r="L723" s="1">
        <v>5</v>
      </c>
      <c r="M723" s="1" t="s">
        <v>5182</v>
      </c>
      <c r="N723" s="1" t="s">
        <v>5183</v>
      </c>
      <c r="T723" s="1" t="s">
        <v>6074</v>
      </c>
      <c r="U723" s="1" t="s">
        <v>70</v>
      </c>
      <c r="V723" s="1" t="s">
        <v>2823</v>
      </c>
      <c r="Y723" s="1" t="s">
        <v>1893</v>
      </c>
      <c r="Z723" s="1" t="s">
        <v>3113</v>
      </c>
      <c r="AD723" s="1" t="s">
        <v>371</v>
      </c>
      <c r="AE723" s="1" t="s">
        <v>3516</v>
      </c>
    </row>
    <row r="724" spans="1:31" ht="13.5" customHeight="1">
      <c r="A724" s="5" t="str">
        <f t="shared" si="36"/>
        <v>1867_하동면_0103a</v>
      </c>
      <c r="B724" s="1">
        <v>1867</v>
      </c>
      <c r="C724" s="1" t="s">
        <v>4943</v>
      </c>
      <c r="D724" s="1" t="s">
        <v>4945</v>
      </c>
      <c r="E724" s="1">
        <v>723</v>
      </c>
      <c r="F724" s="1">
        <v>5</v>
      </c>
      <c r="G724" s="1" t="s">
        <v>1574</v>
      </c>
      <c r="H724" s="1" t="s">
        <v>2751</v>
      </c>
      <c r="I724" s="1">
        <v>6</v>
      </c>
      <c r="L724" s="1">
        <v>5</v>
      </c>
      <c r="M724" s="1" t="s">
        <v>5182</v>
      </c>
      <c r="N724" s="1" t="s">
        <v>5183</v>
      </c>
      <c r="T724" s="1" t="s">
        <v>6074</v>
      </c>
      <c r="U724" s="1" t="s">
        <v>70</v>
      </c>
      <c r="V724" s="1" t="s">
        <v>2823</v>
      </c>
      <c r="Y724" s="1" t="s">
        <v>1894</v>
      </c>
      <c r="Z724" s="1" t="s">
        <v>3112</v>
      </c>
      <c r="AD724" s="1" t="s">
        <v>1550</v>
      </c>
      <c r="AE724" s="1" t="s">
        <v>3521</v>
      </c>
    </row>
    <row r="725" spans="1:31" ht="13.5" customHeight="1">
      <c r="A725" s="5" t="str">
        <f t="shared" si="36"/>
        <v>1867_하동면_0103a</v>
      </c>
      <c r="B725" s="1">
        <v>1867</v>
      </c>
      <c r="C725" s="1" t="s">
        <v>4943</v>
      </c>
      <c r="D725" s="1" t="s">
        <v>4945</v>
      </c>
      <c r="E725" s="1">
        <v>724</v>
      </c>
      <c r="F725" s="1">
        <v>5</v>
      </c>
      <c r="G725" s="1" t="s">
        <v>1574</v>
      </c>
      <c r="H725" s="1" t="s">
        <v>2751</v>
      </c>
      <c r="I725" s="1">
        <v>6</v>
      </c>
      <c r="L725" s="1">
        <v>5</v>
      </c>
      <c r="M725" s="1" t="s">
        <v>5182</v>
      </c>
      <c r="N725" s="1" t="s">
        <v>5183</v>
      </c>
      <c r="T725" s="1" t="s">
        <v>6074</v>
      </c>
      <c r="U725" s="1" t="s">
        <v>70</v>
      </c>
      <c r="V725" s="1" t="s">
        <v>2823</v>
      </c>
      <c r="Y725" s="1" t="s">
        <v>1895</v>
      </c>
      <c r="Z725" s="1" t="s">
        <v>3111</v>
      </c>
      <c r="AD725" s="1" t="s">
        <v>427</v>
      </c>
      <c r="AE725" s="1" t="s">
        <v>3522</v>
      </c>
    </row>
    <row r="726" spans="1:72" ht="13.5" customHeight="1">
      <c r="A726" s="5" t="str">
        <f aca="true" t="shared" si="37" ref="A726:A752">HYPERLINK("http://kyu.snu.ac.kr/sdhj/index.jsp?type=hj/GK14781_00IH_0001_0103b.jpg","1867_하동면_0103b")</f>
        <v>1867_하동면_0103b</v>
      </c>
      <c r="B726" s="1">
        <v>1867</v>
      </c>
      <c r="C726" s="1" t="s">
        <v>4943</v>
      </c>
      <c r="D726" s="1" t="s">
        <v>4945</v>
      </c>
      <c r="E726" s="1">
        <v>725</v>
      </c>
      <c r="F726" s="1">
        <v>5</v>
      </c>
      <c r="G726" s="1" t="s">
        <v>1574</v>
      </c>
      <c r="H726" s="1" t="s">
        <v>2751</v>
      </c>
      <c r="I726" s="1">
        <v>7</v>
      </c>
      <c r="J726" s="1" t="s">
        <v>1896</v>
      </c>
      <c r="K726" s="1" t="s">
        <v>2764</v>
      </c>
      <c r="L726" s="1">
        <v>1</v>
      </c>
      <c r="M726" s="1" t="s">
        <v>1896</v>
      </c>
      <c r="N726" s="1" t="s">
        <v>2764</v>
      </c>
      <c r="T726" s="1" t="s">
        <v>6069</v>
      </c>
      <c r="U726" s="1" t="s">
        <v>37</v>
      </c>
      <c r="V726" s="1" t="s">
        <v>2820</v>
      </c>
      <c r="W726" s="1" t="s">
        <v>305</v>
      </c>
      <c r="X726" s="1" t="s">
        <v>2879</v>
      </c>
      <c r="Y726" s="1" t="s">
        <v>1897</v>
      </c>
      <c r="Z726" s="1" t="s">
        <v>3058</v>
      </c>
      <c r="AC726" s="1">
        <v>45</v>
      </c>
      <c r="AD726" s="1" t="s">
        <v>575</v>
      </c>
      <c r="AE726" s="1" t="s">
        <v>3500</v>
      </c>
      <c r="AJ726" s="1" t="s">
        <v>17</v>
      </c>
      <c r="AK726" s="1" t="s">
        <v>3565</v>
      </c>
      <c r="AL726" s="1" t="s">
        <v>308</v>
      </c>
      <c r="AM726" s="1" t="s">
        <v>3573</v>
      </c>
      <c r="AT726" s="1" t="s">
        <v>42</v>
      </c>
      <c r="AU726" s="1" t="s">
        <v>3629</v>
      </c>
      <c r="AV726" s="1" t="s">
        <v>1898</v>
      </c>
      <c r="AW726" s="1" t="s">
        <v>3790</v>
      </c>
      <c r="AX726" s="1" t="s">
        <v>42</v>
      </c>
      <c r="AY726" s="1" t="s">
        <v>3629</v>
      </c>
      <c r="AZ726" s="1" t="s">
        <v>1769</v>
      </c>
      <c r="BA726" s="1" t="s">
        <v>3807</v>
      </c>
      <c r="BG726" s="1" t="s">
        <v>42</v>
      </c>
      <c r="BH726" s="1" t="s">
        <v>3629</v>
      </c>
      <c r="BI726" s="1" t="s">
        <v>1899</v>
      </c>
      <c r="BJ726" s="1" t="s">
        <v>4171</v>
      </c>
      <c r="BK726" s="1" t="s">
        <v>42</v>
      </c>
      <c r="BL726" s="1" t="s">
        <v>3629</v>
      </c>
      <c r="BM726" s="1" t="s">
        <v>1590</v>
      </c>
      <c r="BN726" s="1" t="s">
        <v>4488</v>
      </c>
      <c r="BO726" s="1" t="s">
        <v>514</v>
      </c>
      <c r="BP726" s="1" t="s">
        <v>3634</v>
      </c>
      <c r="BQ726" s="1" t="s">
        <v>1900</v>
      </c>
      <c r="BR726" s="1" t="s">
        <v>4748</v>
      </c>
      <c r="BS726" s="1" t="s">
        <v>541</v>
      </c>
      <c r="BT726" s="1" t="s">
        <v>3593</v>
      </c>
    </row>
    <row r="727" spans="1:72" ht="13.5" customHeight="1">
      <c r="A727" s="5" t="str">
        <f t="shared" si="37"/>
        <v>1867_하동면_0103b</v>
      </c>
      <c r="B727" s="1">
        <v>1867</v>
      </c>
      <c r="C727" s="1" t="s">
        <v>4943</v>
      </c>
      <c r="D727" s="1" t="s">
        <v>4945</v>
      </c>
      <c r="E727" s="1">
        <v>726</v>
      </c>
      <c r="F727" s="1">
        <v>5</v>
      </c>
      <c r="G727" s="1" t="s">
        <v>1574</v>
      </c>
      <c r="H727" s="1" t="s">
        <v>2751</v>
      </c>
      <c r="I727" s="1">
        <v>7</v>
      </c>
      <c r="L727" s="1">
        <v>1</v>
      </c>
      <c r="M727" s="1" t="s">
        <v>1896</v>
      </c>
      <c r="N727" s="1" t="s">
        <v>2764</v>
      </c>
      <c r="S727" s="1" t="s">
        <v>47</v>
      </c>
      <c r="T727" s="1" t="s">
        <v>2795</v>
      </c>
      <c r="W727" s="1" t="s">
        <v>601</v>
      </c>
      <c r="X727" s="1" t="s">
        <v>2856</v>
      </c>
      <c r="Y727" s="1" t="s">
        <v>49</v>
      </c>
      <c r="Z727" s="1" t="s">
        <v>2894</v>
      </c>
      <c r="AC727" s="1">
        <v>26</v>
      </c>
      <c r="AJ727" s="1" t="s">
        <v>51</v>
      </c>
      <c r="AK727" s="1" t="s">
        <v>3566</v>
      </c>
      <c r="AL727" s="1" t="s">
        <v>602</v>
      </c>
      <c r="AM727" s="1" t="s">
        <v>3597</v>
      </c>
      <c r="AT727" s="1" t="s">
        <v>42</v>
      </c>
      <c r="AU727" s="1" t="s">
        <v>3629</v>
      </c>
      <c r="AV727" s="1" t="s">
        <v>225</v>
      </c>
      <c r="AW727" s="1" t="s">
        <v>3789</v>
      </c>
      <c r="BG727" s="1" t="s">
        <v>42</v>
      </c>
      <c r="BH727" s="1" t="s">
        <v>3629</v>
      </c>
      <c r="BI727" s="1" t="s">
        <v>1901</v>
      </c>
      <c r="BJ727" s="1" t="s">
        <v>3806</v>
      </c>
      <c r="BK727" s="1" t="s">
        <v>42</v>
      </c>
      <c r="BL727" s="1" t="s">
        <v>3629</v>
      </c>
      <c r="BM727" s="1" t="s">
        <v>1902</v>
      </c>
      <c r="BN727" s="1" t="s">
        <v>6116</v>
      </c>
      <c r="BO727" s="1" t="s">
        <v>42</v>
      </c>
      <c r="BP727" s="1" t="s">
        <v>3629</v>
      </c>
      <c r="BQ727" s="1" t="s">
        <v>1903</v>
      </c>
      <c r="BR727" s="1" t="s">
        <v>4747</v>
      </c>
      <c r="BS727" s="1" t="s">
        <v>399</v>
      </c>
      <c r="BT727" s="1" t="s">
        <v>3595</v>
      </c>
    </row>
    <row r="728" spans="1:31" ht="13.5" customHeight="1">
      <c r="A728" s="5" t="str">
        <f t="shared" si="37"/>
        <v>1867_하동면_0103b</v>
      </c>
      <c r="B728" s="1">
        <v>1867</v>
      </c>
      <c r="C728" s="1" t="s">
        <v>4943</v>
      </c>
      <c r="D728" s="1" t="s">
        <v>4945</v>
      </c>
      <c r="E728" s="1">
        <v>727</v>
      </c>
      <c r="F728" s="1">
        <v>5</v>
      </c>
      <c r="G728" s="1" t="s">
        <v>1574</v>
      </c>
      <c r="H728" s="1" t="s">
        <v>2751</v>
      </c>
      <c r="I728" s="1">
        <v>7</v>
      </c>
      <c r="L728" s="1">
        <v>1</v>
      </c>
      <c r="M728" s="1" t="s">
        <v>1896</v>
      </c>
      <c r="N728" s="1" t="s">
        <v>2764</v>
      </c>
      <c r="T728" s="1" t="s">
        <v>6071</v>
      </c>
      <c r="U728" s="1" t="s">
        <v>70</v>
      </c>
      <c r="V728" s="1" t="s">
        <v>2823</v>
      </c>
      <c r="Y728" s="1" t="s">
        <v>987</v>
      </c>
      <c r="Z728" s="1" t="s">
        <v>3110</v>
      </c>
      <c r="AD728" s="1" t="s">
        <v>358</v>
      </c>
      <c r="AE728" s="1" t="s">
        <v>3512</v>
      </c>
    </row>
    <row r="729" spans="1:58" ht="13.5" customHeight="1">
      <c r="A729" s="5" t="str">
        <f t="shared" si="37"/>
        <v>1867_하동면_0103b</v>
      </c>
      <c r="B729" s="1">
        <v>1867</v>
      </c>
      <c r="C729" s="1" t="s">
        <v>4943</v>
      </c>
      <c r="D729" s="1" t="s">
        <v>4945</v>
      </c>
      <c r="E729" s="1">
        <v>728</v>
      </c>
      <c r="F729" s="1">
        <v>5</v>
      </c>
      <c r="G729" s="1" t="s">
        <v>1574</v>
      </c>
      <c r="H729" s="1" t="s">
        <v>2751</v>
      </c>
      <c r="I729" s="1">
        <v>7</v>
      </c>
      <c r="L729" s="1">
        <v>1</v>
      </c>
      <c r="M729" s="1" t="s">
        <v>1896</v>
      </c>
      <c r="N729" s="1" t="s">
        <v>2764</v>
      </c>
      <c r="T729" s="1" t="s">
        <v>6071</v>
      </c>
      <c r="U729" s="1" t="s">
        <v>70</v>
      </c>
      <c r="V729" s="1" t="s">
        <v>2823</v>
      </c>
      <c r="Y729" s="1" t="s">
        <v>1904</v>
      </c>
      <c r="Z729" s="1" t="s">
        <v>3109</v>
      </c>
      <c r="AF729" s="1" t="s">
        <v>1905</v>
      </c>
      <c r="AG729" s="1" t="s">
        <v>2868</v>
      </c>
      <c r="BC729" s="1" t="s">
        <v>6117</v>
      </c>
      <c r="BE729" s="1" t="s">
        <v>6118</v>
      </c>
      <c r="BF729" s="1" t="s">
        <v>6119</v>
      </c>
    </row>
    <row r="730" spans="1:58" ht="13.5" customHeight="1">
      <c r="A730" s="5" t="str">
        <f t="shared" si="37"/>
        <v>1867_하동면_0103b</v>
      </c>
      <c r="B730" s="1">
        <v>1867</v>
      </c>
      <c r="C730" s="1" t="s">
        <v>4943</v>
      </c>
      <c r="D730" s="1" t="s">
        <v>4945</v>
      </c>
      <c r="E730" s="1">
        <v>729</v>
      </c>
      <c r="F730" s="1">
        <v>5</v>
      </c>
      <c r="G730" s="1" t="s">
        <v>1574</v>
      </c>
      <c r="H730" s="1" t="s">
        <v>2751</v>
      </c>
      <c r="I730" s="1">
        <v>7</v>
      </c>
      <c r="L730" s="1">
        <v>1</v>
      </c>
      <c r="M730" s="1" t="s">
        <v>1896</v>
      </c>
      <c r="N730" s="1" t="s">
        <v>2764</v>
      </c>
      <c r="T730" s="1" t="s">
        <v>6071</v>
      </c>
      <c r="U730" s="1" t="s">
        <v>145</v>
      </c>
      <c r="V730" s="1" t="s">
        <v>2832</v>
      </c>
      <c r="Y730" s="1" t="s">
        <v>1906</v>
      </c>
      <c r="Z730" s="1" t="s">
        <v>3108</v>
      </c>
      <c r="AD730" s="1" t="s">
        <v>74</v>
      </c>
      <c r="AE730" s="1" t="s">
        <v>3506</v>
      </c>
      <c r="BC730" s="1" t="s">
        <v>6117</v>
      </c>
      <c r="BE730" s="1" t="s">
        <v>6118</v>
      </c>
      <c r="BF730" s="1" t="s">
        <v>6120</v>
      </c>
    </row>
    <row r="731" spans="1:58" ht="13.5" customHeight="1">
      <c r="A731" s="5" t="str">
        <f t="shared" si="37"/>
        <v>1867_하동면_0103b</v>
      </c>
      <c r="B731" s="1">
        <v>1867</v>
      </c>
      <c r="C731" s="1" t="s">
        <v>4943</v>
      </c>
      <c r="D731" s="1" t="s">
        <v>4945</v>
      </c>
      <c r="E731" s="1">
        <v>730</v>
      </c>
      <c r="F731" s="1">
        <v>5</v>
      </c>
      <c r="G731" s="1" t="s">
        <v>1574</v>
      </c>
      <c r="H731" s="1" t="s">
        <v>2751</v>
      </c>
      <c r="I731" s="1">
        <v>7</v>
      </c>
      <c r="L731" s="1">
        <v>1</v>
      </c>
      <c r="M731" s="1" t="s">
        <v>1896</v>
      </c>
      <c r="N731" s="1" t="s">
        <v>2764</v>
      </c>
      <c r="T731" s="1" t="s">
        <v>6071</v>
      </c>
      <c r="U731" s="1" t="s">
        <v>145</v>
      </c>
      <c r="V731" s="1" t="s">
        <v>2832</v>
      </c>
      <c r="Y731" s="1" t="s">
        <v>1907</v>
      </c>
      <c r="Z731" s="1" t="s">
        <v>3107</v>
      </c>
      <c r="AD731" s="1" t="s">
        <v>162</v>
      </c>
      <c r="AE731" s="1" t="s">
        <v>3538</v>
      </c>
      <c r="BC731" s="1" t="s">
        <v>6117</v>
      </c>
      <c r="BE731" s="1" t="s">
        <v>6118</v>
      </c>
      <c r="BF731" s="1" t="s">
        <v>6121</v>
      </c>
    </row>
    <row r="732" spans="1:31" ht="13.5" customHeight="1">
      <c r="A732" s="5" t="str">
        <f t="shared" si="37"/>
        <v>1867_하동면_0103b</v>
      </c>
      <c r="B732" s="1">
        <v>1867</v>
      </c>
      <c r="C732" s="1" t="s">
        <v>4943</v>
      </c>
      <c r="D732" s="1" t="s">
        <v>4945</v>
      </c>
      <c r="E732" s="1">
        <v>731</v>
      </c>
      <c r="F732" s="1">
        <v>5</v>
      </c>
      <c r="G732" s="1" t="s">
        <v>1574</v>
      </c>
      <c r="H732" s="1" t="s">
        <v>2751</v>
      </c>
      <c r="I732" s="1">
        <v>7</v>
      </c>
      <c r="L732" s="1">
        <v>1</v>
      </c>
      <c r="M732" s="1" t="s">
        <v>1896</v>
      </c>
      <c r="N732" s="1" t="s">
        <v>2764</v>
      </c>
      <c r="T732" s="1" t="s">
        <v>6071</v>
      </c>
      <c r="U732" s="1" t="s">
        <v>145</v>
      </c>
      <c r="V732" s="1" t="s">
        <v>2832</v>
      </c>
      <c r="Y732" s="1" t="s">
        <v>1908</v>
      </c>
      <c r="Z732" s="1" t="s">
        <v>3106</v>
      </c>
      <c r="AD732" s="1" t="s">
        <v>437</v>
      </c>
      <c r="AE732" s="1" t="s">
        <v>3526</v>
      </c>
    </row>
    <row r="733" spans="1:31" ht="13.5" customHeight="1">
      <c r="A733" s="5" t="str">
        <f t="shared" si="37"/>
        <v>1867_하동면_0103b</v>
      </c>
      <c r="B733" s="1">
        <v>1867</v>
      </c>
      <c r="C733" s="1" t="s">
        <v>4943</v>
      </c>
      <c r="D733" s="1" t="s">
        <v>4945</v>
      </c>
      <c r="E733" s="1">
        <v>732</v>
      </c>
      <c r="F733" s="1">
        <v>5</v>
      </c>
      <c r="G733" s="1" t="s">
        <v>1574</v>
      </c>
      <c r="H733" s="1" t="s">
        <v>2751</v>
      </c>
      <c r="I733" s="1">
        <v>7</v>
      </c>
      <c r="L733" s="1">
        <v>1</v>
      </c>
      <c r="M733" s="1" t="s">
        <v>1896</v>
      </c>
      <c r="N733" s="1" t="s">
        <v>2764</v>
      </c>
      <c r="T733" s="1" t="s">
        <v>6071</v>
      </c>
      <c r="U733" s="1" t="s">
        <v>145</v>
      </c>
      <c r="V733" s="1" t="s">
        <v>2832</v>
      </c>
      <c r="Y733" s="1" t="s">
        <v>1909</v>
      </c>
      <c r="Z733" s="1" t="s">
        <v>3105</v>
      </c>
      <c r="AD733" s="1" t="s">
        <v>456</v>
      </c>
      <c r="AE733" s="1" t="s">
        <v>3551</v>
      </c>
    </row>
    <row r="734" spans="1:33" ht="13.5" customHeight="1">
      <c r="A734" s="5" t="str">
        <f t="shared" si="37"/>
        <v>1867_하동면_0103b</v>
      </c>
      <c r="B734" s="1">
        <v>1867</v>
      </c>
      <c r="C734" s="1" t="s">
        <v>4943</v>
      </c>
      <c r="D734" s="1" t="s">
        <v>4945</v>
      </c>
      <c r="E734" s="1">
        <v>733</v>
      </c>
      <c r="F734" s="1">
        <v>5</v>
      </c>
      <c r="G734" s="1" t="s">
        <v>1574</v>
      </c>
      <c r="H734" s="1" t="s">
        <v>2751</v>
      </c>
      <c r="I734" s="1">
        <v>7</v>
      </c>
      <c r="L734" s="1">
        <v>1</v>
      </c>
      <c r="M734" s="1" t="s">
        <v>1896</v>
      </c>
      <c r="N734" s="1" t="s">
        <v>2764</v>
      </c>
      <c r="T734" s="1" t="s">
        <v>6071</v>
      </c>
      <c r="U734" s="1" t="s">
        <v>145</v>
      </c>
      <c r="V734" s="1" t="s">
        <v>2832</v>
      </c>
      <c r="Y734" s="1" t="s">
        <v>1910</v>
      </c>
      <c r="Z734" s="1" t="s">
        <v>3104</v>
      </c>
      <c r="AD734" s="1" t="s">
        <v>69</v>
      </c>
      <c r="AE734" s="1" t="s">
        <v>3501</v>
      </c>
      <c r="AF734" s="1" t="s">
        <v>692</v>
      </c>
      <c r="AG734" s="1" t="s">
        <v>3559</v>
      </c>
    </row>
    <row r="735" spans="1:72" ht="13.5" customHeight="1">
      <c r="A735" s="5" t="str">
        <f t="shared" si="37"/>
        <v>1867_하동면_0103b</v>
      </c>
      <c r="B735" s="1">
        <v>1867</v>
      </c>
      <c r="C735" s="1" t="s">
        <v>4943</v>
      </c>
      <c r="D735" s="1" t="s">
        <v>4945</v>
      </c>
      <c r="E735" s="1">
        <v>734</v>
      </c>
      <c r="F735" s="1">
        <v>5</v>
      </c>
      <c r="G735" s="1" t="s">
        <v>1574</v>
      </c>
      <c r="H735" s="1" t="s">
        <v>2751</v>
      </c>
      <c r="I735" s="1">
        <v>7</v>
      </c>
      <c r="L735" s="1">
        <v>2</v>
      </c>
      <c r="M735" s="1" t="s">
        <v>5204</v>
      </c>
      <c r="N735" s="1" t="s">
        <v>5205</v>
      </c>
      <c r="T735" s="1" t="s">
        <v>5766</v>
      </c>
      <c r="U735" s="1" t="s">
        <v>37</v>
      </c>
      <c r="V735" s="1" t="s">
        <v>2820</v>
      </c>
      <c r="W735" s="1" t="s">
        <v>305</v>
      </c>
      <c r="X735" s="1" t="s">
        <v>2879</v>
      </c>
      <c r="Y735" s="1" t="s">
        <v>1911</v>
      </c>
      <c r="Z735" s="1" t="s">
        <v>2792</v>
      </c>
      <c r="AC735" s="1">
        <v>30</v>
      </c>
      <c r="AD735" s="1" t="s">
        <v>122</v>
      </c>
      <c r="AE735" s="1" t="s">
        <v>3552</v>
      </c>
      <c r="AJ735" s="1" t="s">
        <v>17</v>
      </c>
      <c r="AK735" s="1" t="s">
        <v>3565</v>
      </c>
      <c r="AL735" s="1" t="s">
        <v>308</v>
      </c>
      <c r="AM735" s="1" t="s">
        <v>3573</v>
      </c>
      <c r="AT735" s="1" t="s">
        <v>42</v>
      </c>
      <c r="AU735" s="1" t="s">
        <v>3629</v>
      </c>
      <c r="AV735" s="1" t="s">
        <v>1912</v>
      </c>
      <c r="AW735" s="1" t="s">
        <v>3788</v>
      </c>
      <c r="BG735" s="1" t="s">
        <v>42</v>
      </c>
      <c r="BH735" s="1" t="s">
        <v>3629</v>
      </c>
      <c r="BI735" s="1" t="s">
        <v>1913</v>
      </c>
      <c r="BJ735" s="1" t="s">
        <v>3816</v>
      </c>
      <c r="BK735" s="1" t="s">
        <v>42</v>
      </c>
      <c r="BL735" s="1" t="s">
        <v>3629</v>
      </c>
      <c r="BM735" s="1" t="s">
        <v>1674</v>
      </c>
      <c r="BN735" s="1" t="s">
        <v>4191</v>
      </c>
      <c r="BO735" s="1" t="s">
        <v>42</v>
      </c>
      <c r="BP735" s="1" t="s">
        <v>3629</v>
      </c>
      <c r="BQ735" s="1" t="s">
        <v>1914</v>
      </c>
      <c r="BR735" s="1" t="s">
        <v>4746</v>
      </c>
      <c r="BS735" s="1" t="s">
        <v>151</v>
      </c>
      <c r="BT735" s="1" t="s">
        <v>3563</v>
      </c>
    </row>
    <row r="736" spans="1:31" ht="13.5" customHeight="1">
      <c r="A736" s="5" t="str">
        <f t="shared" si="37"/>
        <v>1867_하동면_0103b</v>
      </c>
      <c r="B736" s="1">
        <v>1867</v>
      </c>
      <c r="C736" s="1" t="s">
        <v>4943</v>
      </c>
      <c r="D736" s="1" t="s">
        <v>4945</v>
      </c>
      <c r="E736" s="1">
        <v>735</v>
      </c>
      <c r="F736" s="1">
        <v>5</v>
      </c>
      <c r="G736" s="1" t="s">
        <v>1574</v>
      </c>
      <c r="H736" s="1" t="s">
        <v>2751</v>
      </c>
      <c r="I736" s="1">
        <v>7</v>
      </c>
      <c r="L736" s="1">
        <v>2</v>
      </c>
      <c r="M736" s="1" t="s">
        <v>5204</v>
      </c>
      <c r="N736" s="1" t="s">
        <v>5205</v>
      </c>
      <c r="S736" s="1" t="s">
        <v>574</v>
      </c>
      <c r="T736" s="1" t="s">
        <v>2800</v>
      </c>
      <c r="W736" s="1" t="s">
        <v>296</v>
      </c>
      <c r="X736" s="1" t="s">
        <v>2872</v>
      </c>
      <c r="Y736" s="1" t="s">
        <v>49</v>
      </c>
      <c r="Z736" s="1" t="s">
        <v>2894</v>
      </c>
      <c r="AC736" s="1">
        <v>58</v>
      </c>
      <c r="AD736" s="1" t="s">
        <v>899</v>
      </c>
      <c r="AE736" s="1" t="s">
        <v>3527</v>
      </c>
    </row>
    <row r="737" spans="1:72" ht="13.5" customHeight="1">
      <c r="A737" s="5" t="str">
        <f t="shared" si="37"/>
        <v>1867_하동면_0103b</v>
      </c>
      <c r="B737" s="1">
        <v>1867</v>
      </c>
      <c r="C737" s="1" t="s">
        <v>4943</v>
      </c>
      <c r="D737" s="1" t="s">
        <v>4945</v>
      </c>
      <c r="E737" s="1">
        <v>736</v>
      </c>
      <c r="F737" s="1">
        <v>5</v>
      </c>
      <c r="G737" s="1" t="s">
        <v>1574</v>
      </c>
      <c r="H737" s="1" t="s">
        <v>2751</v>
      </c>
      <c r="I737" s="1">
        <v>7</v>
      </c>
      <c r="L737" s="1">
        <v>2</v>
      </c>
      <c r="M737" s="1" t="s">
        <v>5204</v>
      </c>
      <c r="N737" s="1" t="s">
        <v>5205</v>
      </c>
      <c r="S737" s="1" t="s">
        <v>47</v>
      </c>
      <c r="T737" s="1" t="s">
        <v>2795</v>
      </c>
      <c r="W737" s="1" t="s">
        <v>792</v>
      </c>
      <c r="X737" s="1" t="s">
        <v>2866</v>
      </c>
      <c r="Y737" s="1" t="s">
        <v>49</v>
      </c>
      <c r="Z737" s="1" t="s">
        <v>2894</v>
      </c>
      <c r="AC737" s="1">
        <v>27</v>
      </c>
      <c r="AD737" s="1" t="s">
        <v>576</v>
      </c>
      <c r="AE737" s="1" t="s">
        <v>3510</v>
      </c>
      <c r="AJ737" s="1" t="s">
        <v>51</v>
      </c>
      <c r="AK737" s="1" t="s">
        <v>3566</v>
      </c>
      <c r="AL737" s="1" t="s">
        <v>107</v>
      </c>
      <c r="AM737" s="1" t="s">
        <v>3590</v>
      </c>
      <c r="AT737" s="1" t="s">
        <v>37</v>
      </c>
      <c r="AU737" s="1" t="s">
        <v>2820</v>
      </c>
      <c r="AV737" s="1" t="s">
        <v>1915</v>
      </c>
      <c r="AW737" s="1" t="s">
        <v>3787</v>
      </c>
      <c r="BG737" s="1" t="s">
        <v>42</v>
      </c>
      <c r="BH737" s="1" t="s">
        <v>3629</v>
      </c>
      <c r="BI737" s="1" t="s">
        <v>1916</v>
      </c>
      <c r="BJ737" s="1" t="s">
        <v>4170</v>
      </c>
      <c r="BK737" s="1" t="s">
        <v>42</v>
      </c>
      <c r="BL737" s="1" t="s">
        <v>3629</v>
      </c>
      <c r="BM737" s="1" t="s">
        <v>1917</v>
      </c>
      <c r="BN737" s="1" t="s">
        <v>4487</v>
      </c>
      <c r="BO737" s="1" t="s">
        <v>42</v>
      </c>
      <c r="BP737" s="1" t="s">
        <v>3629</v>
      </c>
      <c r="BQ737" s="1" t="s">
        <v>1918</v>
      </c>
      <c r="BR737" s="1" t="s">
        <v>4745</v>
      </c>
      <c r="BS737" s="1" t="s">
        <v>133</v>
      </c>
      <c r="BT737" s="1" t="s">
        <v>3583</v>
      </c>
    </row>
    <row r="738" spans="1:31" ht="13.5" customHeight="1">
      <c r="A738" s="5" t="str">
        <f t="shared" si="37"/>
        <v>1867_하동면_0103b</v>
      </c>
      <c r="B738" s="1">
        <v>1867</v>
      </c>
      <c r="C738" s="1" t="s">
        <v>4943</v>
      </c>
      <c r="D738" s="1" t="s">
        <v>4945</v>
      </c>
      <c r="E738" s="1">
        <v>737</v>
      </c>
      <c r="F738" s="1">
        <v>5</v>
      </c>
      <c r="G738" s="1" t="s">
        <v>1574</v>
      </c>
      <c r="H738" s="1" t="s">
        <v>2751</v>
      </c>
      <c r="I738" s="1">
        <v>7</v>
      </c>
      <c r="L738" s="1">
        <v>2</v>
      </c>
      <c r="M738" s="1" t="s">
        <v>5204</v>
      </c>
      <c r="N738" s="1" t="s">
        <v>5205</v>
      </c>
      <c r="T738" s="1" t="s">
        <v>6037</v>
      </c>
      <c r="U738" s="1" t="s">
        <v>70</v>
      </c>
      <c r="V738" s="1" t="s">
        <v>2823</v>
      </c>
      <c r="Y738" s="1" t="s">
        <v>1919</v>
      </c>
      <c r="Z738" s="1" t="s">
        <v>3103</v>
      </c>
      <c r="AD738" s="1" t="s">
        <v>190</v>
      </c>
      <c r="AE738" s="1" t="s">
        <v>3537</v>
      </c>
    </row>
    <row r="739" spans="1:72" ht="13.5" customHeight="1">
      <c r="A739" s="5" t="str">
        <f t="shared" si="37"/>
        <v>1867_하동면_0103b</v>
      </c>
      <c r="B739" s="1">
        <v>1867</v>
      </c>
      <c r="C739" s="1" t="s">
        <v>4943</v>
      </c>
      <c r="D739" s="1" t="s">
        <v>4945</v>
      </c>
      <c r="E739" s="1">
        <v>738</v>
      </c>
      <c r="F739" s="1">
        <v>5</v>
      </c>
      <c r="G739" s="1" t="s">
        <v>1574</v>
      </c>
      <c r="H739" s="1" t="s">
        <v>2751</v>
      </c>
      <c r="I739" s="1">
        <v>7</v>
      </c>
      <c r="L739" s="1">
        <v>3</v>
      </c>
      <c r="M739" s="1" t="s">
        <v>5206</v>
      </c>
      <c r="N739" s="1" t="s">
        <v>5207</v>
      </c>
      <c r="T739" s="1" t="s">
        <v>6122</v>
      </c>
      <c r="U739" s="1" t="s">
        <v>37</v>
      </c>
      <c r="V739" s="1" t="s">
        <v>2820</v>
      </c>
      <c r="W739" s="1" t="s">
        <v>305</v>
      </c>
      <c r="X739" s="1" t="s">
        <v>2879</v>
      </c>
      <c r="Y739" s="1" t="s">
        <v>1920</v>
      </c>
      <c r="Z739" s="1" t="s">
        <v>3102</v>
      </c>
      <c r="AC739" s="1">
        <v>45</v>
      </c>
      <c r="AD739" s="1" t="s">
        <v>59</v>
      </c>
      <c r="AE739" s="1" t="s">
        <v>3497</v>
      </c>
      <c r="AJ739" s="1" t="s">
        <v>17</v>
      </c>
      <c r="AK739" s="1" t="s">
        <v>3565</v>
      </c>
      <c r="AL739" s="1" t="s">
        <v>308</v>
      </c>
      <c r="AM739" s="1" t="s">
        <v>3573</v>
      </c>
      <c r="AT739" s="1" t="s">
        <v>42</v>
      </c>
      <c r="AU739" s="1" t="s">
        <v>3629</v>
      </c>
      <c r="AV739" s="1" t="s">
        <v>1921</v>
      </c>
      <c r="AW739" s="1" t="s">
        <v>3786</v>
      </c>
      <c r="BG739" s="1" t="s">
        <v>42</v>
      </c>
      <c r="BH739" s="1" t="s">
        <v>3629</v>
      </c>
      <c r="BI739" s="1" t="s">
        <v>1922</v>
      </c>
      <c r="BJ739" s="1" t="s">
        <v>3779</v>
      </c>
      <c r="BK739" s="1" t="s">
        <v>42</v>
      </c>
      <c r="BL739" s="1" t="s">
        <v>3629</v>
      </c>
      <c r="BM739" s="1" t="s">
        <v>1923</v>
      </c>
      <c r="BN739" s="1" t="s">
        <v>4486</v>
      </c>
      <c r="BO739" s="1" t="s">
        <v>42</v>
      </c>
      <c r="BP739" s="1" t="s">
        <v>3629</v>
      </c>
      <c r="BQ739" s="1" t="s">
        <v>1924</v>
      </c>
      <c r="BR739" s="1" t="s">
        <v>4744</v>
      </c>
      <c r="BS739" s="1" t="s">
        <v>269</v>
      </c>
      <c r="BT739" s="1" t="s">
        <v>3622</v>
      </c>
    </row>
    <row r="740" spans="1:72" ht="13.5" customHeight="1">
      <c r="A740" s="5" t="str">
        <f t="shared" si="37"/>
        <v>1867_하동면_0103b</v>
      </c>
      <c r="B740" s="1">
        <v>1867</v>
      </c>
      <c r="C740" s="1" t="s">
        <v>4943</v>
      </c>
      <c r="D740" s="1" t="s">
        <v>4945</v>
      </c>
      <c r="E740" s="1">
        <v>739</v>
      </c>
      <c r="F740" s="1">
        <v>5</v>
      </c>
      <c r="G740" s="1" t="s">
        <v>1574</v>
      </c>
      <c r="H740" s="1" t="s">
        <v>2751</v>
      </c>
      <c r="I740" s="1">
        <v>7</v>
      </c>
      <c r="L740" s="1">
        <v>3</v>
      </c>
      <c r="M740" s="1" t="s">
        <v>5206</v>
      </c>
      <c r="N740" s="1" t="s">
        <v>5207</v>
      </c>
      <c r="S740" s="1" t="s">
        <v>47</v>
      </c>
      <c r="T740" s="1" t="s">
        <v>2795</v>
      </c>
      <c r="W740" s="1" t="s">
        <v>285</v>
      </c>
      <c r="X740" s="1" t="s">
        <v>2875</v>
      </c>
      <c r="Y740" s="1" t="s">
        <v>49</v>
      </c>
      <c r="Z740" s="1" t="s">
        <v>2894</v>
      </c>
      <c r="AC740" s="1">
        <v>40</v>
      </c>
      <c r="AD740" s="1" t="s">
        <v>1005</v>
      </c>
      <c r="AE740" s="1" t="s">
        <v>3515</v>
      </c>
      <c r="AJ740" s="1" t="s">
        <v>51</v>
      </c>
      <c r="AK740" s="1" t="s">
        <v>3566</v>
      </c>
      <c r="AL740" s="1" t="s">
        <v>169</v>
      </c>
      <c r="AM740" s="1" t="s">
        <v>6123</v>
      </c>
      <c r="AT740" s="1" t="s">
        <v>37</v>
      </c>
      <c r="AU740" s="1" t="s">
        <v>2820</v>
      </c>
      <c r="AV740" s="1" t="s">
        <v>1925</v>
      </c>
      <c r="AW740" s="1" t="s">
        <v>3763</v>
      </c>
      <c r="BG740" s="1" t="s">
        <v>42</v>
      </c>
      <c r="BH740" s="1" t="s">
        <v>3629</v>
      </c>
      <c r="BI740" s="1" t="s">
        <v>1926</v>
      </c>
      <c r="BJ740" s="1" t="s">
        <v>4155</v>
      </c>
      <c r="BK740" s="1" t="s">
        <v>244</v>
      </c>
      <c r="BL740" s="1" t="s">
        <v>2846</v>
      </c>
      <c r="BM740" s="1" t="s">
        <v>1927</v>
      </c>
      <c r="BN740" s="1" t="s">
        <v>2850</v>
      </c>
      <c r="BO740" s="1" t="s">
        <v>42</v>
      </c>
      <c r="BP740" s="1" t="s">
        <v>3629</v>
      </c>
      <c r="BQ740" s="1" t="s">
        <v>1928</v>
      </c>
      <c r="BR740" s="1" t="s">
        <v>5517</v>
      </c>
      <c r="BS740" s="1" t="s">
        <v>1929</v>
      </c>
      <c r="BT740" s="1" t="s">
        <v>3598</v>
      </c>
    </row>
    <row r="741" spans="1:31" ht="13.5" customHeight="1">
      <c r="A741" s="5" t="str">
        <f t="shared" si="37"/>
        <v>1867_하동면_0103b</v>
      </c>
      <c r="B741" s="1">
        <v>1867</v>
      </c>
      <c r="C741" s="1" t="s">
        <v>4943</v>
      </c>
      <c r="D741" s="1" t="s">
        <v>4945</v>
      </c>
      <c r="E741" s="1">
        <v>740</v>
      </c>
      <c r="F741" s="1">
        <v>5</v>
      </c>
      <c r="G741" s="1" t="s">
        <v>1574</v>
      </c>
      <c r="H741" s="1" t="s">
        <v>2751</v>
      </c>
      <c r="I741" s="1">
        <v>7</v>
      </c>
      <c r="L741" s="1">
        <v>3</v>
      </c>
      <c r="M741" s="1" t="s">
        <v>5206</v>
      </c>
      <c r="N741" s="1" t="s">
        <v>5207</v>
      </c>
      <c r="T741" s="1" t="s">
        <v>6124</v>
      </c>
      <c r="U741" s="1" t="s">
        <v>145</v>
      </c>
      <c r="V741" s="1" t="s">
        <v>2832</v>
      </c>
      <c r="Y741" s="1" t="s">
        <v>1930</v>
      </c>
      <c r="Z741" s="1" t="s">
        <v>3101</v>
      </c>
      <c r="AD741" s="1" t="s">
        <v>40</v>
      </c>
      <c r="AE741" s="1" t="s">
        <v>3518</v>
      </c>
    </row>
    <row r="742" spans="1:31" ht="13.5" customHeight="1">
      <c r="A742" s="5" t="str">
        <f t="shared" si="37"/>
        <v>1867_하동면_0103b</v>
      </c>
      <c r="B742" s="1">
        <v>1867</v>
      </c>
      <c r="C742" s="1" t="s">
        <v>4943</v>
      </c>
      <c r="D742" s="1" t="s">
        <v>4945</v>
      </c>
      <c r="E742" s="1">
        <v>741</v>
      </c>
      <c r="F742" s="1">
        <v>5</v>
      </c>
      <c r="G742" s="1" t="s">
        <v>1574</v>
      </c>
      <c r="H742" s="1" t="s">
        <v>2751</v>
      </c>
      <c r="I742" s="1">
        <v>7</v>
      </c>
      <c r="L742" s="1">
        <v>3</v>
      </c>
      <c r="M742" s="1" t="s">
        <v>5206</v>
      </c>
      <c r="N742" s="1" t="s">
        <v>5207</v>
      </c>
      <c r="T742" s="1" t="s">
        <v>6124</v>
      </c>
      <c r="U742" s="1" t="s">
        <v>70</v>
      </c>
      <c r="V742" s="1" t="s">
        <v>2823</v>
      </c>
      <c r="Y742" s="1" t="s">
        <v>1931</v>
      </c>
      <c r="Z742" s="1" t="s">
        <v>2944</v>
      </c>
      <c r="AD742" s="1" t="s">
        <v>118</v>
      </c>
      <c r="AE742" s="1" t="s">
        <v>3534</v>
      </c>
    </row>
    <row r="743" spans="1:31" ht="13.5" customHeight="1">
      <c r="A743" s="5" t="str">
        <f t="shared" si="37"/>
        <v>1867_하동면_0103b</v>
      </c>
      <c r="B743" s="1">
        <v>1867</v>
      </c>
      <c r="C743" s="1" t="s">
        <v>4943</v>
      </c>
      <c r="D743" s="1" t="s">
        <v>4945</v>
      </c>
      <c r="E743" s="1">
        <v>742</v>
      </c>
      <c r="F743" s="1">
        <v>5</v>
      </c>
      <c r="G743" s="1" t="s">
        <v>1574</v>
      </c>
      <c r="H743" s="1" t="s">
        <v>2751</v>
      </c>
      <c r="I743" s="1">
        <v>7</v>
      </c>
      <c r="L743" s="1">
        <v>3</v>
      </c>
      <c r="M743" s="1" t="s">
        <v>5206</v>
      </c>
      <c r="N743" s="1" t="s">
        <v>5207</v>
      </c>
      <c r="T743" s="1" t="s">
        <v>6124</v>
      </c>
      <c r="U743" s="1" t="s">
        <v>70</v>
      </c>
      <c r="V743" s="1" t="s">
        <v>2823</v>
      </c>
      <c r="Y743" s="1" t="s">
        <v>1932</v>
      </c>
      <c r="Z743" s="1" t="s">
        <v>3100</v>
      </c>
      <c r="AD743" s="1" t="s">
        <v>697</v>
      </c>
      <c r="AE743" s="1" t="s">
        <v>3498</v>
      </c>
    </row>
    <row r="744" spans="1:72" ht="13.5" customHeight="1">
      <c r="A744" s="5" t="str">
        <f t="shared" si="37"/>
        <v>1867_하동면_0103b</v>
      </c>
      <c r="B744" s="1">
        <v>1867</v>
      </c>
      <c r="C744" s="1" t="s">
        <v>4943</v>
      </c>
      <c r="D744" s="1" t="s">
        <v>4945</v>
      </c>
      <c r="E744" s="1">
        <v>743</v>
      </c>
      <c r="F744" s="1">
        <v>5</v>
      </c>
      <c r="G744" s="1" t="s">
        <v>1574</v>
      </c>
      <c r="H744" s="1" t="s">
        <v>2751</v>
      </c>
      <c r="I744" s="1">
        <v>7</v>
      </c>
      <c r="L744" s="1">
        <v>4</v>
      </c>
      <c r="M744" s="1" t="s">
        <v>5208</v>
      </c>
      <c r="N744" s="1" t="s">
        <v>5209</v>
      </c>
      <c r="T744" s="1" t="s">
        <v>5653</v>
      </c>
      <c r="U744" s="1" t="s">
        <v>37</v>
      </c>
      <c r="V744" s="1" t="s">
        <v>2820</v>
      </c>
      <c r="W744" s="1" t="s">
        <v>305</v>
      </c>
      <c r="X744" s="1" t="s">
        <v>2879</v>
      </c>
      <c r="Y744" s="1" t="s">
        <v>6125</v>
      </c>
      <c r="Z744" s="1" t="s">
        <v>3099</v>
      </c>
      <c r="AC744" s="1">
        <v>65</v>
      </c>
      <c r="AD744" s="1" t="s">
        <v>204</v>
      </c>
      <c r="AE744" s="1" t="s">
        <v>3511</v>
      </c>
      <c r="AL744" s="1" t="s">
        <v>308</v>
      </c>
      <c r="AM744" s="1" t="s">
        <v>3573</v>
      </c>
      <c r="AT744" s="1" t="s">
        <v>42</v>
      </c>
      <c r="AU744" s="1" t="s">
        <v>3629</v>
      </c>
      <c r="AV744" s="1" t="s">
        <v>1760</v>
      </c>
      <c r="AW744" s="1" t="s">
        <v>3776</v>
      </c>
      <c r="BG744" s="1" t="s">
        <v>42</v>
      </c>
      <c r="BH744" s="1" t="s">
        <v>3629</v>
      </c>
      <c r="BI744" s="1" t="s">
        <v>1761</v>
      </c>
      <c r="BJ744" s="1" t="s">
        <v>5386</v>
      </c>
      <c r="BK744" s="1" t="s">
        <v>244</v>
      </c>
      <c r="BL744" s="1" t="s">
        <v>2846</v>
      </c>
      <c r="BM744" s="1" t="s">
        <v>1729</v>
      </c>
      <c r="BN744" s="1" t="s">
        <v>4478</v>
      </c>
      <c r="BO744" s="1" t="s">
        <v>42</v>
      </c>
      <c r="BP744" s="1" t="s">
        <v>3629</v>
      </c>
      <c r="BQ744" s="1" t="s">
        <v>1762</v>
      </c>
      <c r="BR744" s="1" t="s">
        <v>4738</v>
      </c>
      <c r="BS744" s="1" t="s">
        <v>880</v>
      </c>
      <c r="BT744" s="1" t="s">
        <v>4908</v>
      </c>
    </row>
    <row r="745" spans="1:72" ht="13.5" customHeight="1">
      <c r="A745" s="5" t="str">
        <f t="shared" si="37"/>
        <v>1867_하동면_0103b</v>
      </c>
      <c r="B745" s="1">
        <v>1867</v>
      </c>
      <c r="C745" s="1" t="s">
        <v>4943</v>
      </c>
      <c r="D745" s="1" t="s">
        <v>4945</v>
      </c>
      <c r="E745" s="1">
        <v>744</v>
      </c>
      <c r="F745" s="1">
        <v>5</v>
      </c>
      <c r="G745" s="1" t="s">
        <v>1574</v>
      </c>
      <c r="H745" s="1" t="s">
        <v>2751</v>
      </c>
      <c r="I745" s="1">
        <v>7</v>
      </c>
      <c r="L745" s="1">
        <v>4</v>
      </c>
      <c r="M745" s="1" t="s">
        <v>5208</v>
      </c>
      <c r="N745" s="1" t="s">
        <v>5209</v>
      </c>
      <c r="S745" s="1" t="s">
        <v>47</v>
      </c>
      <c r="T745" s="1" t="s">
        <v>2795</v>
      </c>
      <c r="W745" s="1" t="s">
        <v>601</v>
      </c>
      <c r="X745" s="1" t="s">
        <v>2856</v>
      </c>
      <c r="Y745" s="1" t="s">
        <v>49</v>
      </c>
      <c r="Z745" s="1" t="s">
        <v>2894</v>
      </c>
      <c r="AC745" s="1">
        <v>57</v>
      </c>
      <c r="AD745" s="1" t="s">
        <v>752</v>
      </c>
      <c r="AE745" s="1" t="s">
        <v>3508</v>
      </c>
      <c r="AJ745" s="1" t="s">
        <v>51</v>
      </c>
      <c r="AK745" s="1" t="s">
        <v>3566</v>
      </c>
      <c r="AL745" s="1" t="s">
        <v>602</v>
      </c>
      <c r="AM745" s="1" t="s">
        <v>3597</v>
      </c>
      <c r="AT745" s="1" t="s">
        <v>42</v>
      </c>
      <c r="AU745" s="1" t="s">
        <v>3629</v>
      </c>
      <c r="AV745" s="1" t="s">
        <v>1933</v>
      </c>
      <c r="AW745" s="1" t="s">
        <v>6126</v>
      </c>
      <c r="BG745" s="1" t="s">
        <v>42</v>
      </c>
      <c r="BH745" s="1" t="s">
        <v>3629</v>
      </c>
      <c r="BI745" s="1" t="s">
        <v>1934</v>
      </c>
      <c r="BJ745" s="1" t="s">
        <v>4169</v>
      </c>
      <c r="BK745" s="1" t="s">
        <v>42</v>
      </c>
      <c r="BL745" s="1" t="s">
        <v>3629</v>
      </c>
      <c r="BM745" s="1" t="s">
        <v>1935</v>
      </c>
      <c r="BN745" s="1" t="s">
        <v>4485</v>
      </c>
      <c r="BO745" s="1" t="s">
        <v>42</v>
      </c>
      <c r="BP745" s="1" t="s">
        <v>3629</v>
      </c>
      <c r="BQ745" s="1" t="s">
        <v>1936</v>
      </c>
      <c r="BR745" s="1" t="s">
        <v>4743</v>
      </c>
      <c r="BS745" s="1" t="s">
        <v>106</v>
      </c>
      <c r="BT745" s="1" t="s">
        <v>3607</v>
      </c>
    </row>
    <row r="746" spans="1:29" ht="13.5" customHeight="1">
      <c r="A746" s="5" t="str">
        <f t="shared" si="37"/>
        <v>1867_하동면_0103b</v>
      </c>
      <c r="B746" s="1">
        <v>1867</v>
      </c>
      <c r="C746" s="1" t="s">
        <v>4943</v>
      </c>
      <c r="D746" s="1" t="s">
        <v>4945</v>
      </c>
      <c r="E746" s="1">
        <v>745</v>
      </c>
      <c r="F746" s="1">
        <v>5</v>
      </c>
      <c r="G746" s="1" t="s">
        <v>1574</v>
      </c>
      <c r="H746" s="1" t="s">
        <v>2751</v>
      </c>
      <c r="I746" s="1">
        <v>7</v>
      </c>
      <c r="L746" s="1">
        <v>4</v>
      </c>
      <c r="M746" s="1" t="s">
        <v>5208</v>
      </c>
      <c r="N746" s="1" t="s">
        <v>5209</v>
      </c>
      <c r="S746" s="1" t="s">
        <v>63</v>
      </c>
      <c r="T746" s="1" t="s">
        <v>2793</v>
      </c>
      <c r="U746" s="1" t="s">
        <v>37</v>
      </c>
      <c r="V746" s="1" t="s">
        <v>2820</v>
      </c>
      <c r="Y746" s="1" t="s">
        <v>1937</v>
      </c>
      <c r="Z746" s="1" t="s">
        <v>3098</v>
      </c>
      <c r="AC746" s="1">
        <v>42</v>
      </c>
    </row>
    <row r="747" spans="1:37" ht="13.5" customHeight="1">
      <c r="A747" s="5" t="str">
        <f t="shared" si="37"/>
        <v>1867_하동면_0103b</v>
      </c>
      <c r="B747" s="1">
        <v>1867</v>
      </c>
      <c r="C747" s="1" t="s">
        <v>4943</v>
      </c>
      <c r="D747" s="1" t="s">
        <v>4945</v>
      </c>
      <c r="E747" s="1">
        <v>746</v>
      </c>
      <c r="F747" s="1">
        <v>5</v>
      </c>
      <c r="G747" s="1" t="s">
        <v>1574</v>
      </c>
      <c r="H747" s="1" t="s">
        <v>2751</v>
      </c>
      <c r="I747" s="1">
        <v>7</v>
      </c>
      <c r="L747" s="1">
        <v>4</v>
      </c>
      <c r="M747" s="1" t="s">
        <v>5208</v>
      </c>
      <c r="N747" s="1" t="s">
        <v>5209</v>
      </c>
      <c r="S747" s="1" t="s">
        <v>227</v>
      </c>
      <c r="T747" s="1" t="s">
        <v>2794</v>
      </c>
      <c r="W747" s="1" t="s">
        <v>38</v>
      </c>
      <c r="X747" s="1" t="s">
        <v>2874</v>
      </c>
      <c r="Y747" s="1" t="s">
        <v>49</v>
      </c>
      <c r="Z747" s="1" t="s">
        <v>2894</v>
      </c>
      <c r="AC747" s="1">
        <v>39</v>
      </c>
      <c r="AJ747" s="1" t="s">
        <v>51</v>
      </c>
      <c r="AK747" s="1" t="s">
        <v>3566</v>
      </c>
    </row>
    <row r="748" spans="1:29" ht="13.5" customHeight="1">
      <c r="A748" s="5" t="str">
        <f t="shared" si="37"/>
        <v>1867_하동면_0103b</v>
      </c>
      <c r="B748" s="1">
        <v>1867</v>
      </c>
      <c r="C748" s="1" t="s">
        <v>4943</v>
      </c>
      <c r="D748" s="1" t="s">
        <v>4945</v>
      </c>
      <c r="E748" s="1">
        <v>747</v>
      </c>
      <c r="F748" s="1">
        <v>5</v>
      </c>
      <c r="G748" s="1" t="s">
        <v>1574</v>
      </c>
      <c r="H748" s="1" t="s">
        <v>2751</v>
      </c>
      <c r="I748" s="1">
        <v>7</v>
      </c>
      <c r="L748" s="1">
        <v>4</v>
      </c>
      <c r="M748" s="1" t="s">
        <v>5208</v>
      </c>
      <c r="N748" s="1" t="s">
        <v>5209</v>
      </c>
      <c r="S748" s="1" t="s">
        <v>63</v>
      </c>
      <c r="T748" s="1" t="s">
        <v>2793</v>
      </c>
      <c r="U748" s="1" t="s">
        <v>37</v>
      </c>
      <c r="V748" s="1" t="s">
        <v>2820</v>
      </c>
      <c r="Y748" s="1" t="s">
        <v>1938</v>
      </c>
      <c r="Z748" s="1" t="s">
        <v>3097</v>
      </c>
      <c r="AC748" s="1">
        <v>30</v>
      </c>
    </row>
    <row r="749" spans="1:39" ht="13.5" customHeight="1">
      <c r="A749" s="5" t="str">
        <f t="shared" si="37"/>
        <v>1867_하동면_0103b</v>
      </c>
      <c r="B749" s="1">
        <v>1867</v>
      </c>
      <c r="C749" s="1" t="s">
        <v>4943</v>
      </c>
      <c r="D749" s="1" t="s">
        <v>4945</v>
      </c>
      <c r="E749" s="1">
        <v>748</v>
      </c>
      <c r="F749" s="1">
        <v>5</v>
      </c>
      <c r="G749" s="1" t="s">
        <v>1574</v>
      </c>
      <c r="H749" s="1" t="s">
        <v>2751</v>
      </c>
      <c r="I749" s="1">
        <v>7</v>
      </c>
      <c r="L749" s="1">
        <v>4</v>
      </c>
      <c r="M749" s="1" t="s">
        <v>5208</v>
      </c>
      <c r="N749" s="1" t="s">
        <v>5209</v>
      </c>
      <c r="S749" s="1" t="s">
        <v>227</v>
      </c>
      <c r="T749" s="1" t="s">
        <v>2794</v>
      </c>
      <c r="W749" s="1" t="s">
        <v>117</v>
      </c>
      <c r="X749" s="1" t="s">
        <v>5957</v>
      </c>
      <c r="Y749" s="1" t="s">
        <v>49</v>
      </c>
      <c r="Z749" s="1" t="s">
        <v>2894</v>
      </c>
      <c r="AC749" s="1">
        <v>30</v>
      </c>
      <c r="AJ749" s="1" t="s">
        <v>51</v>
      </c>
      <c r="AK749" s="1" t="s">
        <v>3566</v>
      </c>
      <c r="AL749" s="1" t="s">
        <v>212</v>
      </c>
      <c r="AM749" s="1" t="s">
        <v>3601</v>
      </c>
    </row>
    <row r="750" spans="1:29" ht="13.5" customHeight="1">
      <c r="A750" s="5" t="str">
        <f t="shared" si="37"/>
        <v>1867_하동면_0103b</v>
      </c>
      <c r="B750" s="1">
        <v>1867</v>
      </c>
      <c r="C750" s="1" t="s">
        <v>4943</v>
      </c>
      <c r="D750" s="1" t="s">
        <v>4945</v>
      </c>
      <c r="E750" s="1">
        <v>749</v>
      </c>
      <c r="F750" s="1">
        <v>5</v>
      </c>
      <c r="G750" s="1" t="s">
        <v>1574</v>
      </c>
      <c r="H750" s="1" t="s">
        <v>2751</v>
      </c>
      <c r="I750" s="1">
        <v>7</v>
      </c>
      <c r="L750" s="1">
        <v>4</v>
      </c>
      <c r="M750" s="1" t="s">
        <v>5208</v>
      </c>
      <c r="N750" s="1" t="s">
        <v>5209</v>
      </c>
      <c r="S750" s="1" t="s">
        <v>63</v>
      </c>
      <c r="T750" s="1" t="s">
        <v>2793</v>
      </c>
      <c r="U750" s="1" t="s">
        <v>37</v>
      </c>
      <c r="V750" s="1" t="s">
        <v>2820</v>
      </c>
      <c r="Y750" s="1" t="s">
        <v>1939</v>
      </c>
      <c r="Z750" s="1" t="s">
        <v>3096</v>
      </c>
      <c r="AC750" s="1">
        <v>29</v>
      </c>
    </row>
    <row r="751" spans="1:39" ht="13.5" customHeight="1">
      <c r="A751" s="5" t="str">
        <f t="shared" si="37"/>
        <v>1867_하동면_0103b</v>
      </c>
      <c r="B751" s="1">
        <v>1867</v>
      </c>
      <c r="C751" s="1" t="s">
        <v>4943</v>
      </c>
      <c r="D751" s="1" t="s">
        <v>4945</v>
      </c>
      <c r="E751" s="1">
        <v>750</v>
      </c>
      <c r="F751" s="1">
        <v>5</v>
      </c>
      <c r="G751" s="1" t="s">
        <v>1574</v>
      </c>
      <c r="H751" s="1" t="s">
        <v>2751</v>
      </c>
      <c r="I751" s="1">
        <v>7</v>
      </c>
      <c r="L751" s="1">
        <v>4</v>
      </c>
      <c r="M751" s="1" t="s">
        <v>5208</v>
      </c>
      <c r="N751" s="1" t="s">
        <v>5209</v>
      </c>
      <c r="S751" s="1" t="s">
        <v>227</v>
      </c>
      <c r="T751" s="1" t="s">
        <v>2794</v>
      </c>
      <c r="W751" s="1" t="s">
        <v>230</v>
      </c>
      <c r="X751" s="1" t="s">
        <v>2797</v>
      </c>
      <c r="Y751" s="1" t="s">
        <v>49</v>
      </c>
      <c r="Z751" s="1" t="s">
        <v>2894</v>
      </c>
      <c r="AC751" s="1">
        <v>23</v>
      </c>
      <c r="AJ751" s="1" t="s">
        <v>51</v>
      </c>
      <c r="AK751" s="1" t="s">
        <v>3566</v>
      </c>
      <c r="AL751" s="1" t="s">
        <v>151</v>
      </c>
      <c r="AM751" s="1" t="s">
        <v>3563</v>
      </c>
    </row>
    <row r="752" spans="1:31" ht="13.5" customHeight="1">
      <c r="A752" s="5" t="str">
        <f t="shared" si="37"/>
        <v>1867_하동면_0103b</v>
      </c>
      <c r="B752" s="1">
        <v>1867</v>
      </c>
      <c r="C752" s="1" t="s">
        <v>4943</v>
      </c>
      <c r="D752" s="1" t="s">
        <v>4945</v>
      </c>
      <c r="E752" s="1">
        <v>751</v>
      </c>
      <c r="F752" s="1">
        <v>5</v>
      </c>
      <c r="G752" s="1" t="s">
        <v>1574</v>
      </c>
      <c r="H752" s="1" t="s">
        <v>2751</v>
      </c>
      <c r="I752" s="1">
        <v>7</v>
      </c>
      <c r="L752" s="1">
        <v>4</v>
      </c>
      <c r="M752" s="1" t="s">
        <v>5208</v>
      </c>
      <c r="N752" s="1" t="s">
        <v>5209</v>
      </c>
      <c r="T752" s="1" t="s">
        <v>5655</v>
      </c>
      <c r="U752" s="1" t="s">
        <v>70</v>
      </c>
      <c r="V752" s="1" t="s">
        <v>2823</v>
      </c>
      <c r="Y752" s="1" t="s">
        <v>1940</v>
      </c>
      <c r="Z752" s="1" t="s">
        <v>3095</v>
      </c>
      <c r="AD752" s="1" t="s">
        <v>367</v>
      </c>
      <c r="AE752" s="1" t="s">
        <v>3556</v>
      </c>
    </row>
    <row r="753" spans="1:72" ht="13.5" customHeight="1">
      <c r="A753" s="5" t="str">
        <f aca="true" t="shared" si="38" ref="A753:A773">HYPERLINK("http://kyu.snu.ac.kr/sdhj/index.jsp?type=hj/GK14781_00IH_0001_0104a.jpg","1867_하동면_0104a")</f>
        <v>1867_하동면_0104a</v>
      </c>
      <c r="B753" s="1">
        <v>1867</v>
      </c>
      <c r="C753" s="1" t="s">
        <v>4943</v>
      </c>
      <c r="D753" s="1" t="s">
        <v>4945</v>
      </c>
      <c r="E753" s="1">
        <v>752</v>
      </c>
      <c r="F753" s="1">
        <v>5</v>
      </c>
      <c r="G753" s="1" t="s">
        <v>1574</v>
      </c>
      <c r="H753" s="1" t="s">
        <v>2751</v>
      </c>
      <c r="I753" s="1">
        <v>7</v>
      </c>
      <c r="L753" s="1">
        <v>5</v>
      </c>
      <c r="M753" s="1" t="s">
        <v>5210</v>
      </c>
      <c r="N753" s="1" t="s">
        <v>5211</v>
      </c>
      <c r="T753" s="1" t="s">
        <v>6127</v>
      </c>
      <c r="U753" s="1" t="s">
        <v>37</v>
      </c>
      <c r="V753" s="1" t="s">
        <v>2820</v>
      </c>
      <c r="W753" s="1" t="s">
        <v>305</v>
      </c>
      <c r="X753" s="1" t="s">
        <v>2879</v>
      </c>
      <c r="Y753" s="1" t="s">
        <v>1941</v>
      </c>
      <c r="Z753" s="1" t="s">
        <v>3094</v>
      </c>
      <c r="AC753" s="1">
        <v>61</v>
      </c>
      <c r="AD753" s="1" t="s">
        <v>40</v>
      </c>
      <c r="AE753" s="1" t="s">
        <v>3518</v>
      </c>
      <c r="AJ753" s="1" t="s">
        <v>17</v>
      </c>
      <c r="AK753" s="1" t="s">
        <v>3565</v>
      </c>
      <c r="AL753" s="1" t="s">
        <v>308</v>
      </c>
      <c r="AM753" s="1" t="s">
        <v>3573</v>
      </c>
      <c r="AT753" s="1" t="s">
        <v>1826</v>
      </c>
      <c r="AU753" s="1" t="s">
        <v>6128</v>
      </c>
      <c r="AV753" s="1" t="s">
        <v>1827</v>
      </c>
      <c r="AW753" s="1" t="s">
        <v>3785</v>
      </c>
      <c r="BG753" s="1" t="s">
        <v>42</v>
      </c>
      <c r="BH753" s="1" t="s">
        <v>3629</v>
      </c>
      <c r="BI753" s="1" t="s">
        <v>1828</v>
      </c>
      <c r="BJ753" s="1" t="s">
        <v>4086</v>
      </c>
      <c r="BK753" s="1" t="s">
        <v>42</v>
      </c>
      <c r="BL753" s="1" t="s">
        <v>3629</v>
      </c>
      <c r="BM753" s="1" t="s">
        <v>1942</v>
      </c>
      <c r="BN753" s="1" t="s">
        <v>4484</v>
      </c>
      <c r="BO753" s="1" t="s">
        <v>42</v>
      </c>
      <c r="BP753" s="1" t="s">
        <v>3629</v>
      </c>
      <c r="BQ753" s="1" t="s">
        <v>1658</v>
      </c>
      <c r="BR753" s="1" t="s">
        <v>4742</v>
      </c>
      <c r="BS753" s="1" t="s">
        <v>107</v>
      </c>
      <c r="BT753" s="1" t="s">
        <v>3590</v>
      </c>
    </row>
    <row r="754" spans="1:72" ht="13.5" customHeight="1">
      <c r="A754" s="5" t="str">
        <f t="shared" si="38"/>
        <v>1867_하동면_0104a</v>
      </c>
      <c r="B754" s="1">
        <v>1867</v>
      </c>
      <c r="C754" s="1" t="s">
        <v>4943</v>
      </c>
      <c r="D754" s="1" t="s">
        <v>4945</v>
      </c>
      <c r="E754" s="1">
        <v>753</v>
      </c>
      <c r="F754" s="1">
        <v>5</v>
      </c>
      <c r="G754" s="1" t="s">
        <v>1574</v>
      </c>
      <c r="H754" s="1" t="s">
        <v>2751</v>
      </c>
      <c r="I754" s="1">
        <v>7</v>
      </c>
      <c r="L754" s="1">
        <v>5</v>
      </c>
      <c r="M754" s="1" t="s">
        <v>5210</v>
      </c>
      <c r="N754" s="1" t="s">
        <v>5211</v>
      </c>
      <c r="S754" s="1" t="s">
        <v>47</v>
      </c>
      <c r="T754" s="1" t="s">
        <v>2795</v>
      </c>
      <c r="W754" s="1" t="s">
        <v>511</v>
      </c>
      <c r="X754" s="1" t="s">
        <v>2860</v>
      </c>
      <c r="Y754" s="1" t="s">
        <v>49</v>
      </c>
      <c r="Z754" s="1" t="s">
        <v>2894</v>
      </c>
      <c r="AC754" s="1">
        <v>37</v>
      </c>
      <c r="AD754" s="1" t="s">
        <v>94</v>
      </c>
      <c r="AE754" s="1" t="s">
        <v>3532</v>
      </c>
      <c r="AJ754" s="1" t="s">
        <v>51</v>
      </c>
      <c r="AK754" s="1" t="s">
        <v>3566</v>
      </c>
      <c r="AL754" s="1" t="s">
        <v>539</v>
      </c>
      <c r="AM754" s="1" t="s">
        <v>3600</v>
      </c>
      <c r="AT754" s="1" t="s">
        <v>42</v>
      </c>
      <c r="AU754" s="1" t="s">
        <v>3629</v>
      </c>
      <c r="AV754" s="1" t="s">
        <v>1943</v>
      </c>
      <c r="AW754" s="1" t="s">
        <v>3784</v>
      </c>
      <c r="BG754" s="1" t="s">
        <v>42</v>
      </c>
      <c r="BH754" s="1" t="s">
        <v>3629</v>
      </c>
      <c r="BI754" s="1" t="s">
        <v>1001</v>
      </c>
      <c r="BJ754" s="1" t="s">
        <v>2880</v>
      </c>
      <c r="BK754" s="1" t="s">
        <v>42</v>
      </c>
      <c r="BL754" s="1" t="s">
        <v>3629</v>
      </c>
      <c r="BM754" s="1" t="s">
        <v>1944</v>
      </c>
      <c r="BN754" s="1" t="s">
        <v>4483</v>
      </c>
      <c r="BO754" s="1" t="s">
        <v>42</v>
      </c>
      <c r="BP754" s="1" t="s">
        <v>3629</v>
      </c>
      <c r="BQ754" s="1" t="s">
        <v>1945</v>
      </c>
      <c r="BR754" s="1" t="s">
        <v>6129</v>
      </c>
      <c r="BS754" s="1" t="s">
        <v>178</v>
      </c>
      <c r="BT754" s="1" t="s">
        <v>3579</v>
      </c>
    </row>
    <row r="755" spans="1:31" ht="13.5" customHeight="1">
      <c r="A755" s="5" t="str">
        <f t="shared" si="38"/>
        <v>1867_하동면_0104a</v>
      </c>
      <c r="B755" s="1">
        <v>1867</v>
      </c>
      <c r="C755" s="1" t="s">
        <v>4943</v>
      </c>
      <c r="D755" s="1" t="s">
        <v>4945</v>
      </c>
      <c r="E755" s="1">
        <v>754</v>
      </c>
      <c r="F755" s="1">
        <v>5</v>
      </c>
      <c r="G755" s="1" t="s">
        <v>1574</v>
      </c>
      <c r="H755" s="1" t="s">
        <v>2751</v>
      </c>
      <c r="I755" s="1">
        <v>7</v>
      </c>
      <c r="L755" s="1">
        <v>5</v>
      </c>
      <c r="M755" s="1" t="s">
        <v>5210</v>
      </c>
      <c r="N755" s="1" t="s">
        <v>5211</v>
      </c>
      <c r="T755" s="1" t="s">
        <v>6130</v>
      </c>
      <c r="U755" s="1" t="s">
        <v>70</v>
      </c>
      <c r="V755" s="1" t="s">
        <v>2823</v>
      </c>
      <c r="Y755" s="1" t="s">
        <v>1946</v>
      </c>
      <c r="Z755" s="1" t="s">
        <v>3093</v>
      </c>
      <c r="AD755" s="1" t="s">
        <v>40</v>
      </c>
      <c r="AE755" s="1" t="s">
        <v>3518</v>
      </c>
    </row>
    <row r="756" spans="1:31" ht="13.5" customHeight="1">
      <c r="A756" s="5" t="str">
        <f t="shared" si="38"/>
        <v>1867_하동면_0104a</v>
      </c>
      <c r="B756" s="1">
        <v>1867</v>
      </c>
      <c r="C756" s="1" t="s">
        <v>4943</v>
      </c>
      <c r="D756" s="1" t="s">
        <v>4945</v>
      </c>
      <c r="E756" s="1">
        <v>755</v>
      </c>
      <c r="F756" s="1">
        <v>5</v>
      </c>
      <c r="G756" s="1" t="s">
        <v>1574</v>
      </c>
      <c r="H756" s="1" t="s">
        <v>2751</v>
      </c>
      <c r="I756" s="1">
        <v>7</v>
      </c>
      <c r="L756" s="1">
        <v>5</v>
      </c>
      <c r="M756" s="1" t="s">
        <v>5210</v>
      </c>
      <c r="N756" s="1" t="s">
        <v>5211</v>
      </c>
      <c r="T756" s="1" t="s">
        <v>6130</v>
      </c>
      <c r="U756" s="1" t="s">
        <v>145</v>
      </c>
      <c r="V756" s="1" t="s">
        <v>2832</v>
      </c>
      <c r="Y756" s="1" t="s">
        <v>1947</v>
      </c>
      <c r="Z756" s="1" t="s">
        <v>3092</v>
      </c>
      <c r="AD756" s="1" t="s">
        <v>367</v>
      </c>
      <c r="AE756" s="1" t="s">
        <v>3556</v>
      </c>
    </row>
    <row r="757" spans="1:33" ht="13.5" customHeight="1">
      <c r="A757" s="5" t="str">
        <f t="shared" si="38"/>
        <v>1867_하동면_0104a</v>
      </c>
      <c r="B757" s="1">
        <v>1867</v>
      </c>
      <c r="C757" s="1" t="s">
        <v>4943</v>
      </c>
      <c r="D757" s="1" t="s">
        <v>4945</v>
      </c>
      <c r="E757" s="1">
        <v>756</v>
      </c>
      <c r="F757" s="1">
        <v>5</v>
      </c>
      <c r="G757" s="1" t="s">
        <v>1574</v>
      </c>
      <c r="H757" s="1" t="s">
        <v>2751</v>
      </c>
      <c r="I757" s="1">
        <v>7</v>
      </c>
      <c r="L757" s="1">
        <v>5</v>
      </c>
      <c r="M757" s="1" t="s">
        <v>5210</v>
      </c>
      <c r="N757" s="1" t="s">
        <v>5211</v>
      </c>
      <c r="T757" s="1" t="s">
        <v>6130</v>
      </c>
      <c r="U757" s="1" t="s">
        <v>145</v>
      </c>
      <c r="V757" s="1" t="s">
        <v>2832</v>
      </c>
      <c r="Y757" s="1" t="s">
        <v>1948</v>
      </c>
      <c r="Z757" s="1" t="s">
        <v>3091</v>
      </c>
      <c r="AD757" s="1" t="s">
        <v>69</v>
      </c>
      <c r="AE757" s="1" t="s">
        <v>3501</v>
      </c>
      <c r="AF757" s="1" t="s">
        <v>692</v>
      </c>
      <c r="AG757" s="1" t="s">
        <v>3559</v>
      </c>
    </row>
    <row r="758" spans="1:33" ht="13.5" customHeight="1">
      <c r="A758" s="5" t="str">
        <f t="shared" si="38"/>
        <v>1867_하동면_0104a</v>
      </c>
      <c r="B758" s="1">
        <v>1867</v>
      </c>
      <c r="C758" s="1" t="s">
        <v>4943</v>
      </c>
      <c r="D758" s="1" t="s">
        <v>4945</v>
      </c>
      <c r="E758" s="1">
        <v>757</v>
      </c>
      <c r="F758" s="1">
        <v>5</v>
      </c>
      <c r="G758" s="1" t="s">
        <v>1574</v>
      </c>
      <c r="H758" s="1" t="s">
        <v>2751</v>
      </c>
      <c r="I758" s="1">
        <v>7</v>
      </c>
      <c r="L758" s="1">
        <v>5</v>
      </c>
      <c r="M758" s="1" t="s">
        <v>5210</v>
      </c>
      <c r="N758" s="1" t="s">
        <v>5211</v>
      </c>
      <c r="T758" s="1" t="s">
        <v>6130</v>
      </c>
      <c r="U758" s="1" t="s">
        <v>145</v>
      </c>
      <c r="V758" s="1" t="s">
        <v>2832</v>
      </c>
      <c r="Y758" s="1" t="s">
        <v>1949</v>
      </c>
      <c r="Z758" s="1" t="s">
        <v>3090</v>
      </c>
      <c r="AD758" s="1" t="s">
        <v>697</v>
      </c>
      <c r="AE758" s="1" t="s">
        <v>3498</v>
      </c>
      <c r="AF758" s="1" t="s">
        <v>692</v>
      </c>
      <c r="AG758" s="1" t="s">
        <v>3559</v>
      </c>
    </row>
    <row r="759" spans="1:72" ht="13.5" customHeight="1">
      <c r="A759" s="5" t="str">
        <f t="shared" si="38"/>
        <v>1867_하동면_0104a</v>
      </c>
      <c r="B759" s="1">
        <v>1867</v>
      </c>
      <c r="C759" s="1" t="s">
        <v>4943</v>
      </c>
      <c r="D759" s="1" t="s">
        <v>4945</v>
      </c>
      <c r="E759" s="1">
        <v>758</v>
      </c>
      <c r="F759" s="1">
        <v>5</v>
      </c>
      <c r="G759" s="1" t="s">
        <v>1574</v>
      </c>
      <c r="H759" s="1" t="s">
        <v>2751</v>
      </c>
      <c r="I759" s="1">
        <v>8</v>
      </c>
      <c r="J759" s="1" t="s">
        <v>1950</v>
      </c>
      <c r="K759" s="1" t="s">
        <v>2763</v>
      </c>
      <c r="L759" s="1">
        <v>1</v>
      </c>
      <c r="M759" s="1" t="s">
        <v>1950</v>
      </c>
      <c r="N759" s="1" t="s">
        <v>2763</v>
      </c>
      <c r="T759" s="1" t="s">
        <v>6131</v>
      </c>
      <c r="U759" s="1" t="s">
        <v>465</v>
      </c>
      <c r="V759" s="1" t="s">
        <v>2827</v>
      </c>
      <c r="W759" s="1" t="s">
        <v>184</v>
      </c>
      <c r="X759" s="1" t="s">
        <v>2851</v>
      </c>
      <c r="Y759" s="1" t="s">
        <v>1951</v>
      </c>
      <c r="Z759" s="1" t="s">
        <v>3089</v>
      </c>
      <c r="AC759" s="1">
        <v>64</v>
      </c>
      <c r="AD759" s="1" t="s">
        <v>307</v>
      </c>
      <c r="AE759" s="1" t="s">
        <v>3541</v>
      </c>
      <c r="AJ759" s="1" t="s">
        <v>17</v>
      </c>
      <c r="AK759" s="1" t="s">
        <v>3565</v>
      </c>
      <c r="AL759" s="1" t="s">
        <v>115</v>
      </c>
      <c r="AM759" s="1" t="s">
        <v>3571</v>
      </c>
      <c r="AT759" s="1" t="s">
        <v>1619</v>
      </c>
      <c r="AU759" s="1" t="s">
        <v>6132</v>
      </c>
      <c r="AV759" s="1" t="s">
        <v>344</v>
      </c>
      <c r="AW759" s="1" t="s">
        <v>3782</v>
      </c>
      <c r="BG759" s="1" t="s">
        <v>1619</v>
      </c>
      <c r="BH759" s="1" t="s">
        <v>6132</v>
      </c>
      <c r="BI759" s="1" t="s">
        <v>1952</v>
      </c>
      <c r="BJ759" s="1" t="s">
        <v>4166</v>
      </c>
      <c r="BK759" s="1" t="s">
        <v>1619</v>
      </c>
      <c r="BL759" s="1" t="s">
        <v>6132</v>
      </c>
      <c r="BM759" s="1" t="s">
        <v>1953</v>
      </c>
      <c r="BN759" s="1" t="s">
        <v>4482</v>
      </c>
      <c r="BO759" s="1" t="s">
        <v>1619</v>
      </c>
      <c r="BP759" s="1" t="s">
        <v>6132</v>
      </c>
      <c r="BQ759" s="1" t="s">
        <v>1954</v>
      </c>
      <c r="BR759" s="1" t="s">
        <v>5403</v>
      </c>
      <c r="BS759" s="1" t="s">
        <v>169</v>
      </c>
      <c r="BT759" s="1" t="s">
        <v>5976</v>
      </c>
    </row>
    <row r="760" spans="1:70" ht="13.5" customHeight="1">
      <c r="A760" s="5" t="str">
        <f t="shared" si="38"/>
        <v>1867_하동면_0104a</v>
      </c>
      <c r="B760" s="1">
        <v>1867</v>
      </c>
      <c r="C760" s="1" t="s">
        <v>4943</v>
      </c>
      <c r="D760" s="1" t="s">
        <v>4945</v>
      </c>
      <c r="E760" s="1">
        <v>759</v>
      </c>
      <c r="F760" s="1">
        <v>5</v>
      </c>
      <c r="G760" s="1" t="s">
        <v>1574</v>
      </c>
      <c r="H760" s="1" t="s">
        <v>2751</v>
      </c>
      <c r="I760" s="1">
        <v>8</v>
      </c>
      <c r="L760" s="1">
        <v>1</v>
      </c>
      <c r="M760" s="1" t="s">
        <v>1950</v>
      </c>
      <c r="N760" s="1" t="s">
        <v>2763</v>
      </c>
      <c r="S760" s="1" t="s">
        <v>47</v>
      </c>
      <c r="T760" s="1" t="s">
        <v>2795</v>
      </c>
      <c r="W760" s="1" t="s">
        <v>1414</v>
      </c>
      <c r="X760" s="1" t="s">
        <v>2871</v>
      </c>
      <c r="Y760" s="1" t="s">
        <v>264</v>
      </c>
      <c r="Z760" s="1" t="s">
        <v>2949</v>
      </c>
      <c r="AC760" s="1">
        <v>58</v>
      </c>
      <c r="AD760" s="1" t="s">
        <v>899</v>
      </c>
      <c r="AE760" s="1" t="s">
        <v>3527</v>
      </c>
      <c r="AJ760" s="1" t="s">
        <v>17</v>
      </c>
      <c r="AK760" s="1" t="s">
        <v>3565</v>
      </c>
      <c r="AL760" s="1" t="s">
        <v>541</v>
      </c>
      <c r="AM760" s="1" t="s">
        <v>3593</v>
      </c>
      <c r="AT760" s="1" t="s">
        <v>1619</v>
      </c>
      <c r="AU760" s="1" t="s">
        <v>6132</v>
      </c>
      <c r="AV760" s="1" t="s">
        <v>1955</v>
      </c>
      <c r="AW760" s="1" t="s">
        <v>6133</v>
      </c>
      <c r="BG760" s="1" t="s">
        <v>1619</v>
      </c>
      <c r="BH760" s="1" t="s">
        <v>6132</v>
      </c>
      <c r="BI760" s="1" t="s">
        <v>1956</v>
      </c>
      <c r="BJ760" s="1" t="s">
        <v>4168</v>
      </c>
      <c r="BK760" s="1" t="s">
        <v>1619</v>
      </c>
      <c r="BL760" s="1" t="s">
        <v>6132</v>
      </c>
      <c r="BM760" s="1" t="s">
        <v>6134</v>
      </c>
      <c r="BN760" s="1" t="s">
        <v>6135</v>
      </c>
      <c r="BQ760" s="1" t="s">
        <v>1957</v>
      </c>
      <c r="BR760" s="1" t="s">
        <v>4741</v>
      </c>
    </row>
    <row r="761" spans="1:31" ht="13.5" customHeight="1">
      <c r="A761" s="5" t="str">
        <f t="shared" si="38"/>
        <v>1867_하동면_0104a</v>
      </c>
      <c r="B761" s="1">
        <v>1867</v>
      </c>
      <c r="C761" s="1" t="s">
        <v>4943</v>
      </c>
      <c r="D761" s="1" t="s">
        <v>4945</v>
      </c>
      <c r="E761" s="1">
        <v>760</v>
      </c>
      <c r="F761" s="1">
        <v>5</v>
      </c>
      <c r="G761" s="1" t="s">
        <v>1574</v>
      </c>
      <c r="H761" s="1" t="s">
        <v>2751</v>
      </c>
      <c r="I761" s="1">
        <v>8</v>
      </c>
      <c r="L761" s="1">
        <v>1</v>
      </c>
      <c r="M761" s="1" t="s">
        <v>1950</v>
      </c>
      <c r="N761" s="1" t="s">
        <v>2763</v>
      </c>
      <c r="S761" s="1" t="s">
        <v>63</v>
      </c>
      <c r="T761" s="1" t="s">
        <v>2793</v>
      </c>
      <c r="U761" s="1" t="s">
        <v>1958</v>
      </c>
      <c r="V761" s="1" t="s">
        <v>2837</v>
      </c>
      <c r="Y761" s="1" t="s">
        <v>1959</v>
      </c>
      <c r="Z761" s="1" t="s">
        <v>3088</v>
      </c>
      <c r="AC761" s="1">
        <v>27</v>
      </c>
      <c r="AD761" s="1" t="s">
        <v>576</v>
      </c>
      <c r="AE761" s="1" t="s">
        <v>3510</v>
      </c>
    </row>
    <row r="762" spans="1:39" ht="13.5" customHeight="1">
      <c r="A762" s="5" t="str">
        <f t="shared" si="38"/>
        <v>1867_하동면_0104a</v>
      </c>
      <c r="B762" s="1">
        <v>1867</v>
      </c>
      <c r="C762" s="1" t="s">
        <v>4943</v>
      </c>
      <c r="D762" s="1" t="s">
        <v>4945</v>
      </c>
      <c r="E762" s="1">
        <v>761</v>
      </c>
      <c r="F762" s="1">
        <v>5</v>
      </c>
      <c r="G762" s="1" t="s">
        <v>1574</v>
      </c>
      <c r="H762" s="1" t="s">
        <v>2751</v>
      </c>
      <c r="I762" s="1">
        <v>8</v>
      </c>
      <c r="L762" s="1">
        <v>1</v>
      </c>
      <c r="M762" s="1" t="s">
        <v>1950</v>
      </c>
      <c r="N762" s="1" t="s">
        <v>2763</v>
      </c>
      <c r="S762" s="1" t="s">
        <v>227</v>
      </c>
      <c r="T762" s="1" t="s">
        <v>2794</v>
      </c>
      <c r="W762" s="1" t="s">
        <v>296</v>
      </c>
      <c r="X762" s="1" t="s">
        <v>2872</v>
      </c>
      <c r="Y762" s="1" t="s">
        <v>264</v>
      </c>
      <c r="Z762" s="1" t="s">
        <v>2949</v>
      </c>
      <c r="AC762" s="1">
        <v>26</v>
      </c>
      <c r="AJ762" s="1" t="s">
        <v>17</v>
      </c>
      <c r="AK762" s="1" t="s">
        <v>3565</v>
      </c>
      <c r="AL762" s="1" t="s">
        <v>151</v>
      </c>
      <c r="AM762" s="1" t="s">
        <v>3563</v>
      </c>
    </row>
    <row r="763" spans="1:72" ht="13.5" customHeight="1">
      <c r="A763" s="5" t="str">
        <f t="shared" si="38"/>
        <v>1867_하동면_0104a</v>
      </c>
      <c r="B763" s="1">
        <v>1867</v>
      </c>
      <c r="C763" s="1" t="s">
        <v>4943</v>
      </c>
      <c r="D763" s="1" t="s">
        <v>4945</v>
      </c>
      <c r="E763" s="1">
        <v>762</v>
      </c>
      <c r="F763" s="1">
        <v>5</v>
      </c>
      <c r="G763" s="1" t="s">
        <v>1574</v>
      </c>
      <c r="H763" s="1" t="s">
        <v>2751</v>
      </c>
      <c r="I763" s="1">
        <v>8</v>
      </c>
      <c r="L763" s="1">
        <v>2</v>
      </c>
      <c r="M763" s="1" t="s">
        <v>5212</v>
      </c>
      <c r="N763" s="1" t="s">
        <v>5213</v>
      </c>
      <c r="T763" s="1" t="s">
        <v>6136</v>
      </c>
      <c r="U763" s="1" t="s">
        <v>1960</v>
      </c>
      <c r="V763" s="1" t="s">
        <v>6137</v>
      </c>
      <c r="W763" s="1" t="s">
        <v>140</v>
      </c>
      <c r="X763" s="1" t="s">
        <v>2858</v>
      </c>
      <c r="Y763" s="1" t="s">
        <v>1131</v>
      </c>
      <c r="Z763" s="1" t="s">
        <v>3023</v>
      </c>
      <c r="AC763" s="1">
        <v>76</v>
      </c>
      <c r="AD763" s="1" t="s">
        <v>936</v>
      </c>
      <c r="AE763" s="1" t="s">
        <v>3543</v>
      </c>
      <c r="AJ763" s="1" t="s">
        <v>17</v>
      </c>
      <c r="AK763" s="1" t="s">
        <v>3565</v>
      </c>
      <c r="AL763" s="1" t="s">
        <v>341</v>
      </c>
      <c r="AM763" s="1" t="s">
        <v>3588</v>
      </c>
      <c r="AT763" s="1" t="s">
        <v>1619</v>
      </c>
      <c r="AU763" s="1" t="s">
        <v>6138</v>
      </c>
      <c r="AV763" s="1" t="s">
        <v>1961</v>
      </c>
      <c r="AW763" s="1" t="s">
        <v>3783</v>
      </c>
      <c r="BG763" s="1" t="s">
        <v>1619</v>
      </c>
      <c r="BH763" s="1" t="s">
        <v>6138</v>
      </c>
      <c r="BI763" s="1" t="s">
        <v>1962</v>
      </c>
      <c r="BJ763" s="1" t="s">
        <v>4167</v>
      </c>
      <c r="BK763" s="1" t="s">
        <v>1619</v>
      </c>
      <c r="BL763" s="1" t="s">
        <v>6138</v>
      </c>
      <c r="BM763" s="1" t="s">
        <v>1963</v>
      </c>
      <c r="BN763" s="1" t="s">
        <v>2937</v>
      </c>
      <c r="BO763" s="1" t="s">
        <v>1619</v>
      </c>
      <c r="BP763" s="1" t="s">
        <v>6138</v>
      </c>
      <c r="BQ763" s="1" t="s">
        <v>1964</v>
      </c>
      <c r="BR763" s="1" t="s">
        <v>5469</v>
      </c>
      <c r="BS763" s="1" t="s">
        <v>169</v>
      </c>
      <c r="BT763" s="1" t="s">
        <v>5700</v>
      </c>
    </row>
    <row r="764" spans="1:72" ht="13.5" customHeight="1">
      <c r="A764" s="5" t="str">
        <f t="shared" si="38"/>
        <v>1867_하동면_0104a</v>
      </c>
      <c r="B764" s="1">
        <v>1867</v>
      </c>
      <c r="C764" s="1" t="s">
        <v>4943</v>
      </c>
      <c r="D764" s="1" t="s">
        <v>4945</v>
      </c>
      <c r="E764" s="1">
        <v>763</v>
      </c>
      <c r="F764" s="1">
        <v>5</v>
      </c>
      <c r="G764" s="1" t="s">
        <v>1574</v>
      </c>
      <c r="H764" s="1" t="s">
        <v>2751</v>
      </c>
      <c r="I764" s="1">
        <v>8</v>
      </c>
      <c r="L764" s="1">
        <v>2</v>
      </c>
      <c r="M764" s="1" t="s">
        <v>5212</v>
      </c>
      <c r="N764" s="1" t="s">
        <v>5213</v>
      </c>
      <c r="S764" s="1" t="s">
        <v>47</v>
      </c>
      <c r="T764" s="1" t="s">
        <v>2795</v>
      </c>
      <c r="W764" s="1" t="s">
        <v>184</v>
      </c>
      <c r="X764" s="1" t="s">
        <v>2851</v>
      </c>
      <c r="Y764" s="1" t="s">
        <v>264</v>
      </c>
      <c r="Z764" s="1" t="s">
        <v>2949</v>
      </c>
      <c r="AC764" s="1">
        <v>72</v>
      </c>
      <c r="AD764" s="1" t="s">
        <v>697</v>
      </c>
      <c r="AE764" s="1" t="s">
        <v>3498</v>
      </c>
      <c r="AJ764" s="1" t="s">
        <v>17</v>
      </c>
      <c r="AK764" s="1" t="s">
        <v>3565</v>
      </c>
      <c r="AL764" s="1" t="s">
        <v>115</v>
      </c>
      <c r="AM764" s="1" t="s">
        <v>3571</v>
      </c>
      <c r="AT764" s="1" t="s">
        <v>1619</v>
      </c>
      <c r="AU764" s="1" t="s">
        <v>6138</v>
      </c>
      <c r="AV764" s="1" t="s">
        <v>344</v>
      </c>
      <c r="AW764" s="1" t="s">
        <v>3782</v>
      </c>
      <c r="BG764" s="1" t="s">
        <v>1619</v>
      </c>
      <c r="BH764" s="1" t="s">
        <v>6138</v>
      </c>
      <c r="BI764" s="1" t="s">
        <v>1952</v>
      </c>
      <c r="BJ764" s="1" t="s">
        <v>4166</v>
      </c>
      <c r="BK764" s="1" t="s">
        <v>1619</v>
      </c>
      <c r="BL764" s="1" t="s">
        <v>6138</v>
      </c>
      <c r="BM764" s="1" t="s">
        <v>1953</v>
      </c>
      <c r="BN764" s="1" t="s">
        <v>4482</v>
      </c>
      <c r="BO764" s="1" t="s">
        <v>1619</v>
      </c>
      <c r="BP764" s="1" t="s">
        <v>6138</v>
      </c>
      <c r="BQ764" s="1" t="s">
        <v>1954</v>
      </c>
      <c r="BR764" s="1" t="s">
        <v>5403</v>
      </c>
      <c r="BS764" s="1" t="s">
        <v>169</v>
      </c>
      <c r="BT764" s="1" t="s">
        <v>5976</v>
      </c>
    </row>
    <row r="765" spans="1:31" ht="13.5" customHeight="1">
      <c r="A765" s="5" t="str">
        <f t="shared" si="38"/>
        <v>1867_하동면_0104a</v>
      </c>
      <c r="B765" s="1">
        <v>1867</v>
      </c>
      <c r="C765" s="1" t="s">
        <v>4943</v>
      </c>
      <c r="D765" s="1" t="s">
        <v>4945</v>
      </c>
      <c r="E765" s="1">
        <v>764</v>
      </c>
      <c r="F765" s="1">
        <v>5</v>
      </c>
      <c r="G765" s="1" t="s">
        <v>1574</v>
      </c>
      <c r="H765" s="1" t="s">
        <v>2751</v>
      </c>
      <c r="I765" s="1">
        <v>8</v>
      </c>
      <c r="L765" s="1">
        <v>2</v>
      </c>
      <c r="M765" s="1" t="s">
        <v>5212</v>
      </c>
      <c r="N765" s="1" t="s">
        <v>5213</v>
      </c>
      <c r="S765" s="1" t="s">
        <v>63</v>
      </c>
      <c r="T765" s="1" t="s">
        <v>2793</v>
      </c>
      <c r="U765" s="1" t="s">
        <v>1965</v>
      </c>
      <c r="V765" s="1" t="s">
        <v>2836</v>
      </c>
      <c r="Y765" s="1" t="s">
        <v>1966</v>
      </c>
      <c r="Z765" s="1" t="s">
        <v>3087</v>
      </c>
      <c r="AC765" s="1">
        <v>38</v>
      </c>
      <c r="AD765" s="1" t="s">
        <v>129</v>
      </c>
      <c r="AE765" s="1" t="s">
        <v>3514</v>
      </c>
    </row>
    <row r="766" spans="1:39" ht="13.5" customHeight="1">
      <c r="A766" s="5" t="str">
        <f t="shared" si="38"/>
        <v>1867_하동면_0104a</v>
      </c>
      <c r="B766" s="1">
        <v>1867</v>
      </c>
      <c r="C766" s="1" t="s">
        <v>4943</v>
      </c>
      <c r="D766" s="1" t="s">
        <v>4945</v>
      </c>
      <c r="E766" s="1">
        <v>765</v>
      </c>
      <c r="F766" s="1">
        <v>5</v>
      </c>
      <c r="G766" s="1" t="s">
        <v>1574</v>
      </c>
      <c r="H766" s="1" t="s">
        <v>2751</v>
      </c>
      <c r="I766" s="1">
        <v>8</v>
      </c>
      <c r="L766" s="1">
        <v>2</v>
      </c>
      <c r="M766" s="1" t="s">
        <v>5212</v>
      </c>
      <c r="N766" s="1" t="s">
        <v>5213</v>
      </c>
      <c r="S766" s="1" t="s">
        <v>227</v>
      </c>
      <c r="T766" s="1" t="s">
        <v>2794</v>
      </c>
      <c r="W766" s="1" t="s">
        <v>184</v>
      </c>
      <c r="X766" s="1" t="s">
        <v>2851</v>
      </c>
      <c r="Y766" s="1" t="s">
        <v>10</v>
      </c>
      <c r="Z766" s="1" t="s">
        <v>2881</v>
      </c>
      <c r="AD766" s="1" t="s">
        <v>232</v>
      </c>
      <c r="AE766" s="1" t="s">
        <v>3509</v>
      </c>
      <c r="AJ766" s="1" t="s">
        <v>17</v>
      </c>
      <c r="AK766" s="1" t="s">
        <v>3565</v>
      </c>
      <c r="AL766" s="1" t="s">
        <v>115</v>
      </c>
      <c r="AM766" s="1" t="s">
        <v>3571</v>
      </c>
    </row>
    <row r="767" spans="1:72" ht="13.5" customHeight="1">
      <c r="A767" s="5" t="str">
        <f t="shared" si="38"/>
        <v>1867_하동면_0104a</v>
      </c>
      <c r="B767" s="1">
        <v>1867</v>
      </c>
      <c r="C767" s="1" t="s">
        <v>4943</v>
      </c>
      <c r="D767" s="1" t="s">
        <v>4945</v>
      </c>
      <c r="E767" s="1">
        <v>766</v>
      </c>
      <c r="F767" s="1">
        <v>5</v>
      </c>
      <c r="G767" s="1" t="s">
        <v>1574</v>
      </c>
      <c r="H767" s="1" t="s">
        <v>2751</v>
      </c>
      <c r="I767" s="1">
        <v>8</v>
      </c>
      <c r="L767" s="1">
        <v>3</v>
      </c>
      <c r="M767" s="1" t="s">
        <v>5214</v>
      </c>
      <c r="N767" s="1" t="s">
        <v>5215</v>
      </c>
      <c r="T767" s="1" t="s">
        <v>5653</v>
      </c>
      <c r="U767" s="1" t="s">
        <v>37</v>
      </c>
      <c r="V767" s="1" t="s">
        <v>2820</v>
      </c>
      <c r="W767" s="1" t="s">
        <v>305</v>
      </c>
      <c r="X767" s="1" t="s">
        <v>2879</v>
      </c>
      <c r="Y767" s="1" t="s">
        <v>1967</v>
      </c>
      <c r="Z767" s="1" t="s">
        <v>3086</v>
      </c>
      <c r="AC767" s="1">
        <v>46</v>
      </c>
      <c r="AD767" s="1" t="s">
        <v>427</v>
      </c>
      <c r="AE767" s="1" t="s">
        <v>3522</v>
      </c>
      <c r="AJ767" s="1" t="s">
        <v>17</v>
      </c>
      <c r="AK767" s="1" t="s">
        <v>3565</v>
      </c>
      <c r="AL767" s="1" t="s">
        <v>308</v>
      </c>
      <c r="AM767" s="1" t="s">
        <v>3573</v>
      </c>
      <c r="AT767" s="1" t="s">
        <v>42</v>
      </c>
      <c r="AU767" s="1" t="s">
        <v>3629</v>
      </c>
      <c r="AV767" s="1" t="s">
        <v>1968</v>
      </c>
      <c r="AW767" s="1" t="s">
        <v>3781</v>
      </c>
      <c r="BG767" s="1" t="s">
        <v>42</v>
      </c>
      <c r="BH767" s="1" t="s">
        <v>3629</v>
      </c>
      <c r="BI767" s="1" t="s">
        <v>1611</v>
      </c>
      <c r="BJ767" s="1" t="s">
        <v>4165</v>
      </c>
      <c r="BK767" s="1" t="s">
        <v>42</v>
      </c>
      <c r="BL767" s="1" t="s">
        <v>3629</v>
      </c>
      <c r="BM767" s="1" t="s">
        <v>1612</v>
      </c>
      <c r="BN767" s="1" t="s">
        <v>4188</v>
      </c>
      <c r="BO767" s="1" t="s">
        <v>42</v>
      </c>
      <c r="BP767" s="1" t="s">
        <v>3629</v>
      </c>
      <c r="BQ767" s="1" t="s">
        <v>1613</v>
      </c>
      <c r="BR767" s="1" t="s">
        <v>5413</v>
      </c>
      <c r="BS767" s="1" t="s">
        <v>169</v>
      </c>
      <c r="BT767" s="1" t="s">
        <v>5848</v>
      </c>
    </row>
    <row r="768" spans="1:72" ht="13.5" customHeight="1">
      <c r="A768" s="5" t="str">
        <f t="shared" si="38"/>
        <v>1867_하동면_0104a</v>
      </c>
      <c r="B768" s="1">
        <v>1867</v>
      </c>
      <c r="C768" s="1" t="s">
        <v>4943</v>
      </c>
      <c r="D768" s="1" t="s">
        <v>4945</v>
      </c>
      <c r="E768" s="1">
        <v>767</v>
      </c>
      <c r="F768" s="1">
        <v>5</v>
      </c>
      <c r="G768" s="1" t="s">
        <v>1574</v>
      </c>
      <c r="H768" s="1" t="s">
        <v>2751</v>
      </c>
      <c r="I768" s="1">
        <v>8</v>
      </c>
      <c r="L768" s="1">
        <v>3</v>
      </c>
      <c r="M768" s="1" t="s">
        <v>5214</v>
      </c>
      <c r="N768" s="1" t="s">
        <v>5215</v>
      </c>
      <c r="S768" s="1" t="s">
        <v>47</v>
      </c>
      <c r="T768" s="1" t="s">
        <v>2795</v>
      </c>
      <c r="W768" s="1" t="s">
        <v>540</v>
      </c>
      <c r="X768" s="1" t="s">
        <v>2862</v>
      </c>
      <c r="Y768" s="1" t="s">
        <v>49</v>
      </c>
      <c r="Z768" s="1" t="s">
        <v>2894</v>
      </c>
      <c r="AC768" s="1">
        <v>41</v>
      </c>
      <c r="AD768" s="1" t="s">
        <v>101</v>
      </c>
      <c r="AE768" s="1" t="s">
        <v>3540</v>
      </c>
      <c r="AJ768" s="1" t="s">
        <v>51</v>
      </c>
      <c r="AK768" s="1" t="s">
        <v>3566</v>
      </c>
      <c r="AL768" s="1" t="s">
        <v>541</v>
      </c>
      <c r="AM768" s="1" t="s">
        <v>3593</v>
      </c>
      <c r="AT768" s="1" t="s">
        <v>42</v>
      </c>
      <c r="AU768" s="1" t="s">
        <v>3629</v>
      </c>
      <c r="AV768" s="1" t="s">
        <v>816</v>
      </c>
      <c r="AW768" s="1" t="s">
        <v>3780</v>
      </c>
      <c r="BG768" s="1" t="s">
        <v>42</v>
      </c>
      <c r="BH768" s="1" t="s">
        <v>3629</v>
      </c>
      <c r="BI768" s="1" t="s">
        <v>712</v>
      </c>
      <c r="BJ768" s="1" t="s">
        <v>3681</v>
      </c>
      <c r="BK768" s="1" t="s">
        <v>42</v>
      </c>
      <c r="BL768" s="1" t="s">
        <v>3629</v>
      </c>
      <c r="BM768" s="1" t="s">
        <v>817</v>
      </c>
      <c r="BN768" s="1" t="s">
        <v>4481</v>
      </c>
      <c r="BO768" s="1" t="s">
        <v>42</v>
      </c>
      <c r="BP768" s="1" t="s">
        <v>3629</v>
      </c>
      <c r="BQ768" s="1" t="s">
        <v>1969</v>
      </c>
      <c r="BR768" s="1" t="s">
        <v>4740</v>
      </c>
      <c r="BS768" s="1" t="s">
        <v>133</v>
      </c>
      <c r="BT768" s="1" t="s">
        <v>3583</v>
      </c>
    </row>
    <row r="769" spans="1:31" ht="13.5" customHeight="1">
      <c r="A769" s="5" t="str">
        <f t="shared" si="38"/>
        <v>1867_하동면_0104a</v>
      </c>
      <c r="B769" s="1">
        <v>1867</v>
      </c>
      <c r="C769" s="1" t="s">
        <v>4943</v>
      </c>
      <c r="D769" s="1" t="s">
        <v>4945</v>
      </c>
      <c r="E769" s="1">
        <v>768</v>
      </c>
      <c r="F769" s="1">
        <v>5</v>
      </c>
      <c r="G769" s="1" t="s">
        <v>1574</v>
      </c>
      <c r="H769" s="1" t="s">
        <v>2751</v>
      </c>
      <c r="I769" s="1">
        <v>8</v>
      </c>
      <c r="L769" s="1">
        <v>3</v>
      </c>
      <c r="M769" s="1" t="s">
        <v>5214</v>
      </c>
      <c r="N769" s="1" t="s">
        <v>5215</v>
      </c>
      <c r="T769" s="1" t="s">
        <v>5655</v>
      </c>
      <c r="U769" s="1" t="s">
        <v>145</v>
      </c>
      <c r="V769" s="1" t="s">
        <v>2832</v>
      </c>
      <c r="Y769" s="1" t="s">
        <v>1970</v>
      </c>
      <c r="Z769" s="1" t="s">
        <v>3085</v>
      </c>
      <c r="AD769" s="1" t="s">
        <v>190</v>
      </c>
      <c r="AE769" s="1" t="s">
        <v>3537</v>
      </c>
    </row>
    <row r="770" spans="1:72" ht="13.5" customHeight="1">
      <c r="A770" s="5" t="str">
        <f t="shared" si="38"/>
        <v>1867_하동면_0104a</v>
      </c>
      <c r="B770" s="1">
        <v>1867</v>
      </c>
      <c r="C770" s="1" t="s">
        <v>4943</v>
      </c>
      <c r="D770" s="1" t="s">
        <v>4945</v>
      </c>
      <c r="E770" s="1">
        <v>769</v>
      </c>
      <c r="F770" s="1">
        <v>5</v>
      </c>
      <c r="G770" s="1" t="s">
        <v>1574</v>
      </c>
      <c r="H770" s="1" t="s">
        <v>2751</v>
      </c>
      <c r="I770" s="1">
        <v>8</v>
      </c>
      <c r="L770" s="1">
        <v>4</v>
      </c>
      <c r="M770" s="1" t="s">
        <v>5216</v>
      </c>
      <c r="N770" s="1" t="s">
        <v>5217</v>
      </c>
      <c r="T770" s="1" t="s">
        <v>5698</v>
      </c>
      <c r="U770" s="1" t="s">
        <v>64</v>
      </c>
      <c r="V770" s="1" t="s">
        <v>2835</v>
      </c>
      <c r="W770" s="1" t="s">
        <v>305</v>
      </c>
      <c r="X770" s="1" t="s">
        <v>2879</v>
      </c>
      <c r="Y770" s="1" t="s">
        <v>1971</v>
      </c>
      <c r="Z770" s="1" t="s">
        <v>4968</v>
      </c>
      <c r="AC770" s="1">
        <v>18</v>
      </c>
      <c r="AD770" s="1" t="s">
        <v>234</v>
      </c>
      <c r="AE770" s="1" t="s">
        <v>3555</v>
      </c>
      <c r="AJ770" s="1" t="s">
        <v>17</v>
      </c>
      <c r="AK770" s="1" t="s">
        <v>3565</v>
      </c>
      <c r="AL770" s="1" t="s">
        <v>308</v>
      </c>
      <c r="AM770" s="1" t="s">
        <v>3573</v>
      </c>
      <c r="AT770" s="1" t="s">
        <v>42</v>
      </c>
      <c r="AU770" s="1" t="s">
        <v>3629</v>
      </c>
      <c r="AV770" s="1" t="s">
        <v>1972</v>
      </c>
      <c r="AW770" s="1" t="s">
        <v>3274</v>
      </c>
      <c r="BG770" s="1" t="s">
        <v>42</v>
      </c>
      <c r="BH770" s="1" t="s">
        <v>3629</v>
      </c>
      <c r="BI770" s="1" t="s">
        <v>1973</v>
      </c>
      <c r="BJ770" s="1" t="s">
        <v>3953</v>
      </c>
      <c r="BK770" s="1" t="s">
        <v>42</v>
      </c>
      <c r="BL770" s="1" t="s">
        <v>3629</v>
      </c>
      <c r="BM770" s="1" t="s">
        <v>1974</v>
      </c>
      <c r="BN770" s="1" t="s">
        <v>4480</v>
      </c>
      <c r="BO770" s="1" t="s">
        <v>42</v>
      </c>
      <c r="BP770" s="1" t="s">
        <v>3629</v>
      </c>
      <c r="BQ770" s="1" t="s">
        <v>6139</v>
      </c>
      <c r="BR770" s="1" t="s">
        <v>6140</v>
      </c>
      <c r="BS770" s="1" t="s">
        <v>634</v>
      </c>
      <c r="BT770" s="1" t="s">
        <v>3608</v>
      </c>
    </row>
    <row r="771" spans="1:39" ht="13.5" customHeight="1">
      <c r="A771" s="5" t="str">
        <f t="shared" si="38"/>
        <v>1867_하동면_0104a</v>
      </c>
      <c r="B771" s="1">
        <v>1867</v>
      </c>
      <c r="C771" s="1" t="s">
        <v>4943</v>
      </c>
      <c r="D771" s="1" t="s">
        <v>4945</v>
      </c>
      <c r="E771" s="1">
        <v>770</v>
      </c>
      <c r="F771" s="1">
        <v>5</v>
      </c>
      <c r="G771" s="1" t="s">
        <v>1574</v>
      </c>
      <c r="H771" s="1" t="s">
        <v>2751</v>
      </c>
      <c r="I771" s="1">
        <v>8</v>
      </c>
      <c r="L771" s="1">
        <v>4</v>
      </c>
      <c r="M771" s="1" t="s">
        <v>5216</v>
      </c>
      <c r="N771" s="1" t="s">
        <v>5217</v>
      </c>
      <c r="S771" s="1" t="s">
        <v>1128</v>
      </c>
      <c r="T771" s="1" t="s">
        <v>2807</v>
      </c>
      <c r="W771" s="1" t="s">
        <v>192</v>
      </c>
      <c r="X771" s="1" t="s">
        <v>2861</v>
      </c>
      <c r="Y771" s="1" t="s">
        <v>49</v>
      </c>
      <c r="Z771" s="1" t="s">
        <v>2894</v>
      </c>
      <c r="AD771" s="1" t="s">
        <v>120</v>
      </c>
      <c r="AE771" s="1" t="s">
        <v>3536</v>
      </c>
      <c r="AJ771" s="1" t="s">
        <v>51</v>
      </c>
      <c r="AK771" s="1" t="s">
        <v>3566</v>
      </c>
      <c r="AL771" s="1" t="s">
        <v>1975</v>
      </c>
      <c r="AM771" s="1" t="s">
        <v>3599</v>
      </c>
    </row>
    <row r="772" spans="1:31" ht="13.5" customHeight="1">
      <c r="A772" s="5" t="str">
        <f t="shared" si="38"/>
        <v>1867_하동면_0104a</v>
      </c>
      <c r="B772" s="1">
        <v>1867</v>
      </c>
      <c r="C772" s="1" t="s">
        <v>4943</v>
      </c>
      <c r="D772" s="1" t="s">
        <v>4945</v>
      </c>
      <c r="E772" s="1">
        <v>771</v>
      </c>
      <c r="F772" s="1">
        <v>5</v>
      </c>
      <c r="G772" s="1" t="s">
        <v>1574</v>
      </c>
      <c r="H772" s="1" t="s">
        <v>2751</v>
      </c>
      <c r="I772" s="1">
        <v>8</v>
      </c>
      <c r="L772" s="1">
        <v>4</v>
      </c>
      <c r="M772" s="1" t="s">
        <v>5216</v>
      </c>
      <c r="N772" s="1" t="s">
        <v>5217</v>
      </c>
      <c r="T772" s="1" t="s">
        <v>5977</v>
      </c>
      <c r="U772" s="1" t="s">
        <v>70</v>
      </c>
      <c r="V772" s="1" t="s">
        <v>2823</v>
      </c>
      <c r="Y772" s="1" t="s">
        <v>1976</v>
      </c>
      <c r="Z772" s="1" t="s">
        <v>3084</v>
      </c>
      <c r="AD772" s="1" t="s">
        <v>307</v>
      </c>
      <c r="AE772" s="1" t="s">
        <v>3541</v>
      </c>
    </row>
    <row r="773" spans="1:58" ht="13.5" customHeight="1">
      <c r="A773" s="5" t="str">
        <f t="shared" si="38"/>
        <v>1867_하동면_0104a</v>
      </c>
      <c r="B773" s="1">
        <v>1867</v>
      </c>
      <c r="C773" s="1" t="s">
        <v>4943</v>
      </c>
      <c r="D773" s="1" t="s">
        <v>4945</v>
      </c>
      <c r="E773" s="1">
        <v>772</v>
      </c>
      <c r="F773" s="1">
        <v>5</v>
      </c>
      <c r="G773" s="1" t="s">
        <v>1574</v>
      </c>
      <c r="H773" s="1" t="s">
        <v>2751</v>
      </c>
      <c r="I773" s="1">
        <v>8</v>
      </c>
      <c r="L773" s="1">
        <v>4</v>
      </c>
      <c r="M773" s="1" t="s">
        <v>5216</v>
      </c>
      <c r="N773" s="1" t="s">
        <v>5217</v>
      </c>
      <c r="T773" s="1" t="s">
        <v>5977</v>
      </c>
      <c r="U773" s="1" t="s">
        <v>70</v>
      </c>
      <c r="V773" s="1" t="s">
        <v>2823</v>
      </c>
      <c r="Y773" s="1" t="s">
        <v>1977</v>
      </c>
      <c r="Z773" s="1" t="s">
        <v>3083</v>
      </c>
      <c r="AD773" s="1" t="s">
        <v>315</v>
      </c>
      <c r="AE773" s="1" t="s">
        <v>3535</v>
      </c>
      <c r="AF773" s="1" t="s">
        <v>147</v>
      </c>
      <c r="AG773" s="1" t="s">
        <v>3558</v>
      </c>
      <c r="BF773" s="1" t="s">
        <v>6141</v>
      </c>
    </row>
    <row r="774" spans="1:72" ht="13.5" customHeight="1">
      <c r="A774" s="5" t="str">
        <f aca="true" t="shared" si="39" ref="A774:A792">HYPERLINK("http://kyu.snu.ac.kr/sdhj/index.jsp?type=hj/GK14781_00IH_0001_0104b.jpg","1867_하동면_0104b")</f>
        <v>1867_하동면_0104b</v>
      </c>
      <c r="B774" s="1">
        <v>1867</v>
      </c>
      <c r="C774" s="1" t="s">
        <v>4943</v>
      </c>
      <c r="D774" s="1" t="s">
        <v>4945</v>
      </c>
      <c r="E774" s="1">
        <v>773</v>
      </c>
      <c r="F774" s="1">
        <v>5</v>
      </c>
      <c r="G774" s="1" t="s">
        <v>1574</v>
      </c>
      <c r="H774" s="1" t="s">
        <v>2751</v>
      </c>
      <c r="I774" s="1">
        <v>8</v>
      </c>
      <c r="L774" s="1">
        <v>5</v>
      </c>
      <c r="M774" s="1" t="s">
        <v>5218</v>
      </c>
      <c r="N774" s="1" t="s">
        <v>5219</v>
      </c>
      <c r="T774" s="1" t="s">
        <v>5653</v>
      </c>
      <c r="U774" s="1" t="s">
        <v>37</v>
      </c>
      <c r="V774" s="1" t="s">
        <v>2820</v>
      </c>
      <c r="W774" s="1" t="s">
        <v>305</v>
      </c>
      <c r="X774" s="1" t="s">
        <v>2879</v>
      </c>
      <c r="Y774" s="1" t="s">
        <v>1978</v>
      </c>
      <c r="Z774" s="1" t="s">
        <v>3082</v>
      </c>
      <c r="AC774" s="1">
        <v>40</v>
      </c>
      <c r="AD774" s="1" t="s">
        <v>1005</v>
      </c>
      <c r="AE774" s="1" t="s">
        <v>3515</v>
      </c>
      <c r="AJ774" s="1" t="s">
        <v>17</v>
      </c>
      <c r="AK774" s="1" t="s">
        <v>3565</v>
      </c>
      <c r="AL774" s="1" t="s">
        <v>308</v>
      </c>
      <c r="AM774" s="1" t="s">
        <v>3573</v>
      </c>
      <c r="AT774" s="1" t="s">
        <v>42</v>
      </c>
      <c r="AU774" s="1" t="s">
        <v>3629</v>
      </c>
      <c r="AV774" s="1" t="s">
        <v>1979</v>
      </c>
      <c r="AW774" s="1" t="s">
        <v>3779</v>
      </c>
      <c r="BG774" s="1" t="s">
        <v>42</v>
      </c>
      <c r="BH774" s="1" t="s">
        <v>3629</v>
      </c>
      <c r="BI774" s="1" t="s">
        <v>1738</v>
      </c>
      <c r="BJ774" s="1" t="s">
        <v>3891</v>
      </c>
      <c r="BK774" s="1" t="s">
        <v>42</v>
      </c>
      <c r="BL774" s="1" t="s">
        <v>3629</v>
      </c>
      <c r="BM774" s="1" t="s">
        <v>1107</v>
      </c>
      <c r="BN774" s="1" t="s">
        <v>4477</v>
      </c>
      <c r="BO774" s="1" t="s">
        <v>42</v>
      </c>
      <c r="BP774" s="1" t="s">
        <v>3629</v>
      </c>
      <c r="BQ774" s="1" t="s">
        <v>1980</v>
      </c>
      <c r="BR774" s="1" t="s">
        <v>5489</v>
      </c>
      <c r="BS774" s="1" t="s">
        <v>1981</v>
      </c>
      <c r="BT774" s="1" t="s">
        <v>4919</v>
      </c>
    </row>
    <row r="775" spans="1:31" ht="13.5" customHeight="1">
      <c r="A775" s="5" t="str">
        <f t="shared" si="39"/>
        <v>1867_하동면_0104b</v>
      </c>
      <c r="B775" s="1">
        <v>1867</v>
      </c>
      <c r="C775" s="1" t="s">
        <v>4943</v>
      </c>
      <c r="D775" s="1" t="s">
        <v>4945</v>
      </c>
      <c r="E775" s="1">
        <v>774</v>
      </c>
      <c r="F775" s="1">
        <v>5</v>
      </c>
      <c r="G775" s="1" t="s">
        <v>1574</v>
      </c>
      <c r="H775" s="1" t="s">
        <v>2751</v>
      </c>
      <c r="I775" s="1">
        <v>8</v>
      </c>
      <c r="L775" s="1">
        <v>5</v>
      </c>
      <c r="M775" s="1" t="s">
        <v>5218</v>
      </c>
      <c r="N775" s="1" t="s">
        <v>5219</v>
      </c>
      <c r="T775" s="1" t="s">
        <v>5655</v>
      </c>
      <c r="U775" s="1" t="s">
        <v>70</v>
      </c>
      <c r="V775" s="1" t="s">
        <v>2823</v>
      </c>
      <c r="Y775" s="1" t="s">
        <v>1982</v>
      </c>
      <c r="Z775" s="1" t="s">
        <v>3081</v>
      </c>
      <c r="AD775" s="1" t="s">
        <v>66</v>
      </c>
      <c r="AE775" s="1" t="s">
        <v>3550</v>
      </c>
    </row>
    <row r="776" spans="1:72" ht="13.5" customHeight="1">
      <c r="A776" s="5" t="str">
        <f t="shared" si="39"/>
        <v>1867_하동면_0104b</v>
      </c>
      <c r="B776" s="1">
        <v>1867</v>
      </c>
      <c r="C776" s="1" t="s">
        <v>4943</v>
      </c>
      <c r="D776" s="1" t="s">
        <v>4945</v>
      </c>
      <c r="E776" s="1">
        <v>775</v>
      </c>
      <c r="F776" s="1">
        <v>5</v>
      </c>
      <c r="G776" s="1" t="s">
        <v>1574</v>
      </c>
      <c r="H776" s="1" t="s">
        <v>2751</v>
      </c>
      <c r="I776" s="1">
        <v>9</v>
      </c>
      <c r="J776" s="1" t="s">
        <v>1983</v>
      </c>
      <c r="K776" s="1" t="s">
        <v>4952</v>
      </c>
      <c r="L776" s="1">
        <v>1</v>
      </c>
      <c r="M776" s="1" t="s">
        <v>1983</v>
      </c>
      <c r="N776" s="1" t="s">
        <v>4952</v>
      </c>
      <c r="T776" s="1" t="s">
        <v>6142</v>
      </c>
      <c r="U776" s="1" t="s">
        <v>37</v>
      </c>
      <c r="V776" s="1" t="s">
        <v>2820</v>
      </c>
      <c r="W776" s="1" t="s">
        <v>123</v>
      </c>
      <c r="X776" s="1" t="s">
        <v>6143</v>
      </c>
      <c r="Y776" s="1" t="s">
        <v>1984</v>
      </c>
      <c r="Z776" s="1" t="s">
        <v>3080</v>
      </c>
      <c r="AC776" s="1">
        <v>21</v>
      </c>
      <c r="AD776" s="1" t="s">
        <v>437</v>
      </c>
      <c r="AE776" s="1" t="s">
        <v>3526</v>
      </c>
      <c r="AJ776" s="1" t="s">
        <v>17</v>
      </c>
      <c r="AK776" s="1" t="s">
        <v>3565</v>
      </c>
      <c r="AL776" s="1" t="s">
        <v>169</v>
      </c>
      <c r="AM776" s="1" t="s">
        <v>6144</v>
      </c>
      <c r="AT776" s="1" t="s">
        <v>42</v>
      </c>
      <c r="AU776" s="1" t="s">
        <v>3629</v>
      </c>
      <c r="AV776" s="1" t="s">
        <v>1985</v>
      </c>
      <c r="AW776" s="1" t="s">
        <v>3778</v>
      </c>
      <c r="BG776" s="1" t="s">
        <v>42</v>
      </c>
      <c r="BH776" s="1" t="s">
        <v>3629</v>
      </c>
      <c r="BI776" s="1" t="s">
        <v>1986</v>
      </c>
      <c r="BJ776" s="1" t="s">
        <v>4164</v>
      </c>
      <c r="BK776" s="1" t="s">
        <v>42</v>
      </c>
      <c r="BL776" s="1" t="s">
        <v>3629</v>
      </c>
      <c r="BM776" s="1" t="s">
        <v>1987</v>
      </c>
      <c r="BN776" s="1" t="s">
        <v>3269</v>
      </c>
      <c r="BO776" s="1" t="s">
        <v>42</v>
      </c>
      <c r="BP776" s="1" t="s">
        <v>3629</v>
      </c>
      <c r="BQ776" s="1" t="s">
        <v>1988</v>
      </c>
      <c r="BR776" s="1" t="s">
        <v>5494</v>
      </c>
      <c r="BS776" s="1" t="s">
        <v>308</v>
      </c>
      <c r="BT776" s="1" t="s">
        <v>3573</v>
      </c>
    </row>
    <row r="777" spans="1:31" ht="13.5" customHeight="1">
      <c r="A777" s="5" t="str">
        <f t="shared" si="39"/>
        <v>1867_하동면_0104b</v>
      </c>
      <c r="B777" s="1">
        <v>1867</v>
      </c>
      <c r="C777" s="1" t="s">
        <v>4943</v>
      </c>
      <c r="D777" s="1" t="s">
        <v>4945</v>
      </c>
      <c r="E777" s="1">
        <v>776</v>
      </c>
      <c r="F777" s="1">
        <v>5</v>
      </c>
      <c r="G777" s="1" t="s">
        <v>1574</v>
      </c>
      <c r="H777" s="1" t="s">
        <v>2751</v>
      </c>
      <c r="I777" s="1">
        <v>9</v>
      </c>
      <c r="L777" s="1">
        <v>1</v>
      </c>
      <c r="M777" s="1" t="s">
        <v>1983</v>
      </c>
      <c r="N777" s="1" t="s">
        <v>4952</v>
      </c>
      <c r="S777" s="1" t="s">
        <v>574</v>
      </c>
      <c r="T777" s="1" t="s">
        <v>2800</v>
      </c>
      <c r="W777" s="1" t="s">
        <v>61</v>
      </c>
      <c r="X777" s="1" t="s">
        <v>6145</v>
      </c>
      <c r="Y777" s="1" t="s">
        <v>49</v>
      </c>
      <c r="Z777" s="1" t="s">
        <v>2894</v>
      </c>
      <c r="AC777" s="1">
        <v>61</v>
      </c>
      <c r="AD777" s="1" t="s">
        <v>40</v>
      </c>
      <c r="AE777" s="1" t="s">
        <v>3518</v>
      </c>
    </row>
    <row r="778" spans="1:72" ht="13.5" customHeight="1">
      <c r="A778" s="5" t="str">
        <f t="shared" si="39"/>
        <v>1867_하동면_0104b</v>
      </c>
      <c r="B778" s="1">
        <v>1867</v>
      </c>
      <c r="C778" s="1" t="s">
        <v>4943</v>
      </c>
      <c r="D778" s="1" t="s">
        <v>4945</v>
      </c>
      <c r="E778" s="1">
        <v>777</v>
      </c>
      <c r="F778" s="1">
        <v>5</v>
      </c>
      <c r="G778" s="1" t="s">
        <v>1574</v>
      </c>
      <c r="H778" s="1" t="s">
        <v>2751</v>
      </c>
      <c r="I778" s="1">
        <v>9</v>
      </c>
      <c r="L778" s="1">
        <v>1</v>
      </c>
      <c r="M778" s="1" t="s">
        <v>1983</v>
      </c>
      <c r="N778" s="1" t="s">
        <v>4952</v>
      </c>
      <c r="S778" s="1" t="s">
        <v>47</v>
      </c>
      <c r="T778" s="1" t="s">
        <v>2795</v>
      </c>
      <c r="W778" s="1" t="s">
        <v>123</v>
      </c>
      <c r="X778" s="1" t="s">
        <v>6143</v>
      </c>
      <c r="Y778" s="1" t="s">
        <v>49</v>
      </c>
      <c r="Z778" s="1" t="s">
        <v>2894</v>
      </c>
      <c r="AC778" s="1">
        <v>22</v>
      </c>
      <c r="AD778" s="1" t="s">
        <v>725</v>
      </c>
      <c r="AE778" s="1" t="s">
        <v>3517</v>
      </c>
      <c r="AJ778" s="1" t="s">
        <v>51</v>
      </c>
      <c r="AK778" s="1" t="s">
        <v>3566</v>
      </c>
      <c r="AL778" s="1" t="s">
        <v>178</v>
      </c>
      <c r="AM778" s="1" t="s">
        <v>3579</v>
      </c>
      <c r="AT778" s="1" t="s">
        <v>42</v>
      </c>
      <c r="AU778" s="1" t="s">
        <v>3629</v>
      </c>
      <c r="AV778" s="1" t="s">
        <v>1989</v>
      </c>
      <c r="AW778" s="1" t="s">
        <v>3777</v>
      </c>
      <c r="BG778" s="1" t="s">
        <v>42</v>
      </c>
      <c r="BH778" s="1" t="s">
        <v>3629</v>
      </c>
      <c r="BI778" s="1" t="s">
        <v>1878</v>
      </c>
      <c r="BJ778" s="1" t="s">
        <v>3118</v>
      </c>
      <c r="BK778" s="1" t="s">
        <v>42</v>
      </c>
      <c r="BL778" s="1" t="s">
        <v>3629</v>
      </c>
      <c r="BM778" s="1" t="s">
        <v>1990</v>
      </c>
      <c r="BN778" s="1" t="s">
        <v>4479</v>
      </c>
      <c r="BO778" s="1" t="s">
        <v>42</v>
      </c>
      <c r="BP778" s="1" t="s">
        <v>3629</v>
      </c>
      <c r="BQ778" s="1" t="s">
        <v>1991</v>
      </c>
      <c r="BR778" s="1" t="s">
        <v>4739</v>
      </c>
      <c r="BS778" s="1" t="s">
        <v>526</v>
      </c>
      <c r="BT778" s="1" t="s">
        <v>6146</v>
      </c>
    </row>
    <row r="779" spans="1:31" ht="13.5" customHeight="1">
      <c r="A779" s="5" t="str">
        <f t="shared" si="39"/>
        <v>1867_하동면_0104b</v>
      </c>
      <c r="B779" s="1">
        <v>1867</v>
      </c>
      <c r="C779" s="1" t="s">
        <v>4943</v>
      </c>
      <c r="D779" s="1" t="s">
        <v>4945</v>
      </c>
      <c r="E779" s="1">
        <v>778</v>
      </c>
      <c r="F779" s="1">
        <v>5</v>
      </c>
      <c r="G779" s="1" t="s">
        <v>1574</v>
      </c>
      <c r="H779" s="1" t="s">
        <v>2751</v>
      </c>
      <c r="I779" s="1">
        <v>9</v>
      </c>
      <c r="L779" s="1">
        <v>1</v>
      </c>
      <c r="M779" s="1" t="s">
        <v>1983</v>
      </c>
      <c r="N779" s="1" t="s">
        <v>4952</v>
      </c>
      <c r="T779" s="1" t="s">
        <v>6147</v>
      </c>
      <c r="U779" s="1" t="s">
        <v>145</v>
      </c>
      <c r="V779" s="1" t="s">
        <v>2832</v>
      </c>
      <c r="Y779" s="1" t="s">
        <v>1992</v>
      </c>
      <c r="Z779" s="1" t="s">
        <v>3079</v>
      </c>
      <c r="AD779" s="1" t="s">
        <v>69</v>
      </c>
      <c r="AE779" s="1" t="s">
        <v>3501</v>
      </c>
    </row>
    <row r="780" spans="1:72" ht="13.5" customHeight="1">
      <c r="A780" s="5" t="str">
        <f t="shared" si="39"/>
        <v>1867_하동면_0104b</v>
      </c>
      <c r="B780" s="1">
        <v>1867</v>
      </c>
      <c r="C780" s="1" t="s">
        <v>4943</v>
      </c>
      <c r="D780" s="1" t="s">
        <v>4945</v>
      </c>
      <c r="E780" s="1">
        <v>779</v>
      </c>
      <c r="F780" s="1">
        <v>5</v>
      </c>
      <c r="G780" s="1" t="s">
        <v>1574</v>
      </c>
      <c r="H780" s="1" t="s">
        <v>2751</v>
      </c>
      <c r="I780" s="1">
        <v>9</v>
      </c>
      <c r="L780" s="1">
        <v>2</v>
      </c>
      <c r="M780" s="1" t="s">
        <v>5220</v>
      </c>
      <c r="N780" s="1" t="s">
        <v>5221</v>
      </c>
      <c r="T780" s="1" t="s">
        <v>5653</v>
      </c>
      <c r="U780" s="1" t="s">
        <v>37</v>
      </c>
      <c r="V780" s="1" t="s">
        <v>2820</v>
      </c>
      <c r="W780" s="1" t="s">
        <v>305</v>
      </c>
      <c r="X780" s="1" t="s">
        <v>2879</v>
      </c>
      <c r="Y780" s="1" t="s">
        <v>1578</v>
      </c>
      <c r="Z780" s="1" t="s">
        <v>3078</v>
      </c>
      <c r="AC780" s="1">
        <v>67</v>
      </c>
      <c r="AD780" s="1" t="s">
        <v>258</v>
      </c>
      <c r="AE780" s="1" t="s">
        <v>3533</v>
      </c>
      <c r="AJ780" s="1" t="s">
        <v>17</v>
      </c>
      <c r="AK780" s="1" t="s">
        <v>3565</v>
      </c>
      <c r="AL780" s="1" t="s">
        <v>308</v>
      </c>
      <c r="AM780" s="1" t="s">
        <v>3573</v>
      </c>
      <c r="AT780" s="1" t="s">
        <v>42</v>
      </c>
      <c r="AU780" s="1" t="s">
        <v>3629</v>
      </c>
      <c r="AV780" s="1" t="s">
        <v>1760</v>
      </c>
      <c r="AW780" s="1" t="s">
        <v>3776</v>
      </c>
      <c r="BG780" s="1" t="s">
        <v>42</v>
      </c>
      <c r="BH780" s="1" t="s">
        <v>3629</v>
      </c>
      <c r="BI780" s="1" t="s">
        <v>1761</v>
      </c>
      <c r="BJ780" s="1" t="s">
        <v>5386</v>
      </c>
      <c r="BK780" s="1" t="s">
        <v>42</v>
      </c>
      <c r="BL780" s="1" t="s">
        <v>3629</v>
      </c>
      <c r="BM780" s="1" t="s">
        <v>1729</v>
      </c>
      <c r="BN780" s="1" t="s">
        <v>4478</v>
      </c>
      <c r="BO780" s="1" t="s">
        <v>42</v>
      </c>
      <c r="BP780" s="1" t="s">
        <v>3629</v>
      </c>
      <c r="BQ780" s="1" t="s">
        <v>1762</v>
      </c>
      <c r="BR780" s="1" t="s">
        <v>4738</v>
      </c>
      <c r="BS780" s="1" t="s">
        <v>880</v>
      </c>
      <c r="BT780" s="1" t="s">
        <v>4908</v>
      </c>
    </row>
    <row r="781" spans="1:31" ht="13.5" customHeight="1">
      <c r="A781" s="5" t="str">
        <f t="shared" si="39"/>
        <v>1867_하동면_0104b</v>
      </c>
      <c r="B781" s="1">
        <v>1867</v>
      </c>
      <c r="C781" s="1" t="s">
        <v>4943</v>
      </c>
      <c r="D781" s="1" t="s">
        <v>4945</v>
      </c>
      <c r="E781" s="1">
        <v>780</v>
      </c>
      <c r="F781" s="1">
        <v>5</v>
      </c>
      <c r="G781" s="1" t="s">
        <v>1574</v>
      </c>
      <c r="H781" s="1" t="s">
        <v>2751</v>
      </c>
      <c r="I781" s="1">
        <v>9</v>
      </c>
      <c r="L781" s="1">
        <v>2</v>
      </c>
      <c r="M781" s="1" t="s">
        <v>5220</v>
      </c>
      <c r="N781" s="1" t="s">
        <v>5221</v>
      </c>
      <c r="S781" s="1" t="s">
        <v>63</v>
      </c>
      <c r="T781" s="1" t="s">
        <v>2793</v>
      </c>
      <c r="U781" s="1" t="s">
        <v>37</v>
      </c>
      <c r="V781" s="1" t="s">
        <v>2820</v>
      </c>
      <c r="Y781" s="1" t="s">
        <v>1993</v>
      </c>
      <c r="Z781" s="1" t="s">
        <v>3077</v>
      </c>
      <c r="AC781" s="1">
        <v>37</v>
      </c>
      <c r="AD781" s="1" t="s">
        <v>94</v>
      </c>
      <c r="AE781" s="1" t="s">
        <v>3532</v>
      </c>
    </row>
    <row r="782" spans="1:39" ht="13.5" customHeight="1">
      <c r="A782" s="5" t="str">
        <f t="shared" si="39"/>
        <v>1867_하동면_0104b</v>
      </c>
      <c r="B782" s="1">
        <v>1867</v>
      </c>
      <c r="C782" s="1" t="s">
        <v>4943</v>
      </c>
      <c r="D782" s="1" t="s">
        <v>4945</v>
      </c>
      <c r="E782" s="1">
        <v>781</v>
      </c>
      <c r="F782" s="1">
        <v>5</v>
      </c>
      <c r="G782" s="1" t="s">
        <v>1574</v>
      </c>
      <c r="H782" s="1" t="s">
        <v>2751</v>
      </c>
      <c r="I782" s="1">
        <v>9</v>
      </c>
      <c r="L782" s="1">
        <v>2</v>
      </c>
      <c r="M782" s="1" t="s">
        <v>5220</v>
      </c>
      <c r="N782" s="1" t="s">
        <v>5221</v>
      </c>
      <c r="S782" s="1" t="s">
        <v>227</v>
      </c>
      <c r="T782" s="1" t="s">
        <v>2794</v>
      </c>
      <c r="W782" s="1" t="s">
        <v>192</v>
      </c>
      <c r="X782" s="1" t="s">
        <v>2861</v>
      </c>
      <c r="Y782" s="1" t="s">
        <v>49</v>
      </c>
      <c r="Z782" s="1" t="s">
        <v>2894</v>
      </c>
      <c r="AC782" s="1">
        <v>36</v>
      </c>
      <c r="AD782" s="1" t="s">
        <v>124</v>
      </c>
      <c r="AE782" s="1" t="s">
        <v>3547</v>
      </c>
      <c r="AJ782" s="1" t="s">
        <v>51</v>
      </c>
      <c r="AK782" s="1" t="s">
        <v>3566</v>
      </c>
      <c r="AL782" s="1" t="s">
        <v>194</v>
      </c>
      <c r="AM782" s="1" t="s">
        <v>3591</v>
      </c>
    </row>
    <row r="783" spans="1:31" ht="13.5" customHeight="1">
      <c r="A783" s="5" t="str">
        <f t="shared" si="39"/>
        <v>1867_하동면_0104b</v>
      </c>
      <c r="B783" s="1">
        <v>1867</v>
      </c>
      <c r="C783" s="1" t="s">
        <v>4943</v>
      </c>
      <c r="D783" s="1" t="s">
        <v>4945</v>
      </c>
      <c r="E783" s="1">
        <v>782</v>
      </c>
      <c r="F783" s="1">
        <v>5</v>
      </c>
      <c r="G783" s="1" t="s">
        <v>1574</v>
      </c>
      <c r="H783" s="1" t="s">
        <v>2751</v>
      </c>
      <c r="I783" s="1">
        <v>9</v>
      </c>
      <c r="L783" s="1">
        <v>2</v>
      </c>
      <c r="M783" s="1" t="s">
        <v>5220</v>
      </c>
      <c r="N783" s="1" t="s">
        <v>5221</v>
      </c>
      <c r="T783" s="1" t="s">
        <v>5655</v>
      </c>
      <c r="U783" s="1" t="s">
        <v>145</v>
      </c>
      <c r="V783" s="1" t="s">
        <v>2832</v>
      </c>
      <c r="Y783" s="1" t="s">
        <v>1994</v>
      </c>
      <c r="Z783" s="1" t="s">
        <v>3076</v>
      </c>
      <c r="AD783" s="1" t="s">
        <v>258</v>
      </c>
      <c r="AE783" s="1" t="s">
        <v>3533</v>
      </c>
    </row>
    <row r="784" spans="1:72" ht="13.5" customHeight="1">
      <c r="A784" s="5" t="str">
        <f t="shared" si="39"/>
        <v>1867_하동면_0104b</v>
      </c>
      <c r="B784" s="1">
        <v>1867</v>
      </c>
      <c r="C784" s="1" t="s">
        <v>4943</v>
      </c>
      <c r="D784" s="1" t="s">
        <v>4945</v>
      </c>
      <c r="E784" s="1">
        <v>783</v>
      </c>
      <c r="F784" s="1">
        <v>5</v>
      </c>
      <c r="G784" s="1" t="s">
        <v>1574</v>
      </c>
      <c r="H784" s="1" t="s">
        <v>2751</v>
      </c>
      <c r="I784" s="1">
        <v>9</v>
      </c>
      <c r="L784" s="1">
        <v>3</v>
      </c>
      <c r="M784" s="1" t="s">
        <v>5222</v>
      </c>
      <c r="N784" s="1" t="s">
        <v>5223</v>
      </c>
      <c r="T784" s="1" t="s">
        <v>5653</v>
      </c>
      <c r="U784" s="1" t="s">
        <v>37</v>
      </c>
      <c r="V784" s="1" t="s">
        <v>2820</v>
      </c>
      <c r="W784" s="1" t="s">
        <v>305</v>
      </c>
      <c r="X784" s="1" t="s">
        <v>2879</v>
      </c>
      <c r="Y784" s="1" t="s">
        <v>1995</v>
      </c>
      <c r="Z784" s="1" t="s">
        <v>3075</v>
      </c>
      <c r="AC784" s="1">
        <v>43</v>
      </c>
      <c r="AD784" s="1" t="s">
        <v>62</v>
      </c>
      <c r="AE784" s="1" t="s">
        <v>3520</v>
      </c>
      <c r="AJ784" s="1" t="s">
        <v>17</v>
      </c>
      <c r="AK784" s="1" t="s">
        <v>3565</v>
      </c>
      <c r="AL784" s="1" t="s">
        <v>308</v>
      </c>
      <c r="AM784" s="1" t="s">
        <v>3573</v>
      </c>
      <c r="AT784" s="1" t="s">
        <v>42</v>
      </c>
      <c r="AU784" s="1" t="s">
        <v>3629</v>
      </c>
      <c r="AV784" s="1" t="s">
        <v>1996</v>
      </c>
      <c r="AW784" s="1" t="s">
        <v>3775</v>
      </c>
      <c r="BG784" s="1" t="s">
        <v>42</v>
      </c>
      <c r="BH784" s="1" t="s">
        <v>3629</v>
      </c>
      <c r="BI784" s="1" t="s">
        <v>1879</v>
      </c>
      <c r="BJ784" s="1" t="s">
        <v>4163</v>
      </c>
      <c r="BK784" s="1" t="s">
        <v>42</v>
      </c>
      <c r="BL784" s="1" t="s">
        <v>3629</v>
      </c>
      <c r="BM784" s="1" t="s">
        <v>1107</v>
      </c>
      <c r="BN784" s="1" t="s">
        <v>4477</v>
      </c>
      <c r="BO784" s="1" t="s">
        <v>42</v>
      </c>
      <c r="BP784" s="1" t="s">
        <v>3629</v>
      </c>
      <c r="BQ784" s="1" t="s">
        <v>1997</v>
      </c>
      <c r="BR784" s="1" t="s">
        <v>4737</v>
      </c>
      <c r="BS784" s="1" t="s">
        <v>269</v>
      </c>
      <c r="BT784" s="1" t="s">
        <v>3622</v>
      </c>
    </row>
    <row r="785" spans="1:72" ht="13.5" customHeight="1">
      <c r="A785" s="5" t="str">
        <f t="shared" si="39"/>
        <v>1867_하동면_0104b</v>
      </c>
      <c r="B785" s="1">
        <v>1867</v>
      </c>
      <c r="C785" s="1" t="s">
        <v>4943</v>
      </c>
      <c r="D785" s="1" t="s">
        <v>4945</v>
      </c>
      <c r="E785" s="1">
        <v>784</v>
      </c>
      <c r="F785" s="1">
        <v>5</v>
      </c>
      <c r="G785" s="1" t="s">
        <v>1574</v>
      </c>
      <c r="H785" s="1" t="s">
        <v>2751</v>
      </c>
      <c r="I785" s="1">
        <v>9</v>
      </c>
      <c r="L785" s="1">
        <v>3</v>
      </c>
      <c r="M785" s="1" t="s">
        <v>5222</v>
      </c>
      <c r="N785" s="1" t="s">
        <v>5223</v>
      </c>
      <c r="S785" s="1" t="s">
        <v>47</v>
      </c>
      <c r="T785" s="1" t="s">
        <v>2795</v>
      </c>
      <c r="W785" s="1" t="s">
        <v>184</v>
      </c>
      <c r="X785" s="1" t="s">
        <v>2851</v>
      </c>
      <c r="Y785" s="1" t="s">
        <v>49</v>
      </c>
      <c r="Z785" s="1" t="s">
        <v>2894</v>
      </c>
      <c r="AC785" s="1">
        <v>43</v>
      </c>
      <c r="AD785" s="1" t="s">
        <v>62</v>
      </c>
      <c r="AE785" s="1" t="s">
        <v>3520</v>
      </c>
      <c r="AJ785" s="1" t="s">
        <v>51</v>
      </c>
      <c r="AK785" s="1" t="s">
        <v>3566</v>
      </c>
      <c r="AL785" s="1" t="s">
        <v>115</v>
      </c>
      <c r="AM785" s="1" t="s">
        <v>3571</v>
      </c>
      <c r="AT785" s="1" t="s">
        <v>42</v>
      </c>
      <c r="AU785" s="1" t="s">
        <v>3629</v>
      </c>
      <c r="AV785" s="1" t="s">
        <v>1998</v>
      </c>
      <c r="AW785" s="1" t="s">
        <v>3774</v>
      </c>
      <c r="BG785" s="1" t="s">
        <v>42</v>
      </c>
      <c r="BH785" s="1" t="s">
        <v>3629</v>
      </c>
      <c r="BI785" s="1" t="s">
        <v>1999</v>
      </c>
      <c r="BJ785" s="1" t="s">
        <v>4162</v>
      </c>
      <c r="BK785" s="1" t="s">
        <v>42</v>
      </c>
      <c r="BL785" s="1" t="s">
        <v>3629</v>
      </c>
      <c r="BM785" s="1" t="s">
        <v>5582</v>
      </c>
      <c r="BN785" s="1" t="s">
        <v>4476</v>
      </c>
      <c r="BO785" s="1" t="s">
        <v>42</v>
      </c>
      <c r="BP785" s="1" t="s">
        <v>3629</v>
      </c>
      <c r="BQ785" s="1" t="s">
        <v>2000</v>
      </c>
      <c r="BR785" s="1" t="s">
        <v>5414</v>
      </c>
      <c r="BS785" s="1" t="s">
        <v>169</v>
      </c>
      <c r="BT785" s="1" t="s">
        <v>5704</v>
      </c>
    </row>
    <row r="786" spans="1:31" ht="13.5" customHeight="1">
      <c r="A786" s="5" t="str">
        <f t="shared" si="39"/>
        <v>1867_하동면_0104b</v>
      </c>
      <c r="B786" s="1">
        <v>1867</v>
      </c>
      <c r="C786" s="1" t="s">
        <v>4943</v>
      </c>
      <c r="D786" s="1" t="s">
        <v>4945</v>
      </c>
      <c r="E786" s="1">
        <v>785</v>
      </c>
      <c r="F786" s="1">
        <v>5</v>
      </c>
      <c r="G786" s="1" t="s">
        <v>1574</v>
      </c>
      <c r="H786" s="1" t="s">
        <v>2751</v>
      </c>
      <c r="I786" s="1">
        <v>9</v>
      </c>
      <c r="L786" s="1">
        <v>3</v>
      </c>
      <c r="M786" s="1" t="s">
        <v>5222</v>
      </c>
      <c r="N786" s="1" t="s">
        <v>5223</v>
      </c>
      <c r="T786" s="1" t="s">
        <v>5655</v>
      </c>
      <c r="U786" s="1" t="s">
        <v>70</v>
      </c>
      <c r="V786" s="1" t="s">
        <v>2823</v>
      </c>
      <c r="Y786" s="1" t="s">
        <v>2001</v>
      </c>
      <c r="Z786" s="1" t="s">
        <v>3074</v>
      </c>
      <c r="AD786" s="1" t="s">
        <v>565</v>
      </c>
      <c r="AE786" s="1" t="s">
        <v>3530</v>
      </c>
    </row>
    <row r="787" spans="1:72" ht="13.5" customHeight="1">
      <c r="A787" s="5" t="str">
        <f t="shared" si="39"/>
        <v>1867_하동면_0104b</v>
      </c>
      <c r="B787" s="1">
        <v>1867</v>
      </c>
      <c r="C787" s="1" t="s">
        <v>4943</v>
      </c>
      <c r="D787" s="1" t="s">
        <v>4945</v>
      </c>
      <c r="E787" s="1">
        <v>786</v>
      </c>
      <c r="F787" s="1">
        <v>5</v>
      </c>
      <c r="G787" s="1" t="s">
        <v>1574</v>
      </c>
      <c r="H787" s="1" t="s">
        <v>2751</v>
      </c>
      <c r="I787" s="1">
        <v>9</v>
      </c>
      <c r="L787" s="1">
        <v>4</v>
      </c>
      <c r="M787" s="1" t="s">
        <v>5224</v>
      </c>
      <c r="N787" s="1" t="s">
        <v>5225</v>
      </c>
      <c r="T787" s="1" t="s">
        <v>5708</v>
      </c>
      <c r="U787" s="1" t="s">
        <v>248</v>
      </c>
      <c r="V787" s="1" t="s">
        <v>2831</v>
      </c>
      <c r="W787" s="1" t="s">
        <v>123</v>
      </c>
      <c r="X787" s="1" t="s">
        <v>5843</v>
      </c>
      <c r="Y787" s="1" t="s">
        <v>2002</v>
      </c>
      <c r="Z787" s="1" t="s">
        <v>3073</v>
      </c>
      <c r="AC787" s="1">
        <v>55</v>
      </c>
      <c r="AD787" s="1" t="s">
        <v>575</v>
      </c>
      <c r="AE787" s="1" t="s">
        <v>3500</v>
      </c>
      <c r="AJ787" s="1" t="s">
        <v>17</v>
      </c>
      <c r="AK787" s="1" t="s">
        <v>3565</v>
      </c>
      <c r="AL787" s="1" t="s">
        <v>169</v>
      </c>
      <c r="AM787" s="1" t="s">
        <v>5862</v>
      </c>
      <c r="AT787" s="1" t="s">
        <v>1619</v>
      </c>
      <c r="AU787" s="1" t="s">
        <v>6148</v>
      </c>
      <c r="AV787" s="1" t="s">
        <v>2003</v>
      </c>
      <c r="AW787" s="1" t="s">
        <v>3773</v>
      </c>
      <c r="BG787" s="1" t="s">
        <v>1619</v>
      </c>
      <c r="BH787" s="1" t="s">
        <v>6148</v>
      </c>
      <c r="BI787" s="1" t="s">
        <v>906</v>
      </c>
      <c r="BJ787" s="1" t="s">
        <v>3737</v>
      </c>
      <c r="BK787" s="1" t="s">
        <v>1619</v>
      </c>
      <c r="BL787" s="1" t="s">
        <v>6148</v>
      </c>
      <c r="BM787" s="1" t="s">
        <v>1956</v>
      </c>
      <c r="BN787" s="1" t="s">
        <v>4168</v>
      </c>
      <c r="BO787" s="1" t="s">
        <v>1619</v>
      </c>
      <c r="BP787" s="1" t="s">
        <v>6148</v>
      </c>
      <c r="BQ787" s="1" t="s">
        <v>2004</v>
      </c>
      <c r="BR787" s="1" t="s">
        <v>6149</v>
      </c>
      <c r="BS787" s="1" t="s">
        <v>731</v>
      </c>
      <c r="BT787" s="1" t="s">
        <v>3596</v>
      </c>
    </row>
    <row r="788" spans="1:39" ht="13.5" customHeight="1">
      <c r="A788" s="5" t="str">
        <f t="shared" si="39"/>
        <v>1867_하동면_0104b</v>
      </c>
      <c r="B788" s="1">
        <v>1867</v>
      </c>
      <c r="C788" s="1" t="s">
        <v>4943</v>
      </c>
      <c r="D788" s="1" t="s">
        <v>4945</v>
      </c>
      <c r="E788" s="1">
        <v>787</v>
      </c>
      <c r="F788" s="1">
        <v>5</v>
      </c>
      <c r="G788" s="1" t="s">
        <v>1574</v>
      </c>
      <c r="H788" s="1" t="s">
        <v>2751</v>
      </c>
      <c r="I788" s="1">
        <v>9</v>
      </c>
      <c r="L788" s="1">
        <v>4</v>
      </c>
      <c r="M788" s="1" t="s">
        <v>5224</v>
      </c>
      <c r="N788" s="1" t="s">
        <v>5225</v>
      </c>
      <c r="S788" s="1" t="s">
        <v>47</v>
      </c>
      <c r="T788" s="1" t="s">
        <v>2795</v>
      </c>
      <c r="W788" s="1" t="s">
        <v>61</v>
      </c>
      <c r="X788" s="1" t="s">
        <v>5748</v>
      </c>
      <c r="Y788" s="1" t="s">
        <v>10</v>
      </c>
      <c r="Z788" s="1" t="s">
        <v>2881</v>
      </c>
      <c r="AD788" s="1" t="s">
        <v>427</v>
      </c>
      <c r="AE788" s="1" t="s">
        <v>3522</v>
      </c>
      <c r="AJ788" s="1" t="s">
        <v>17</v>
      </c>
      <c r="AK788" s="1" t="s">
        <v>3565</v>
      </c>
      <c r="AL788" s="1" t="s">
        <v>178</v>
      </c>
      <c r="AM788" s="1" t="s">
        <v>3579</v>
      </c>
    </row>
    <row r="789" spans="1:72" ht="13.5" customHeight="1">
      <c r="A789" s="5" t="str">
        <f t="shared" si="39"/>
        <v>1867_하동면_0104b</v>
      </c>
      <c r="B789" s="1">
        <v>1867</v>
      </c>
      <c r="C789" s="1" t="s">
        <v>4943</v>
      </c>
      <c r="D789" s="1" t="s">
        <v>4945</v>
      </c>
      <c r="E789" s="1">
        <v>788</v>
      </c>
      <c r="F789" s="1">
        <v>5</v>
      </c>
      <c r="G789" s="1" t="s">
        <v>1574</v>
      </c>
      <c r="H789" s="1" t="s">
        <v>2751</v>
      </c>
      <c r="I789" s="1">
        <v>9</v>
      </c>
      <c r="L789" s="1">
        <v>5</v>
      </c>
      <c r="M789" s="1" t="s">
        <v>5226</v>
      </c>
      <c r="N789" s="1" t="s">
        <v>5227</v>
      </c>
      <c r="T789" s="1" t="s">
        <v>6150</v>
      </c>
      <c r="U789" s="1" t="s">
        <v>37</v>
      </c>
      <c r="V789" s="1" t="s">
        <v>2820</v>
      </c>
      <c r="W789" s="1" t="s">
        <v>61</v>
      </c>
      <c r="X789" s="1" t="s">
        <v>6151</v>
      </c>
      <c r="Y789" s="1" t="s">
        <v>2005</v>
      </c>
      <c r="Z789" s="1" t="s">
        <v>3072</v>
      </c>
      <c r="AC789" s="1">
        <v>25</v>
      </c>
      <c r="AD789" s="1" t="s">
        <v>492</v>
      </c>
      <c r="AE789" s="1" t="s">
        <v>3529</v>
      </c>
      <c r="AJ789" s="1" t="s">
        <v>17</v>
      </c>
      <c r="AK789" s="1" t="s">
        <v>3565</v>
      </c>
      <c r="AL789" s="1" t="s">
        <v>178</v>
      </c>
      <c r="AM789" s="1" t="s">
        <v>3579</v>
      </c>
      <c r="AT789" s="1" t="s">
        <v>42</v>
      </c>
      <c r="AU789" s="1" t="s">
        <v>3629</v>
      </c>
      <c r="AV789" s="1" t="s">
        <v>2006</v>
      </c>
      <c r="AW789" s="1" t="s">
        <v>3772</v>
      </c>
      <c r="AX789" s="1" t="s">
        <v>37</v>
      </c>
      <c r="AY789" s="1" t="s">
        <v>2820</v>
      </c>
      <c r="AZ789" s="1" t="s">
        <v>2007</v>
      </c>
      <c r="BA789" s="1" t="s">
        <v>3004</v>
      </c>
      <c r="BG789" s="1" t="s">
        <v>42</v>
      </c>
      <c r="BH789" s="1" t="s">
        <v>3629</v>
      </c>
      <c r="BI789" s="1" t="s">
        <v>2008</v>
      </c>
      <c r="BJ789" s="1" t="s">
        <v>3736</v>
      </c>
      <c r="BK789" s="1" t="s">
        <v>42</v>
      </c>
      <c r="BL789" s="1" t="s">
        <v>3629</v>
      </c>
      <c r="BM789" s="1" t="s">
        <v>2009</v>
      </c>
      <c r="BN789" s="1" t="s">
        <v>4135</v>
      </c>
      <c r="BO789" s="1" t="s">
        <v>42</v>
      </c>
      <c r="BP789" s="1" t="s">
        <v>3629</v>
      </c>
      <c r="BQ789" s="1" t="s">
        <v>2010</v>
      </c>
      <c r="BR789" s="1" t="s">
        <v>4736</v>
      </c>
      <c r="BS789" s="1" t="s">
        <v>106</v>
      </c>
      <c r="BT789" s="1" t="s">
        <v>3607</v>
      </c>
    </row>
    <row r="790" spans="1:72" ht="13.5" customHeight="1">
      <c r="A790" s="5" t="str">
        <f t="shared" si="39"/>
        <v>1867_하동면_0104b</v>
      </c>
      <c r="B790" s="1">
        <v>1867</v>
      </c>
      <c r="C790" s="1" t="s">
        <v>4943</v>
      </c>
      <c r="D790" s="1" t="s">
        <v>4945</v>
      </c>
      <c r="E790" s="1">
        <v>789</v>
      </c>
      <c r="F790" s="1">
        <v>5</v>
      </c>
      <c r="G790" s="1" t="s">
        <v>1574</v>
      </c>
      <c r="H790" s="1" t="s">
        <v>2751</v>
      </c>
      <c r="I790" s="1">
        <v>9</v>
      </c>
      <c r="L790" s="1">
        <v>5</v>
      </c>
      <c r="M790" s="1" t="s">
        <v>5226</v>
      </c>
      <c r="N790" s="1" t="s">
        <v>5227</v>
      </c>
      <c r="S790" s="1" t="s">
        <v>47</v>
      </c>
      <c r="T790" s="1" t="s">
        <v>2795</v>
      </c>
      <c r="W790" s="1" t="s">
        <v>61</v>
      </c>
      <c r="X790" s="1" t="s">
        <v>6151</v>
      </c>
      <c r="Y790" s="1" t="s">
        <v>49</v>
      </c>
      <c r="Z790" s="1" t="s">
        <v>2894</v>
      </c>
      <c r="AC790" s="1">
        <v>25</v>
      </c>
      <c r="AD790" s="1" t="s">
        <v>492</v>
      </c>
      <c r="AE790" s="1" t="s">
        <v>3529</v>
      </c>
      <c r="AJ790" s="1" t="s">
        <v>51</v>
      </c>
      <c r="AK790" s="1" t="s">
        <v>3566</v>
      </c>
      <c r="AL790" s="1" t="s">
        <v>107</v>
      </c>
      <c r="AM790" s="1" t="s">
        <v>3590</v>
      </c>
      <c r="AT790" s="1" t="s">
        <v>42</v>
      </c>
      <c r="AU790" s="1" t="s">
        <v>3629</v>
      </c>
      <c r="AV790" s="1" t="s">
        <v>2011</v>
      </c>
      <c r="AW790" s="1" t="s">
        <v>3771</v>
      </c>
      <c r="BG790" s="1" t="s">
        <v>42</v>
      </c>
      <c r="BH790" s="1" t="s">
        <v>3629</v>
      </c>
      <c r="BI790" s="1" t="s">
        <v>2012</v>
      </c>
      <c r="BJ790" s="1" t="s">
        <v>4161</v>
      </c>
      <c r="BK790" s="1" t="s">
        <v>42</v>
      </c>
      <c r="BL790" s="1" t="s">
        <v>3629</v>
      </c>
      <c r="BM790" s="1" t="s">
        <v>2013</v>
      </c>
      <c r="BN790" s="1" t="s">
        <v>4475</v>
      </c>
      <c r="BO790" s="1" t="s">
        <v>42</v>
      </c>
      <c r="BP790" s="1" t="s">
        <v>3629</v>
      </c>
      <c r="BQ790" s="1" t="s">
        <v>2014</v>
      </c>
      <c r="BR790" s="1" t="s">
        <v>4735</v>
      </c>
      <c r="BS790" s="1" t="s">
        <v>133</v>
      </c>
      <c r="BT790" s="1" t="s">
        <v>3583</v>
      </c>
    </row>
    <row r="791" spans="1:26" ht="13.5" customHeight="1">
      <c r="A791" s="5" t="str">
        <f t="shared" si="39"/>
        <v>1867_하동면_0104b</v>
      </c>
      <c r="B791" s="1">
        <v>1867</v>
      </c>
      <c r="C791" s="1" t="s">
        <v>4943</v>
      </c>
      <c r="D791" s="1" t="s">
        <v>4945</v>
      </c>
      <c r="E791" s="1">
        <v>790</v>
      </c>
      <c r="F791" s="1">
        <v>5</v>
      </c>
      <c r="G791" s="1" t="s">
        <v>1574</v>
      </c>
      <c r="H791" s="1" t="s">
        <v>2751</v>
      </c>
      <c r="I791" s="1">
        <v>9</v>
      </c>
      <c r="L791" s="1">
        <v>5</v>
      </c>
      <c r="M791" s="1" t="s">
        <v>5226</v>
      </c>
      <c r="N791" s="1" t="s">
        <v>5227</v>
      </c>
      <c r="T791" s="1" t="s">
        <v>6152</v>
      </c>
      <c r="U791" s="1" t="s">
        <v>70</v>
      </c>
      <c r="V791" s="1" t="s">
        <v>2823</v>
      </c>
      <c r="Y791" s="1" t="s">
        <v>2015</v>
      </c>
      <c r="Z791" s="1" t="s">
        <v>6153</v>
      </c>
    </row>
    <row r="792" spans="1:26" ht="13.5" customHeight="1">
      <c r="A792" s="5" t="str">
        <f t="shared" si="39"/>
        <v>1867_하동면_0104b</v>
      </c>
      <c r="B792" s="1">
        <v>1867</v>
      </c>
      <c r="C792" s="1" t="s">
        <v>4943</v>
      </c>
      <c r="D792" s="1" t="s">
        <v>4945</v>
      </c>
      <c r="E792" s="1">
        <v>791</v>
      </c>
      <c r="F792" s="1">
        <v>5</v>
      </c>
      <c r="G792" s="1" t="s">
        <v>1574</v>
      </c>
      <c r="H792" s="1" t="s">
        <v>2751</v>
      </c>
      <c r="I792" s="1">
        <v>9</v>
      </c>
      <c r="L792" s="1">
        <v>5</v>
      </c>
      <c r="M792" s="1" t="s">
        <v>5226</v>
      </c>
      <c r="N792" s="1" t="s">
        <v>5227</v>
      </c>
      <c r="T792" s="1" t="s">
        <v>6152</v>
      </c>
      <c r="U792" s="1" t="s">
        <v>70</v>
      </c>
      <c r="V792" s="1" t="s">
        <v>2823</v>
      </c>
      <c r="Y792" s="1" t="s">
        <v>2016</v>
      </c>
      <c r="Z792" s="1" t="s">
        <v>2921</v>
      </c>
    </row>
    <row r="793" spans="1:26" ht="13.5" customHeight="1">
      <c r="A793" s="5" t="str">
        <f aca="true" t="shared" si="40" ref="A793:A816">HYPERLINK("http://kyu.snu.ac.kr/sdhj/index.jsp?type=hj/GK14781_00IH_0001_0105a.jpg","1867_하동면_0105a")</f>
        <v>1867_하동면_0105a</v>
      </c>
      <c r="B793" s="1">
        <v>1867</v>
      </c>
      <c r="C793" s="1" t="s">
        <v>4943</v>
      </c>
      <c r="D793" s="1" t="s">
        <v>4945</v>
      </c>
      <c r="E793" s="1">
        <v>792</v>
      </c>
      <c r="F793" s="1">
        <v>5</v>
      </c>
      <c r="G793" s="1" t="s">
        <v>1574</v>
      </c>
      <c r="H793" s="1" t="s">
        <v>2751</v>
      </c>
      <c r="I793" s="1">
        <v>9</v>
      </c>
      <c r="L793" s="1">
        <v>5</v>
      </c>
      <c r="M793" s="1" t="s">
        <v>5226</v>
      </c>
      <c r="N793" s="1" t="s">
        <v>5227</v>
      </c>
      <c r="T793" s="1" t="s">
        <v>6152</v>
      </c>
      <c r="U793" s="1" t="s">
        <v>145</v>
      </c>
      <c r="V793" s="1" t="s">
        <v>2832</v>
      </c>
      <c r="Y793" s="1" t="s">
        <v>2017</v>
      </c>
      <c r="Z793" s="1" t="s">
        <v>3071</v>
      </c>
    </row>
    <row r="794" spans="1:26" ht="13.5" customHeight="1">
      <c r="A794" s="5" t="str">
        <f t="shared" si="40"/>
        <v>1867_하동면_0105a</v>
      </c>
      <c r="B794" s="1">
        <v>1867</v>
      </c>
      <c r="C794" s="1" t="s">
        <v>4943</v>
      </c>
      <c r="D794" s="1" t="s">
        <v>4945</v>
      </c>
      <c r="E794" s="1">
        <v>793</v>
      </c>
      <c r="F794" s="1">
        <v>5</v>
      </c>
      <c r="G794" s="1" t="s">
        <v>1574</v>
      </c>
      <c r="H794" s="1" t="s">
        <v>2751</v>
      </c>
      <c r="I794" s="1">
        <v>9</v>
      </c>
      <c r="L794" s="1">
        <v>5</v>
      </c>
      <c r="M794" s="1" t="s">
        <v>5226</v>
      </c>
      <c r="N794" s="1" t="s">
        <v>5227</v>
      </c>
      <c r="T794" s="1" t="s">
        <v>6152</v>
      </c>
      <c r="U794" s="1" t="s">
        <v>145</v>
      </c>
      <c r="V794" s="1" t="s">
        <v>2832</v>
      </c>
      <c r="Y794" s="1" t="s">
        <v>2018</v>
      </c>
      <c r="Z794" s="1" t="s">
        <v>3070</v>
      </c>
    </row>
    <row r="795" spans="1:26" ht="13.5" customHeight="1">
      <c r="A795" s="5" t="str">
        <f t="shared" si="40"/>
        <v>1867_하동면_0105a</v>
      </c>
      <c r="B795" s="1">
        <v>1867</v>
      </c>
      <c r="C795" s="1" t="s">
        <v>4943</v>
      </c>
      <c r="D795" s="1" t="s">
        <v>4945</v>
      </c>
      <c r="E795" s="1">
        <v>794</v>
      </c>
      <c r="F795" s="1">
        <v>5</v>
      </c>
      <c r="G795" s="1" t="s">
        <v>1574</v>
      </c>
      <c r="H795" s="1" t="s">
        <v>2751</v>
      </c>
      <c r="I795" s="1">
        <v>9</v>
      </c>
      <c r="L795" s="1">
        <v>5</v>
      </c>
      <c r="M795" s="1" t="s">
        <v>5226</v>
      </c>
      <c r="N795" s="1" t="s">
        <v>5227</v>
      </c>
      <c r="T795" s="1" t="s">
        <v>6152</v>
      </c>
      <c r="U795" s="1" t="s">
        <v>145</v>
      </c>
      <c r="V795" s="1" t="s">
        <v>2832</v>
      </c>
      <c r="Y795" s="1" t="s">
        <v>2019</v>
      </c>
      <c r="Z795" s="1" t="s">
        <v>3069</v>
      </c>
    </row>
    <row r="796" spans="1:31" ht="13.5" customHeight="1">
      <c r="A796" s="5" t="str">
        <f t="shared" si="40"/>
        <v>1867_하동면_0105a</v>
      </c>
      <c r="B796" s="1">
        <v>1867</v>
      </c>
      <c r="C796" s="1" t="s">
        <v>4943</v>
      </c>
      <c r="D796" s="1" t="s">
        <v>4945</v>
      </c>
      <c r="E796" s="1">
        <v>795</v>
      </c>
      <c r="F796" s="1">
        <v>5</v>
      </c>
      <c r="G796" s="1" t="s">
        <v>1574</v>
      </c>
      <c r="H796" s="1" t="s">
        <v>2751</v>
      </c>
      <c r="I796" s="1">
        <v>9</v>
      </c>
      <c r="L796" s="1">
        <v>5</v>
      </c>
      <c r="M796" s="1" t="s">
        <v>5226</v>
      </c>
      <c r="N796" s="1" t="s">
        <v>5227</v>
      </c>
      <c r="T796" s="1" t="s">
        <v>6152</v>
      </c>
      <c r="U796" s="1" t="s">
        <v>2020</v>
      </c>
      <c r="V796" s="1" t="s">
        <v>2834</v>
      </c>
      <c r="Y796" s="1" t="s">
        <v>2021</v>
      </c>
      <c r="Z796" s="1" t="s">
        <v>3068</v>
      </c>
      <c r="AD796" s="1" t="s">
        <v>62</v>
      </c>
      <c r="AE796" s="1" t="s">
        <v>3520</v>
      </c>
    </row>
    <row r="797" spans="1:72" ht="13.5" customHeight="1">
      <c r="A797" s="5" t="str">
        <f t="shared" si="40"/>
        <v>1867_하동면_0105a</v>
      </c>
      <c r="B797" s="1">
        <v>1867</v>
      </c>
      <c r="C797" s="1" t="s">
        <v>4943</v>
      </c>
      <c r="D797" s="1" t="s">
        <v>4945</v>
      </c>
      <c r="E797" s="1">
        <v>796</v>
      </c>
      <c r="F797" s="1">
        <v>5</v>
      </c>
      <c r="G797" s="1" t="s">
        <v>1574</v>
      </c>
      <c r="H797" s="1" t="s">
        <v>2751</v>
      </c>
      <c r="I797" s="1">
        <v>10</v>
      </c>
      <c r="J797" s="1" t="s">
        <v>2022</v>
      </c>
      <c r="K797" s="1" t="s">
        <v>4960</v>
      </c>
      <c r="L797" s="1">
        <v>1</v>
      </c>
      <c r="M797" s="1" t="s">
        <v>2022</v>
      </c>
      <c r="N797" s="1" t="s">
        <v>4960</v>
      </c>
      <c r="T797" s="1" t="s">
        <v>5688</v>
      </c>
      <c r="U797" s="1" t="s">
        <v>37</v>
      </c>
      <c r="V797" s="1" t="s">
        <v>2820</v>
      </c>
      <c r="W797" s="1" t="s">
        <v>61</v>
      </c>
      <c r="X797" s="1" t="s">
        <v>6154</v>
      </c>
      <c r="Y797" s="1" t="s">
        <v>2023</v>
      </c>
      <c r="Z797" s="1" t="s">
        <v>3067</v>
      </c>
      <c r="AC797" s="1">
        <v>38</v>
      </c>
      <c r="AD797" s="1" t="s">
        <v>129</v>
      </c>
      <c r="AE797" s="1" t="s">
        <v>3514</v>
      </c>
      <c r="AJ797" s="1" t="s">
        <v>17</v>
      </c>
      <c r="AK797" s="1" t="s">
        <v>3565</v>
      </c>
      <c r="AL797" s="1" t="s">
        <v>178</v>
      </c>
      <c r="AM797" s="1" t="s">
        <v>3579</v>
      </c>
      <c r="AT797" s="1" t="s">
        <v>42</v>
      </c>
      <c r="AU797" s="1" t="s">
        <v>3629</v>
      </c>
      <c r="AV797" s="1" t="s">
        <v>2024</v>
      </c>
      <c r="AW797" s="1" t="s">
        <v>3770</v>
      </c>
      <c r="BG797" s="1" t="s">
        <v>42</v>
      </c>
      <c r="BH797" s="1" t="s">
        <v>3629</v>
      </c>
      <c r="BI797" s="1" t="s">
        <v>2025</v>
      </c>
      <c r="BJ797" s="1" t="s">
        <v>6155</v>
      </c>
      <c r="BK797" s="1" t="s">
        <v>42</v>
      </c>
      <c r="BL797" s="1" t="s">
        <v>3629</v>
      </c>
      <c r="BM797" s="1" t="s">
        <v>2026</v>
      </c>
      <c r="BN797" s="1" t="s">
        <v>6156</v>
      </c>
      <c r="BO797" s="1" t="s">
        <v>42</v>
      </c>
      <c r="BP797" s="1" t="s">
        <v>3629</v>
      </c>
      <c r="BQ797" s="1" t="s">
        <v>2027</v>
      </c>
      <c r="BR797" s="1" t="s">
        <v>4734</v>
      </c>
      <c r="BS797" s="1" t="s">
        <v>512</v>
      </c>
      <c r="BT797" s="1" t="s">
        <v>3581</v>
      </c>
    </row>
    <row r="798" spans="1:72" ht="13.5" customHeight="1">
      <c r="A798" s="5" t="str">
        <f t="shared" si="40"/>
        <v>1867_하동면_0105a</v>
      </c>
      <c r="B798" s="1">
        <v>1867</v>
      </c>
      <c r="C798" s="1" t="s">
        <v>4943</v>
      </c>
      <c r="D798" s="1" t="s">
        <v>4945</v>
      </c>
      <c r="E798" s="1">
        <v>797</v>
      </c>
      <c r="F798" s="1">
        <v>5</v>
      </c>
      <c r="G798" s="1" t="s">
        <v>1574</v>
      </c>
      <c r="H798" s="1" t="s">
        <v>2751</v>
      </c>
      <c r="I798" s="1">
        <v>10</v>
      </c>
      <c r="L798" s="1">
        <v>1</v>
      </c>
      <c r="M798" s="1" t="s">
        <v>2022</v>
      </c>
      <c r="N798" s="1" t="s">
        <v>4960</v>
      </c>
      <c r="S798" s="1" t="s">
        <v>47</v>
      </c>
      <c r="T798" s="1" t="s">
        <v>2795</v>
      </c>
      <c r="W798" s="1" t="s">
        <v>192</v>
      </c>
      <c r="X798" s="1" t="s">
        <v>2861</v>
      </c>
      <c r="Y798" s="1" t="s">
        <v>49</v>
      </c>
      <c r="Z798" s="1" t="s">
        <v>2894</v>
      </c>
      <c r="AC798" s="1">
        <v>39</v>
      </c>
      <c r="AD798" s="1" t="s">
        <v>401</v>
      </c>
      <c r="AE798" s="1" t="s">
        <v>3549</v>
      </c>
      <c r="AJ798" s="1" t="s">
        <v>51</v>
      </c>
      <c r="AK798" s="1" t="s">
        <v>3566</v>
      </c>
      <c r="AL798" s="1" t="s">
        <v>178</v>
      </c>
      <c r="AM798" s="1" t="s">
        <v>3579</v>
      </c>
      <c r="AT798" s="1" t="s">
        <v>42</v>
      </c>
      <c r="AU798" s="1" t="s">
        <v>3629</v>
      </c>
      <c r="AV798" s="1" t="s">
        <v>1387</v>
      </c>
      <c r="AW798" s="1" t="s">
        <v>3769</v>
      </c>
      <c r="BG798" s="1" t="s">
        <v>42</v>
      </c>
      <c r="BH798" s="1" t="s">
        <v>3629</v>
      </c>
      <c r="BI798" s="1" t="s">
        <v>2028</v>
      </c>
      <c r="BJ798" s="1" t="s">
        <v>4160</v>
      </c>
      <c r="BK798" s="1" t="s">
        <v>42</v>
      </c>
      <c r="BL798" s="1" t="s">
        <v>3629</v>
      </c>
      <c r="BM798" s="1" t="s">
        <v>2029</v>
      </c>
      <c r="BN798" s="1" t="s">
        <v>4474</v>
      </c>
      <c r="BO798" s="1" t="s">
        <v>42</v>
      </c>
      <c r="BP798" s="1" t="s">
        <v>3629</v>
      </c>
      <c r="BQ798" s="1" t="s">
        <v>2030</v>
      </c>
      <c r="BR798" s="1" t="s">
        <v>4733</v>
      </c>
      <c r="BS798" s="1" t="s">
        <v>107</v>
      </c>
      <c r="BT798" s="1" t="s">
        <v>3590</v>
      </c>
    </row>
    <row r="799" spans="1:31" ht="13.5" customHeight="1">
      <c r="A799" s="5" t="str">
        <f t="shared" si="40"/>
        <v>1867_하동면_0105a</v>
      </c>
      <c r="B799" s="1">
        <v>1867</v>
      </c>
      <c r="C799" s="1" t="s">
        <v>4943</v>
      </c>
      <c r="D799" s="1" t="s">
        <v>4945</v>
      </c>
      <c r="E799" s="1">
        <v>798</v>
      </c>
      <c r="F799" s="1">
        <v>5</v>
      </c>
      <c r="G799" s="1" t="s">
        <v>1574</v>
      </c>
      <c r="H799" s="1" t="s">
        <v>2751</v>
      </c>
      <c r="I799" s="1">
        <v>10</v>
      </c>
      <c r="L799" s="1">
        <v>1</v>
      </c>
      <c r="M799" s="1" t="s">
        <v>2022</v>
      </c>
      <c r="N799" s="1" t="s">
        <v>4960</v>
      </c>
      <c r="T799" s="1" t="s">
        <v>6157</v>
      </c>
      <c r="U799" s="1" t="s">
        <v>70</v>
      </c>
      <c r="V799" s="1" t="s">
        <v>2823</v>
      </c>
      <c r="Y799" s="1" t="s">
        <v>303</v>
      </c>
      <c r="Z799" s="1" t="s">
        <v>6158</v>
      </c>
      <c r="AD799" s="1" t="s">
        <v>307</v>
      </c>
      <c r="AE799" s="1" t="s">
        <v>3541</v>
      </c>
    </row>
    <row r="800" spans="1:72" ht="13.5" customHeight="1">
      <c r="A800" s="5" t="str">
        <f t="shared" si="40"/>
        <v>1867_하동면_0105a</v>
      </c>
      <c r="B800" s="1">
        <v>1867</v>
      </c>
      <c r="C800" s="1" t="s">
        <v>4943</v>
      </c>
      <c r="D800" s="1" t="s">
        <v>4945</v>
      </c>
      <c r="E800" s="1">
        <v>799</v>
      </c>
      <c r="F800" s="1">
        <v>5</v>
      </c>
      <c r="G800" s="1" t="s">
        <v>1574</v>
      </c>
      <c r="H800" s="1" t="s">
        <v>2751</v>
      </c>
      <c r="I800" s="1">
        <v>10</v>
      </c>
      <c r="L800" s="1">
        <v>2</v>
      </c>
      <c r="M800" s="1" t="s">
        <v>5228</v>
      </c>
      <c r="N800" s="1" t="s">
        <v>5229</v>
      </c>
      <c r="T800" s="1" t="s">
        <v>6159</v>
      </c>
      <c r="U800" s="1" t="s">
        <v>37</v>
      </c>
      <c r="V800" s="1" t="s">
        <v>2820</v>
      </c>
      <c r="W800" s="1" t="s">
        <v>61</v>
      </c>
      <c r="X800" s="1" t="s">
        <v>6160</v>
      </c>
      <c r="Y800" s="1" t="s">
        <v>2031</v>
      </c>
      <c r="Z800" s="1" t="s">
        <v>3066</v>
      </c>
      <c r="AC800" s="1">
        <v>33</v>
      </c>
      <c r="AD800" s="1" t="s">
        <v>132</v>
      </c>
      <c r="AE800" s="1" t="s">
        <v>3553</v>
      </c>
      <c r="AJ800" s="1" t="s">
        <v>17</v>
      </c>
      <c r="AK800" s="1" t="s">
        <v>3565</v>
      </c>
      <c r="AL800" s="1" t="s">
        <v>178</v>
      </c>
      <c r="AM800" s="1" t="s">
        <v>3579</v>
      </c>
      <c r="AT800" s="1" t="s">
        <v>42</v>
      </c>
      <c r="AU800" s="1" t="s">
        <v>3629</v>
      </c>
      <c r="AV800" s="1" t="s">
        <v>2032</v>
      </c>
      <c r="AW800" s="1" t="s">
        <v>3768</v>
      </c>
      <c r="BG800" s="1" t="s">
        <v>42</v>
      </c>
      <c r="BH800" s="1" t="s">
        <v>3629</v>
      </c>
      <c r="BI800" s="1" t="s">
        <v>2033</v>
      </c>
      <c r="BJ800" s="1" t="s">
        <v>4159</v>
      </c>
      <c r="BK800" s="1" t="s">
        <v>42</v>
      </c>
      <c r="BL800" s="1" t="s">
        <v>3629</v>
      </c>
      <c r="BM800" s="1" t="s">
        <v>2034</v>
      </c>
      <c r="BN800" s="1" t="s">
        <v>4464</v>
      </c>
      <c r="BO800" s="1" t="s">
        <v>42</v>
      </c>
      <c r="BP800" s="1" t="s">
        <v>3629</v>
      </c>
      <c r="BQ800" s="1" t="s">
        <v>2035</v>
      </c>
      <c r="BR800" s="1" t="s">
        <v>4732</v>
      </c>
      <c r="BS800" s="1" t="s">
        <v>541</v>
      </c>
      <c r="BT800" s="1" t="s">
        <v>3593</v>
      </c>
    </row>
    <row r="801" spans="1:72" ht="13.5" customHeight="1">
      <c r="A801" s="5" t="str">
        <f t="shared" si="40"/>
        <v>1867_하동면_0105a</v>
      </c>
      <c r="B801" s="1">
        <v>1867</v>
      </c>
      <c r="C801" s="1" t="s">
        <v>4943</v>
      </c>
      <c r="D801" s="1" t="s">
        <v>4945</v>
      </c>
      <c r="E801" s="1">
        <v>800</v>
      </c>
      <c r="F801" s="1">
        <v>5</v>
      </c>
      <c r="G801" s="1" t="s">
        <v>1574</v>
      </c>
      <c r="H801" s="1" t="s">
        <v>2751</v>
      </c>
      <c r="I801" s="1">
        <v>10</v>
      </c>
      <c r="L801" s="1">
        <v>2</v>
      </c>
      <c r="M801" s="1" t="s">
        <v>5228</v>
      </c>
      <c r="N801" s="1" t="s">
        <v>5229</v>
      </c>
      <c r="S801" s="1" t="s">
        <v>47</v>
      </c>
      <c r="T801" s="1" t="s">
        <v>2795</v>
      </c>
      <c r="W801" s="1" t="s">
        <v>285</v>
      </c>
      <c r="X801" s="1" t="s">
        <v>2875</v>
      </c>
      <c r="Y801" s="1" t="s">
        <v>49</v>
      </c>
      <c r="Z801" s="1" t="s">
        <v>2894</v>
      </c>
      <c r="AC801" s="1">
        <v>27</v>
      </c>
      <c r="AJ801" s="1" t="s">
        <v>51</v>
      </c>
      <c r="AK801" s="1" t="s">
        <v>3566</v>
      </c>
      <c r="AL801" s="1" t="s">
        <v>169</v>
      </c>
      <c r="AM801" s="1" t="s">
        <v>6161</v>
      </c>
      <c r="AT801" s="1" t="s">
        <v>42</v>
      </c>
      <c r="AU801" s="1" t="s">
        <v>3629</v>
      </c>
      <c r="AV801" s="1" t="s">
        <v>2036</v>
      </c>
      <c r="AW801" s="1" t="s">
        <v>2858</v>
      </c>
      <c r="BG801" s="1" t="s">
        <v>42</v>
      </c>
      <c r="BH801" s="1" t="s">
        <v>3629</v>
      </c>
      <c r="BI801" s="1" t="s">
        <v>2037</v>
      </c>
      <c r="BJ801" s="1" t="s">
        <v>2956</v>
      </c>
      <c r="BK801" s="1" t="s">
        <v>42</v>
      </c>
      <c r="BL801" s="1" t="s">
        <v>3629</v>
      </c>
      <c r="BM801" s="1" t="s">
        <v>2038</v>
      </c>
      <c r="BN801" s="1" t="s">
        <v>3337</v>
      </c>
      <c r="BO801" s="1" t="s">
        <v>42</v>
      </c>
      <c r="BP801" s="1" t="s">
        <v>3629</v>
      </c>
      <c r="BQ801" s="1" t="s">
        <v>2039</v>
      </c>
      <c r="BR801" s="1" t="s">
        <v>4731</v>
      </c>
      <c r="BS801" s="1" t="s">
        <v>971</v>
      </c>
      <c r="BT801" s="1" t="s">
        <v>3570</v>
      </c>
    </row>
    <row r="802" spans="1:31" ht="13.5" customHeight="1">
      <c r="A802" s="5" t="str">
        <f t="shared" si="40"/>
        <v>1867_하동면_0105a</v>
      </c>
      <c r="B802" s="1">
        <v>1867</v>
      </c>
      <c r="C802" s="1" t="s">
        <v>4943</v>
      </c>
      <c r="D802" s="1" t="s">
        <v>4945</v>
      </c>
      <c r="E802" s="1">
        <v>801</v>
      </c>
      <c r="F802" s="1">
        <v>5</v>
      </c>
      <c r="G802" s="1" t="s">
        <v>1574</v>
      </c>
      <c r="H802" s="1" t="s">
        <v>2751</v>
      </c>
      <c r="I802" s="1">
        <v>10</v>
      </c>
      <c r="L802" s="1">
        <v>2</v>
      </c>
      <c r="M802" s="1" t="s">
        <v>5228</v>
      </c>
      <c r="N802" s="1" t="s">
        <v>5229</v>
      </c>
      <c r="S802" s="1" t="s">
        <v>574</v>
      </c>
      <c r="T802" s="1" t="s">
        <v>2800</v>
      </c>
      <c r="W802" s="1" t="s">
        <v>540</v>
      </c>
      <c r="X802" s="1" t="s">
        <v>2862</v>
      </c>
      <c r="Y802" s="1" t="s">
        <v>49</v>
      </c>
      <c r="Z802" s="1" t="s">
        <v>2894</v>
      </c>
      <c r="AC802" s="1">
        <v>72</v>
      </c>
      <c r="AD802" s="1" t="s">
        <v>118</v>
      </c>
      <c r="AE802" s="1" t="s">
        <v>3534</v>
      </c>
    </row>
    <row r="803" spans="1:31" ht="13.5" customHeight="1">
      <c r="A803" s="5" t="str">
        <f t="shared" si="40"/>
        <v>1867_하동면_0105a</v>
      </c>
      <c r="B803" s="1">
        <v>1867</v>
      </c>
      <c r="C803" s="1" t="s">
        <v>4943</v>
      </c>
      <c r="D803" s="1" t="s">
        <v>4945</v>
      </c>
      <c r="E803" s="1">
        <v>802</v>
      </c>
      <c r="F803" s="1">
        <v>5</v>
      </c>
      <c r="G803" s="1" t="s">
        <v>1574</v>
      </c>
      <c r="H803" s="1" t="s">
        <v>2751</v>
      </c>
      <c r="I803" s="1">
        <v>10</v>
      </c>
      <c r="L803" s="1">
        <v>2</v>
      </c>
      <c r="M803" s="1" t="s">
        <v>5228</v>
      </c>
      <c r="N803" s="1" t="s">
        <v>5229</v>
      </c>
      <c r="T803" s="1" t="s">
        <v>6162</v>
      </c>
      <c r="U803" s="1" t="s">
        <v>70</v>
      </c>
      <c r="V803" s="1" t="s">
        <v>2823</v>
      </c>
      <c r="Y803" s="1" t="s">
        <v>2040</v>
      </c>
      <c r="Z803" s="1" t="s">
        <v>3065</v>
      </c>
      <c r="AD803" s="1" t="s">
        <v>576</v>
      </c>
      <c r="AE803" s="1" t="s">
        <v>3510</v>
      </c>
    </row>
    <row r="804" spans="1:72" ht="13.5" customHeight="1">
      <c r="A804" s="5" t="str">
        <f t="shared" si="40"/>
        <v>1867_하동면_0105a</v>
      </c>
      <c r="B804" s="1">
        <v>1867</v>
      </c>
      <c r="C804" s="1" t="s">
        <v>4943</v>
      </c>
      <c r="D804" s="1" t="s">
        <v>4945</v>
      </c>
      <c r="E804" s="1">
        <v>803</v>
      </c>
      <c r="F804" s="1">
        <v>5</v>
      </c>
      <c r="G804" s="1" t="s">
        <v>1574</v>
      </c>
      <c r="H804" s="1" t="s">
        <v>2751</v>
      </c>
      <c r="I804" s="1">
        <v>10</v>
      </c>
      <c r="L804" s="1">
        <v>3</v>
      </c>
      <c r="M804" s="1" t="s">
        <v>5230</v>
      </c>
      <c r="N804" s="1" t="s">
        <v>5231</v>
      </c>
      <c r="O804" s="1" t="s">
        <v>6</v>
      </c>
      <c r="P804" s="1" t="s">
        <v>2786</v>
      </c>
      <c r="T804" s="1" t="s">
        <v>6163</v>
      </c>
      <c r="U804" s="1" t="s">
        <v>37</v>
      </c>
      <c r="V804" s="1" t="s">
        <v>2820</v>
      </c>
      <c r="W804" s="1" t="s">
        <v>61</v>
      </c>
      <c r="X804" s="1" t="s">
        <v>6164</v>
      </c>
      <c r="Y804" s="1" t="s">
        <v>2041</v>
      </c>
      <c r="Z804" s="1" t="s">
        <v>3064</v>
      </c>
      <c r="AC804" s="1">
        <v>29</v>
      </c>
      <c r="AD804" s="1" t="s">
        <v>162</v>
      </c>
      <c r="AE804" s="1" t="s">
        <v>3538</v>
      </c>
      <c r="AJ804" s="1" t="s">
        <v>17</v>
      </c>
      <c r="AK804" s="1" t="s">
        <v>3565</v>
      </c>
      <c r="AL804" s="1" t="s">
        <v>178</v>
      </c>
      <c r="AM804" s="1" t="s">
        <v>3579</v>
      </c>
      <c r="AT804" s="1" t="s">
        <v>37</v>
      </c>
      <c r="AU804" s="1" t="s">
        <v>2820</v>
      </c>
      <c r="AV804" s="1" t="s">
        <v>2042</v>
      </c>
      <c r="AW804" s="1" t="s">
        <v>3767</v>
      </c>
      <c r="BG804" s="1" t="s">
        <v>42</v>
      </c>
      <c r="BH804" s="1" t="s">
        <v>3629</v>
      </c>
      <c r="BI804" s="1" t="s">
        <v>2043</v>
      </c>
      <c r="BJ804" s="1" t="s">
        <v>4158</v>
      </c>
      <c r="BK804" s="1" t="s">
        <v>42</v>
      </c>
      <c r="BL804" s="1" t="s">
        <v>3629</v>
      </c>
      <c r="BM804" s="1" t="s">
        <v>2044</v>
      </c>
      <c r="BN804" s="1" t="s">
        <v>4473</v>
      </c>
      <c r="BO804" s="1" t="s">
        <v>42</v>
      </c>
      <c r="BP804" s="1" t="s">
        <v>3629</v>
      </c>
      <c r="BQ804" s="1" t="s">
        <v>2045</v>
      </c>
      <c r="BR804" s="1" t="s">
        <v>4730</v>
      </c>
      <c r="BS804" s="1" t="s">
        <v>169</v>
      </c>
      <c r="BT804" s="1" t="s">
        <v>5991</v>
      </c>
    </row>
    <row r="805" spans="1:72" ht="13.5" customHeight="1">
      <c r="A805" s="5" t="str">
        <f t="shared" si="40"/>
        <v>1867_하동면_0105a</v>
      </c>
      <c r="B805" s="1">
        <v>1867</v>
      </c>
      <c r="C805" s="1" t="s">
        <v>4943</v>
      </c>
      <c r="D805" s="1" t="s">
        <v>4945</v>
      </c>
      <c r="E805" s="1">
        <v>804</v>
      </c>
      <c r="F805" s="1">
        <v>5</v>
      </c>
      <c r="G805" s="1" t="s">
        <v>1574</v>
      </c>
      <c r="H805" s="1" t="s">
        <v>2751</v>
      </c>
      <c r="I805" s="1">
        <v>10</v>
      </c>
      <c r="L805" s="1">
        <v>3</v>
      </c>
      <c r="M805" s="1" t="s">
        <v>5230</v>
      </c>
      <c r="N805" s="1" t="s">
        <v>5231</v>
      </c>
      <c r="S805" s="1" t="s">
        <v>47</v>
      </c>
      <c r="T805" s="1" t="s">
        <v>2795</v>
      </c>
      <c r="W805" s="1" t="s">
        <v>192</v>
      </c>
      <c r="X805" s="1" t="s">
        <v>2861</v>
      </c>
      <c r="Y805" s="1" t="s">
        <v>49</v>
      </c>
      <c r="Z805" s="1" t="s">
        <v>2894</v>
      </c>
      <c r="AC805" s="1">
        <v>22</v>
      </c>
      <c r="AD805" s="1" t="s">
        <v>725</v>
      </c>
      <c r="AE805" s="1" t="s">
        <v>3517</v>
      </c>
      <c r="AJ805" s="1" t="s">
        <v>51</v>
      </c>
      <c r="AK805" s="1" t="s">
        <v>3566</v>
      </c>
      <c r="AL805" s="1" t="s">
        <v>178</v>
      </c>
      <c r="AM805" s="1" t="s">
        <v>3579</v>
      </c>
      <c r="AT805" s="1" t="s">
        <v>37</v>
      </c>
      <c r="AU805" s="1" t="s">
        <v>2820</v>
      </c>
      <c r="AV805" s="1" t="s">
        <v>2046</v>
      </c>
      <c r="AW805" s="1" t="s">
        <v>3243</v>
      </c>
      <c r="BG805" s="1" t="s">
        <v>42</v>
      </c>
      <c r="BH805" s="1" t="s">
        <v>3629</v>
      </c>
      <c r="BI805" s="1" t="s">
        <v>2047</v>
      </c>
      <c r="BJ805" s="1" t="s">
        <v>4157</v>
      </c>
      <c r="BK805" s="1" t="s">
        <v>42</v>
      </c>
      <c r="BL805" s="1" t="s">
        <v>3629</v>
      </c>
      <c r="BM805" s="1" t="s">
        <v>143</v>
      </c>
      <c r="BN805" s="1" t="s">
        <v>3905</v>
      </c>
      <c r="BO805" s="1" t="s">
        <v>42</v>
      </c>
      <c r="BP805" s="1" t="s">
        <v>3629</v>
      </c>
      <c r="BQ805" s="1" t="s">
        <v>2048</v>
      </c>
      <c r="BR805" s="1" t="s">
        <v>4729</v>
      </c>
      <c r="BS805" s="1" t="s">
        <v>169</v>
      </c>
      <c r="BT805" s="1" t="s">
        <v>6165</v>
      </c>
    </row>
    <row r="806" spans="1:31" ht="13.5" customHeight="1">
      <c r="A806" s="5" t="str">
        <f t="shared" si="40"/>
        <v>1867_하동면_0105a</v>
      </c>
      <c r="B806" s="1">
        <v>1867</v>
      </c>
      <c r="C806" s="1" t="s">
        <v>4943</v>
      </c>
      <c r="D806" s="1" t="s">
        <v>4945</v>
      </c>
      <c r="E806" s="1">
        <v>805</v>
      </c>
      <c r="F806" s="1">
        <v>5</v>
      </c>
      <c r="G806" s="1" t="s">
        <v>1574</v>
      </c>
      <c r="H806" s="1" t="s">
        <v>2751</v>
      </c>
      <c r="I806" s="1">
        <v>10</v>
      </c>
      <c r="L806" s="1">
        <v>3</v>
      </c>
      <c r="M806" s="1" t="s">
        <v>5230</v>
      </c>
      <c r="N806" s="1" t="s">
        <v>5231</v>
      </c>
      <c r="T806" s="1" t="s">
        <v>6166</v>
      </c>
      <c r="U806" s="1" t="s">
        <v>70</v>
      </c>
      <c r="V806" s="1" t="s">
        <v>2823</v>
      </c>
      <c r="Y806" s="1" t="s">
        <v>2049</v>
      </c>
      <c r="Z806" s="1" t="s">
        <v>3063</v>
      </c>
      <c r="AD806" s="1" t="s">
        <v>132</v>
      </c>
      <c r="AE806" s="1" t="s">
        <v>3553</v>
      </c>
    </row>
    <row r="807" spans="1:72" ht="13.5" customHeight="1">
      <c r="A807" s="5" t="str">
        <f t="shared" si="40"/>
        <v>1867_하동면_0105a</v>
      </c>
      <c r="B807" s="1">
        <v>1867</v>
      </c>
      <c r="C807" s="1" t="s">
        <v>4943</v>
      </c>
      <c r="D807" s="1" t="s">
        <v>4945</v>
      </c>
      <c r="E807" s="1">
        <v>806</v>
      </c>
      <c r="F807" s="1">
        <v>5</v>
      </c>
      <c r="G807" s="1" t="s">
        <v>1574</v>
      </c>
      <c r="H807" s="1" t="s">
        <v>2751</v>
      </c>
      <c r="I807" s="1">
        <v>10</v>
      </c>
      <c r="L807" s="1">
        <v>4</v>
      </c>
      <c r="M807" s="1" t="s">
        <v>5232</v>
      </c>
      <c r="N807" s="1" t="s">
        <v>5233</v>
      </c>
      <c r="T807" s="1" t="s">
        <v>6122</v>
      </c>
      <c r="U807" s="1" t="s">
        <v>37</v>
      </c>
      <c r="V807" s="1" t="s">
        <v>2820</v>
      </c>
      <c r="W807" s="1" t="s">
        <v>61</v>
      </c>
      <c r="X807" s="1" t="s">
        <v>6167</v>
      </c>
      <c r="Y807" s="1" t="s">
        <v>2050</v>
      </c>
      <c r="Z807" s="1" t="s">
        <v>3062</v>
      </c>
      <c r="AC807" s="1">
        <v>60</v>
      </c>
      <c r="AD807" s="1" t="s">
        <v>206</v>
      </c>
      <c r="AE807" s="1" t="s">
        <v>3544</v>
      </c>
      <c r="AJ807" s="1" t="s">
        <v>17</v>
      </c>
      <c r="AK807" s="1" t="s">
        <v>3565</v>
      </c>
      <c r="AL807" s="1" t="s">
        <v>178</v>
      </c>
      <c r="AM807" s="1" t="s">
        <v>3579</v>
      </c>
      <c r="AT807" s="1" t="s">
        <v>42</v>
      </c>
      <c r="AU807" s="1" t="s">
        <v>3629</v>
      </c>
      <c r="AV807" s="1" t="s">
        <v>2051</v>
      </c>
      <c r="AW807" s="1" t="s">
        <v>3766</v>
      </c>
      <c r="BG807" s="1" t="s">
        <v>42</v>
      </c>
      <c r="BH807" s="1" t="s">
        <v>3629</v>
      </c>
      <c r="BI807" s="1" t="s">
        <v>172</v>
      </c>
      <c r="BJ807" s="1" t="s">
        <v>3555</v>
      </c>
      <c r="BK807" s="1" t="s">
        <v>42</v>
      </c>
      <c r="BL807" s="1" t="s">
        <v>3629</v>
      </c>
      <c r="BM807" s="1" t="s">
        <v>2034</v>
      </c>
      <c r="BN807" s="1" t="s">
        <v>4464</v>
      </c>
      <c r="BO807" s="1" t="s">
        <v>42</v>
      </c>
      <c r="BP807" s="1" t="s">
        <v>3629</v>
      </c>
      <c r="BQ807" s="1" t="s">
        <v>2052</v>
      </c>
      <c r="BR807" s="1" t="s">
        <v>5453</v>
      </c>
      <c r="BS807" s="1" t="s">
        <v>178</v>
      </c>
      <c r="BT807" s="1" t="s">
        <v>3579</v>
      </c>
    </row>
    <row r="808" spans="1:72" ht="13.5" customHeight="1">
      <c r="A808" s="5" t="str">
        <f t="shared" si="40"/>
        <v>1867_하동면_0105a</v>
      </c>
      <c r="B808" s="1">
        <v>1867</v>
      </c>
      <c r="C808" s="1" t="s">
        <v>4943</v>
      </c>
      <c r="D808" s="1" t="s">
        <v>4945</v>
      </c>
      <c r="E808" s="1">
        <v>807</v>
      </c>
      <c r="F808" s="1">
        <v>5</v>
      </c>
      <c r="G808" s="1" t="s">
        <v>1574</v>
      </c>
      <c r="H808" s="1" t="s">
        <v>2751</v>
      </c>
      <c r="I808" s="1">
        <v>10</v>
      </c>
      <c r="L808" s="1">
        <v>4</v>
      </c>
      <c r="M808" s="1" t="s">
        <v>5232</v>
      </c>
      <c r="N808" s="1" t="s">
        <v>5233</v>
      </c>
      <c r="S808" s="1" t="s">
        <v>47</v>
      </c>
      <c r="T808" s="1" t="s">
        <v>2795</v>
      </c>
      <c r="W808" s="1" t="s">
        <v>123</v>
      </c>
      <c r="X808" s="1" t="s">
        <v>6168</v>
      </c>
      <c r="Y808" s="1" t="s">
        <v>49</v>
      </c>
      <c r="Z808" s="1" t="s">
        <v>2894</v>
      </c>
      <c r="AC808" s="1">
        <v>51</v>
      </c>
      <c r="AD808" s="1" t="s">
        <v>329</v>
      </c>
      <c r="AE808" s="1" t="s">
        <v>3513</v>
      </c>
      <c r="AJ808" s="1" t="s">
        <v>51</v>
      </c>
      <c r="AK808" s="1" t="s">
        <v>3566</v>
      </c>
      <c r="AL808" s="1" t="s">
        <v>308</v>
      </c>
      <c r="AM808" s="1" t="s">
        <v>3573</v>
      </c>
      <c r="AT808" s="1" t="s">
        <v>42</v>
      </c>
      <c r="AU808" s="1" t="s">
        <v>3629</v>
      </c>
      <c r="AV808" s="1" t="s">
        <v>2053</v>
      </c>
      <c r="AW808" s="1" t="s">
        <v>3765</v>
      </c>
      <c r="BG808" s="1" t="s">
        <v>42</v>
      </c>
      <c r="BH808" s="1" t="s">
        <v>3629</v>
      </c>
      <c r="BI808" s="1" t="s">
        <v>2054</v>
      </c>
      <c r="BJ808" s="1" t="s">
        <v>4156</v>
      </c>
      <c r="BK808" s="1" t="s">
        <v>42</v>
      </c>
      <c r="BL808" s="1" t="s">
        <v>3629</v>
      </c>
      <c r="BM808" s="1" t="s">
        <v>2055</v>
      </c>
      <c r="BN808" s="1" t="s">
        <v>4472</v>
      </c>
      <c r="BO808" s="1" t="s">
        <v>42</v>
      </c>
      <c r="BP808" s="1" t="s">
        <v>3629</v>
      </c>
      <c r="BQ808" s="1" t="s">
        <v>2056</v>
      </c>
      <c r="BR808" s="1" t="s">
        <v>4728</v>
      </c>
      <c r="BS808" s="1" t="s">
        <v>151</v>
      </c>
      <c r="BT808" s="1" t="s">
        <v>3563</v>
      </c>
    </row>
    <row r="809" spans="1:31" ht="13.5" customHeight="1">
      <c r="A809" s="5" t="str">
        <f t="shared" si="40"/>
        <v>1867_하동면_0105a</v>
      </c>
      <c r="B809" s="1">
        <v>1867</v>
      </c>
      <c r="C809" s="1" t="s">
        <v>4943</v>
      </c>
      <c r="D809" s="1" t="s">
        <v>4945</v>
      </c>
      <c r="E809" s="1">
        <v>808</v>
      </c>
      <c r="F809" s="1">
        <v>5</v>
      </c>
      <c r="G809" s="1" t="s">
        <v>1574</v>
      </c>
      <c r="H809" s="1" t="s">
        <v>2751</v>
      </c>
      <c r="I809" s="1">
        <v>10</v>
      </c>
      <c r="L809" s="1">
        <v>4</v>
      </c>
      <c r="M809" s="1" t="s">
        <v>5232</v>
      </c>
      <c r="N809" s="1" t="s">
        <v>5233</v>
      </c>
      <c r="S809" s="1" t="s">
        <v>89</v>
      </c>
      <c r="T809" s="1" t="s">
        <v>2804</v>
      </c>
      <c r="W809" s="1" t="s">
        <v>123</v>
      </c>
      <c r="X809" s="1" t="s">
        <v>6168</v>
      </c>
      <c r="Y809" s="1" t="s">
        <v>49</v>
      </c>
      <c r="Z809" s="1" t="s">
        <v>2894</v>
      </c>
      <c r="AC809" s="1">
        <v>79</v>
      </c>
      <c r="AD809" s="1" t="s">
        <v>66</v>
      </c>
      <c r="AE809" s="1" t="s">
        <v>3550</v>
      </c>
    </row>
    <row r="810" spans="1:31" ht="13.5" customHeight="1">
      <c r="A810" s="5" t="str">
        <f t="shared" si="40"/>
        <v>1867_하동면_0105a</v>
      </c>
      <c r="B810" s="1">
        <v>1867</v>
      </c>
      <c r="C810" s="1" t="s">
        <v>4943</v>
      </c>
      <c r="D810" s="1" t="s">
        <v>4945</v>
      </c>
      <c r="E810" s="1">
        <v>809</v>
      </c>
      <c r="F810" s="1">
        <v>5</v>
      </c>
      <c r="G810" s="1" t="s">
        <v>1574</v>
      </c>
      <c r="H810" s="1" t="s">
        <v>2751</v>
      </c>
      <c r="I810" s="1">
        <v>10</v>
      </c>
      <c r="L810" s="1">
        <v>4</v>
      </c>
      <c r="M810" s="1" t="s">
        <v>5232</v>
      </c>
      <c r="N810" s="1" t="s">
        <v>5233</v>
      </c>
      <c r="S810" s="1" t="s">
        <v>57</v>
      </c>
      <c r="T810" s="1" t="s">
        <v>2802</v>
      </c>
      <c r="U810" s="1" t="s">
        <v>37</v>
      </c>
      <c r="V810" s="1" t="s">
        <v>2820</v>
      </c>
      <c r="Y810" s="1" t="s">
        <v>2057</v>
      </c>
      <c r="Z810" s="1" t="s">
        <v>3061</v>
      </c>
      <c r="AC810" s="1">
        <v>43</v>
      </c>
      <c r="AD810" s="1" t="s">
        <v>62</v>
      </c>
      <c r="AE810" s="1" t="s">
        <v>3520</v>
      </c>
    </row>
    <row r="811" spans="1:31" ht="13.5" customHeight="1">
      <c r="A811" s="5" t="str">
        <f t="shared" si="40"/>
        <v>1867_하동면_0105a</v>
      </c>
      <c r="B811" s="1">
        <v>1867</v>
      </c>
      <c r="C811" s="1" t="s">
        <v>4943</v>
      </c>
      <c r="D811" s="1" t="s">
        <v>4945</v>
      </c>
      <c r="E811" s="1">
        <v>810</v>
      </c>
      <c r="F811" s="1">
        <v>5</v>
      </c>
      <c r="G811" s="1" t="s">
        <v>1574</v>
      </c>
      <c r="H811" s="1" t="s">
        <v>2751</v>
      </c>
      <c r="I811" s="1">
        <v>10</v>
      </c>
      <c r="L811" s="1">
        <v>4</v>
      </c>
      <c r="M811" s="1" t="s">
        <v>5232</v>
      </c>
      <c r="N811" s="1" t="s">
        <v>5233</v>
      </c>
      <c r="S811" s="1" t="s">
        <v>60</v>
      </c>
      <c r="T811" s="1" t="s">
        <v>2801</v>
      </c>
      <c r="W811" s="1" t="s">
        <v>1050</v>
      </c>
      <c r="X811" s="1" t="s">
        <v>2878</v>
      </c>
      <c r="Y811" s="1" t="s">
        <v>49</v>
      </c>
      <c r="Z811" s="1" t="s">
        <v>2894</v>
      </c>
      <c r="AC811" s="1">
        <v>40</v>
      </c>
      <c r="AD811" s="1" t="s">
        <v>1005</v>
      </c>
      <c r="AE811" s="1" t="s">
        <v>3515</v>
      </c>
    </row>
    <row r="812" spans="1:31" ht="13.5" customHeight="1">
      <c r="A812" s="5" t="str">
        <f t="shared" si="40"/>
        <v>1867_하동면_0105a</v>
      </c>
      <c r="B812" s="1">
        <v>1867</v>
      </c>
      <c r="C812" s="1" t="s">
        <v>4943</v>
      </c>
      <c r="D812" s="1" t="s">
        <v>4945</v>
      </c>
      <c r="E812" s="1">
        <v>811</v>
      </c>
      <c r="F812" s="1">
        <v>5</v>
      </c>
      <c r="G812" s="1" t="s">
        <v>1574</v>
      </c>
      <c r="H812" s="1" t="s">
        <v>2751</v>
      </c>
      <c r="I812" s="1">
        <v>10</v>
      </c>
      <c r="L812" s="1">
        <v>4</v>
      </c>
      <c r="M812" s="1" t="s">
        <v>5232</v>
      </c>
      <c r="N812" s="1" t="s">
        <v>5233</v>
      </c>
      <c r="S812" s="1" t="s">
        <v>2058</v>
      </c>
      <c r="T812" s="1" t="s">
        <v>2812</v>
      </c>
      <c r="U812" s="1" t="s">
        <v>37</v>
      </c>
      <c r="V812" s="1" t="s">
        <v>2820</v>
      </c>
      <c r="Y812" s="1" t="s">
        <v>2059</v>
      </c>
      <c r="Z812" s="1" t="s">
        <v>3060</v>
      </c>
      <c r="AC812" s="1">
        <v>23</v>
      </c>
      <c r="AD812" s="1" t="s">
        <v>367</v>
      </c>
      <c r="AE812" s="1" t="s">
        <v>3556</v>
      </c>
    </row>
    <row r="813" spans="1:31" ht="13.5" customHeight="1">
      <c r="A813" s="5" t="str">
        <f t="shared" si="40"/>
        <v>1867_하동면_0105a</v>
      </c>
      <c r="B813" s="1">
        <v>1867</v>
      </c>
      <c r="C813" s="1" t="s">
        <v>4943</v>
      </c>
      <c r="D813" s="1" t="s">
        <v>4945</v>
      </c>
      <c r="E813" s="1">
        <v>812</v>
      </c>
      <c r="F813" s="1">
        <v>5</v>
      </c>
      <c r="G813" s="1" t="s">
        <v>1574</v>
      </c>
      <c r="H813" s="1" t="s">
        <v>2751</v>
      </c>
      <c r="I813" s="1">
        <v>10</v>
      </c>
      <c r="L813" s="1">
        <v>4</v>
      </c>
      <c r="M813" s="1" t="s">
        <v>5232</v>
      </c>
      <c r="N813" s="1" t="s">
        <v>5233</v>
      </c>
      <c r="S813" s="1" t="s">
        <v>227</v>
      </c>
      <c r="T813" s="1" t="s">
        <v>2794</v>
      </c>
      <c r="W813" s="1" t="s">
        <v>123</v>
      </c>
      <c r="X813" s="1" t="s">
        <v>6168</v>
      </c>
      <c r="Y813" s="1" t="s">
        <v>49</v>
      </c>
      <c r="Z813" s="1" t="s">
        <v>2894</v>
      </c>
      <c r="AC813" s="1">
        <v>22</v>
      </c>
      <c r="AD813" s="1" t="s">
        <v>725</v>
      </c>
      <c r="AE813" s="1" t="s">
        <v>3517</v>
      </c>
    </row>
    <row r="814" spans="1:31" ht="13.5" customHeight="1">
      <c r="A814" s="5" t="str">
        <f t="shared" si="40"/>
        <v>1867_하동면_0105a</v>
      </c>
      <c r="B814" s="1">
        <v>1867</v>
      </c>
      <c r="C814" s="1" t="s">
        <v>4943</v>
      </c>
      <c r="D814" s="1" t="s">
        <v>4945</v>
      </c>
      <c r="E814" s="1">
        <v>813</v>
      </c>
      <c r="F814" s="1">
        <v>5</v>
      </c>
      <c r="G814" s="1" t="s">
        <v>1574</v>
      </c>
      <c r="H814" s="1" t="s">
        <v>2751</v>
      </c>
      <c r="I814" s="1">
        <v>10</v>
      </c>
      <c r="L814" s="1">
        <v>4</v>
      </c>
      <c r="M814" s="1" t="s">
        <v>5232</v>
      </c>
      <c r="N814" s="1" t="s">
        <v>5233</v>
      </c>
      <c r="T814" s="1" t="s">
        <v>6124</v>
      </c>
      <c r="U814" s="1" t="s">
        <v>70</v>
      </c>
      <c r="V814" s="1" t="s">
        <v>2823</v>
      </c>
      <c r="Y814" s="1" t="s">
        <v>2060</v>
      </c>
      <c r="Z814" s="1" t="s">
        <v>3059</v>
      </c>
      <c r="AD814" s="1" t="s">
        <v>899</v>
      </c>
      <c r="AE814" s="1" t="s">
        <v>3527</v>
      </c>
    </row>
    <row r="815" spans="1:72" ht="13.5" customHeight="1">
      <c r="A815" s="5" t="str">
        <f t="shared" si="40"/>
        <v>1867_하동면_0105a</v>
      </c>
      <c r="B815" s="1">
        <v>1867</v>
      </c>
      <c r="C815" s="1" t="s">
        <v>4943</v>
      </c>
      <c r="D815" s="1" t="s">
        <v>4945</v>
      </c>
      <c r="E815" s="1">
        <v>814</v>
      </c>
      <c r="F815" s="1">
        <v>5</v>
      </c>
      <c r="G815" s="1" t="s">
        <v>1574</v>
      </c>
      <c r="H815" s="1" t="s">
        <v>2751</v>
      </c>
      <c r="I815" s="1">
        <v>10</v>
      </c>
      <c r="L815" s="1">
        <v>5</v>
      </c>
      <c r="M815" s="1" t="s">
        <v>5234</v>
      </c>
      <c r="N815" s="1" t="s">
        <v>5235</v>
      </c>
      <c r="T815" s="1" t="s">
        <v>6069</v>
      </c>
      <c r="U815" s="1" t="s">
        <v>37</v>
      </c>
      <c r="V815" s="1" t="s">
        <v>2820</v>
      </c>
      <c r="W815" s="1" t="s">
        <v>61</v>
      </c>
      <c r="X815" s="1" t="s">
        <v>6070</v>
      </c>
      <c r="Y815" s="1" t="s">
        <v>2061</v>
      </c>
      <c r="Z815" s="1" t="s">
        <v>3058</v>
      </c>
      <c r="AC815" s="1">
        <v>32</v>
      </c>
      <c r="AD815" s="1" t="s">
        <v>284</v>
      </c>
      <c r="AE815" s="1" t="s">
        <v>3539</v>
      </c>
      <c r="AJ815" s="1" t="s">
        <v>17</v>
      </c>
      <c r="AK815" s="1" t="s">
        <v>3565</v>
      </c>
      <c r="AL815" s="1" t="s">
        <v>178</v>
      </c>
      <c r="AM815" s="1" t="s">
        <v>3579</v>
      </c>
      <c r="AT815" s="1" t="s">
        <v>42</v>
      </c>
      <c r="AU815" s="1" t="s">
        <v>3629</v>
      </c>
      <c r="AV815" s="1" t="s">
        <v>2062</v>
      </c>
      <c r="AW815" s="1" t="s">
        <v>3764</v>
      </c>
      <c r="BG815" s="1" t="s">
        <v>42</v>
      </c>
      <c r="BH815" s="1" t="s">
        <v>3629</v>
      </c>
      <c r="BI815" s="1" t="s">
        <v>2063</v>
      </c>
      <c r="BJ815" s="1" t="s">
        <v>3260</v>
      </c>
      <c r="BK815" s="1" t="s">
        <v>42</v>
      </c>
      <c r="BL815" s="1" t="s">
        <v>3629</v>
      </c>
      <c r="BM815" s="1" t="s">
        <v>2064</v>
      </c>
      <c r="BN815" s="1" t="s">
        <v>4471</v>
      </c>
      <c r="BO815" s="1" t="s">
        <v>42</v>
      </c>
      <c r="BP815" s="1" t="s">
        <v>3629</v>
      </c>
      <c r="BQ815" s="1" t="s">
        <v>2065</v>
      </c>
      <c r="BR815" s="1" t="s">
        <v>4727</v>
      </c>
      <c r="BS815" s="1" t="s">
        <v>269</v>
      </c>
      <c r="BT815" s="1" t="s">
        <v>3622</v>
      </c>
    </row>
    <row r="816" spans="1:72" ht="13.5" customHeight="1">
      <c r="A816" s="5" t="str">
        <f t="shared" si="40"/>
        <v>1867_하동면_0105a</v>
      </c>
      <c r="B816" s="1">
        <v>1867</v>
      </c>
      <c r="C816" s="1" t="s">
        <v>4943</v>
      </c>
      <c r="D816" s="1" t="s">
        <v>4945</v>
      </c>
      <c r="E816" s="1">
        <v>815</v>
      </c>
      <c r="F816" s="1">
        <v>5</v>
      </c>
      <c r="G816" s="1" t="s">
        <v>1574</v>
      </c>
      <c r="H816" s="1" t="s">
        <v>2751</v>
      </c>
      <c r="I816" s="1">
        <v>10</v>
      </c>
      <c r="L816" s="1">
        <v>5</v>
      </c>
      <c r="M816" s="1" t="s">
        <v>5234</v>
      </c>
      <c r="N816" s="1" t="s">
        <v>5235</v>
      </c>
      <c r="S816" s="1" t="s">
        <v>47</v>
      </c>
      <c r="T816" s="1" t="s">
        <v>2795</v>
      </c>
      <c r="W816" s="1" t="s">
        <v>285</v>
      </c>
      <c r="X816" s="1" t="s">
        <v>2875</v>
      </c>
      <c r="Y816" s="1" t="s">
        <v>49</v>
      </c>
      <c r="Z816" s="1" t="s">
        <v>2894</v>
      </c>
      <c r="AC816" s="1">
        <v>19</v>
      </c>
      <c r="AD816" s="1" t="s">
        <v>66</v>
      </c>
      <c r="AE816" s="1" t="s">
        <v>3550</v>
      </c>
      <c r="AJ816" s="1" t="s">
        <v>51</v>
      </c>
      <c r="AK816" s="1" t="s">
        <v>3566</v>
      </c>
      <c r="AL816" s="1" t="s">
        <v>169</v>
      </c>
      <c r="AM816" s="1" t="s">
        <v>6169</v>
      </c>
      <c r="AT816" s="1" t="s">
        <v>37</v>
      </c>
      <c r="AU816" s="1" t="s">
        <v>2820</v>
      </c>
      <c r="AV816" s="1" t="s">
        <v>1925</v>
      </c>
      <c r="AW816" s="1" t="s">
        <v>3763</v>
      </c>
      <c r="BG816" s="1" t="s">
        <v>42</v>
      </c>
      <c r="BH816" s="1" t="s">
        <v>3629</v>
      </c>
      <c r="BI816" s="1" t="s">
        <v>1926</v>
      </c>
      <c r="BJ816" s="1" t="s">
        <v>4155</v>
      </c>
      <c r="BK816" s="1" t="s">
        <v>42</v>
      </c>
      <c r="BL816" s="1" t="s">
        <v>3629</v>
      </c>
      <c r="BM816" s="1" t="s">
        <v>1927</v>
      </c>
      <c r="BN816" s="1" t="s">
        <v>2850</v>
      </c>
      <c r="BO816" s="1" t="s">
        <v>244</v>
      </c>
      <c r="BP816" s="1" t="s">
        <v>2846</v>
      </c>
      <c r="BQ816" s="1" t="s">
        <v>1928</v>
      </c>
      <c r="BR816" s="1" t="s">
        <v>5517</v>
      </c>
      <c r="BS816" s="1" t="s">
        <v>1929</v>
      </c>
      <c r="BT816" s="1" t="s">
        <v>3598</v>
      </c>
    </row>
    <row r="817" spans="1:31" ht="13.5" customHeight="1">
      <c r="A817" s="5" t="str">
        <f aca="true" t="shared" si="41" ref="A817:A842">HYPERLINK("http://kyu.snu.ac.kr/sdhj/index.jsp?type=hj/GK14781_00IH_0001_0105b.jpg","1867_하동면_0105b")</f>
        <v>1867_하동면_0105b</v>
      </c>
      <c r="B817" s="1">
        <v>1867</v>
      </c>
      <c r="C817" s="1" t="s">
        <v>4943</v>
      </c>
      <c r="D817" s="1" t="s">
        <v>4945</v>
      </c>
      <c r="E817" s="1">
        <v>816</v>
      </c>
      <c r="F817" s="1">
        <v>5</v>
      </c>
      <c r="G817" s="1" t="s">
        <v>1574</v>
      </c>
      <c r="H817" s="1" t="s">
        <v>2751</v>
      </c>
      <c r="I817" s="1">
        <v>10</v>
      </c>
      <c r="L817" s="1">
        <v>5</v>
      </c>
      <c r="M817" s="1" t="s">
        <v>5234</v>
      </c>
      <c r="N817" s="1" t="s">
        <v>5235</v>
      </c>
      <c r="S817" s="1" t="s">
        <v>89</v>
      </c>
      <c r="T817" s="1" t="s">
        <v>2804</v>
      </c>
      <c r="W817" s="1" t="s">
        <v>318</v>
      </c>
      <c r="X817" s="1" t="s">
        <v>2877</v>
      </c>
      <c r="Y817" s="1" t="s">
        <v>49</v>
      </c>
      <c r="Z817" s="1" t="s">
        <v>2894</v>
      </c>
      <c r="AC817" s="1">
        <v>57</v>
      </c>
      <c r="AD817" s="1" t="s">
        <v>575</v>
      </c>
      <c r="AE817" s="1" t="s">
        <v>3500</v>
      </c>
    </row>
    <row r="818" spans="1:31" ht="13.5" customHeight="1">
      <c r="A818" s="5" t="str">
        <f t="shared" si="41"/>
        <v>1867_하동면_0105b</v>
      </c>
      <c r="B818" s="1">
        <v>1867</v>
      </c>
      <c r="C818" s="1" t="s">
        <v>4943</v>
      </c>
      <c r="D818" s="1" t="s">
        <v>4945</v>
      </c>
      <c r="E818" s="1">
        <v>817</v>
      </c>
      <c r="F818" s="1">
        <v>5</v>
      </c>
      <c r="G818" s="1" t="s">
        <v>1574</v>
      </c>
      <c r="H818" s="1" t="s">
        <v>2751</v>
      </c>
      <c r="I818" s="1">
        <v>10</v>
      </c>
      <c r="L818" s="1">
        <v>5</v>
      </c>
      <c r="M818" s="1" t="s">
        <v>5234</v>
      </c>
      <c r="N818" s="1" t="s">
        <v>5235</v>
      </c>
      <c r="S818" s="1" t="s">
        <v>2066</v>
      </c>
      <c r="T818" s="1" t="s">
        <v>2811</v>
      </c>
      <c r="U818" s="1" t="s">
        <v>37</v>
      </c>
      <c r="V818" s="1" t="s">
        <v>2820</v>
      </c>
      <c r="Y818" s="1" t="s">
        <v>2067</v>
      </c>
      <c r="Z818" s="1" t="s">
        <v>3057</v>
      </c>
      <c r="AC818" s="1">
        <v>38</v>
      </c>
      <c r="AD818" s="1" t="s">
        <v>129</v>
      </c>
      <c r="AE818" s="1" t="s">
        <v>3514</v>
      </c>
    </row>
    <row r="819" spans="1:31" ht="13.5" customHeight="1">
      <c r="A819" s="5" t="str">
        <f t="shared" si="41"/>
        <v>1867_하동면_0105b</v>
      </c>
      <c r="B819" s="1">
        <v>1867</v>
      </c>
      <c r="C819" s="1" t="s">
        <v>4943</v>
      </c>
      <c r="D819" s="1" t="s">
        <v>4945</v>
      </c>
      <c r="E819" s="1">
        <v>818</v>
      </c>
      <c r="F819" s="1">
        <v>5</v>
      </c>
      <c r="G819" s="1" t="s">
        <v>1574</v>
      </c>
      <c r="H819" s="1" t="s">
        <v>2751</v>
      </c>
      <c r="I819" s="1">
        <v>10</v>
      </c>
      <c r="L819" s="1">
        <v>5</v>
      </c>
      <c r="M819" s="1" t="s">
        <v>5234</v>
      </c>
      <c r="N819" s="1" t="s">
        <v>5235</v>
      </c>
      <c r="S819" s="1" t="s">
        <v>246</v>
      </c>
      <c r="T819" s="1" t="s">
        <v>2799</v>
      </c>
      <c r="W819" s="1" t="s">
        <v>123</v>
      </c>
      <c r="X819" s="1" t="s">
        <v>6170</v>
      </c>
      <c r="Y819" s="1" t="s">
        <v>49</v>
      </c>
      <c r="Z819" s="1" t="s">
        <v>2894</v>
      </c>
      <c r="AC819" s="1">
        <v>24</v>
      </c>
      <c r="AD819" s="1" t="s">
        <v>91</v>
      </c>
      <c r="AE819" s="1" t="s">
        <v>3507</v>
      </c>
    </row>
    <row r="820" spans="1:31" ht="13.5" customHeight="1">
      <c r="A820" s="5" t="str">
        <f t="shared" si="41"/>
        <v>1867_하동면_0105b</v>
      </c>
      <c r="B820" s="1">
        <v>1867</v>
      </c>
      <c r="C820" s="1" t="s">
        <v>4943</v>
      </c>
      <c r="D820" s="1" t="s">
        <v>4945</v>
      </c>
      <c r="E820" s="1">
        <v>819</v>
      </c>
      <c r="F820" s="1">
        <v>5</v>
      </c>
      <c r="G820" s="1" t="s">
        <v>1574</v>
      </c>
      <c r="H820" s="1" t="s">
        <v>2751</v>
      </c>
      <c r="I820" s="1">
        <v>10</v>
      </c>
      <c r="L820" s="1">
        <v>5</v>
      </c>
      <c r="M820" s="1" t="s">
        <v>5234</v>
      </c>
      <c r="N820" s="1" t="s">
        <v>5235</v>
      </c>
      <c r="S820" s="1" t="s">
        <v>2068</v>
      </c>
      <c r="T820" s="1" t="s">
        <v>2810</v>
      </c>
      <c r="U820" s="1" t="s">
        <v>37</v>
      </c>
      <c r="V820" s="1" t="s">
        <v>2820</v>
      </c>
      <c r="Y820" s="1" t="s">
        <v>2069</v>
      </c>
      <c r="Z820" s="1" t="s">
        <v>3056</v>
      </c>
      <c r="AC820" s="1">
        <v>33</v>
      </c>
      <c r="AD820" s="1" t="s">
        <v>132</v>
      </c>
      <c r="AE820" s="1" t="s">
        <v>3553</v>
      </c>
    </row>
    <row r="821" spans="1:31" ht="13.5" customHeight="1">
      <c r="A821" s="5" t="str">
        <f t="shared" si="41"/>
        <v>1867_하동면_0105b</v>
      </c>
      <c r="B821" s="1">
        <v>1867</v>
      </c>
      <c r="C821" s="1" t="s">
        <v>4943</v>
      </c>
      <c r="D821" s="1" t="s">
        <v>4945</v>
      </c>
      <c r="E821" s="1">
        <v>820</v>
      </c>
      <c r="F821" s="1">
        <v>5</v>
      </c>
      <c r="G821" s="1" t="s">
        <v>1574</v>
      </c>
      <c r="H821" s="1" t="s">
        <v>2751</v>
      </c>
      <c r="I821" s="1">
        <v>10</v>
      </c>
      <c r="L821" s="1">
        <v>5</v>
      </c>
      <c r="M821" s="1" t="s">
        <v>5234</v>
      </c>
      <c r="N821" s="1" t="s">
        <v>5235</v>
      </c>
      <c r="S821" s="1" t="s">
        <v>246</v>
      </c>
      <c r="T821" s="1" t="s">
        <v>2799</v>
      </c>
      <c r="W821" s="1" t="s">
        <v>184</v>
      </c>
      <c r="X821" s="1" t="s">
        <v>2851</v>
      </c>
      <c r="Y821" s="1" t="s">
        <v>49</v>
      </c>
      <c r="Z821" s="1" t="s">
        <v>2894</v>
      </c>
      <c r="AC821" s="1">
        <v>25</v>
      </c>
      <c r="AD821" s="1" t="s">
        <v>492</v>
      </c>
      <c r="AE821" s="1" t="s">
        <v>3529</v>
      </c>
    </row>
    <row r="822" spans="1:31" ht="13.5" customHeight="1">
      <c r="A822" s="5" t="str">
        <f t="shared" si="41"/>
        <v>1867_하동면_0105b</v>
      </c>
      <c r="B822" s="1">
        <v>1867</v>
      </c>
      <c r="C822" s="1" t="s">
        <v>4943</v>
      </c>
      <c r="D822" s="1" t="s">
        <v>4945</v>
      </c>
      <c r="E822" s="1">
        <v>821</v>
      </c>
      <c r="F822" s="1">
        <v>5</v>
      </c>
      <c r="G822" s="1" t="s">
        <v>1574</v>
      </c>
      <c r="H822" s="1" t="s">
        <v>2751</v>
      </c>
      <c r="I822" s="1">
        <v>10</v>
      </c>
      <c r="L822" s="1">
        <v>5</v>
      </c>
      <c r="M822" s="1" t="s">
        <v>5234</v>
      </c>
      <c r="N822" s="1" t="s">
        <v>5235</v>
      </c>
      <c r="T822" s="1" t="s">
        <v>6071</v>
      </c>
      <c r="U822" s="1" t="s">
        <v>145</v>
      </c>
      <c r="V822" s="1" t="s">
        <v>2832</v>
      </c>
      <c r="Y822" s="1" t="s">
        <v>2070</v>
      </c>
      <c r="Z822" s="1" t="s">
        <v>3055</v>
      </c>
      <c r="AD822" s="1" t="s">
        <v>284</v>
      </c>
      <c r="AE822" s="1" t="s">
        <v>3539</v>
      </c>
    </row>
    <row r="823" spans="1:72" ht="13.5" customHeight="1">
      <c r="A823" s="5" t="str">
        <f t="shared" si="41"/>
        <v>1867_하동면_0105b</v>
      </c>
      <c r="B823" s="1">
        <v>1867</v>
      </c>
      <c r="C823" s="1" t="s">
        <v>4943</v>
      </c>
      <c r="D823" s="1" t="s">
        <v>4945</v>
      </c>
      <c r="E823" s="1">
        <v>822</v>
      </c>
      <c r="F823" s="1">
        <v>5</v>
      </c>
      <c r="G823" s="1" t="s">
        <v>1574</v>
      </c>
      <c r="H823" s="1" t="s">
        <v>2751</v>
      </c>
      <c r="I823" s="1">
        <v>11</v>
      </c>
      <c r="J823" s="1" t="s">
        <v>6171</v>
      </c>
      <c r="K823" s="1" t="s">
        <v>6172</v>
      </c>
      <c r="L823" s="1">
        <v>1</v>
      </c>
      <c r="M823" s="1" t="s">
        <v>6173</v>
      </c>
      <c r="N823" s="1" t="s">
        <v>4962</v>
      </c>
      <c r="T823" s="1" t="s">
        <v>5653</v>
      </c>
      <c r="U823" s="1" t="s">
        <v>37</v>
      </c>
      <c r="V823" s="1" t="s">
        <v>2820</v>
      </c>
      <c r="W823" s="1" t="s">
        <v>61</v>
      </c>
      <c r="X823" s="1" t="s">
        <v>6078</v>
      </c>
      <c r="Y823" s="1" t="s">
        <v>6174</v>
      </c>
      <c r="Z823" s="1" t="s">
        <v>6175</v>
      </c>
      <c r="AC823" s="1">
        <v>47</v>
      </c>
      <c r="AD823" s="1" t="s">
        <v>315</v>
      </c>
      <c r="AE823" s="1" t="s">
        <v>3535</v>
      </c>
      <c r="AJ823" s="1" t="s">
        <v>17</v>
      </c>
      <c r="AK823" s="1" t="s">
        <v>3565</v>
      </c>
      <c r="AL823" s="1" t="s">
        <v>178</v>
      </c>
      <c r="AM823" s="1" t="s">
        <v>3579</v>
      </c>
      <c r="AT823" s="1" t="s">
        <v>42</v>
      </c>
      <c r="AU823" s="1" t="s">
        <v>3629</v>
      </c>
      <c r="AV823" s="1" t="s">
        <v>2071</v>
      </c>
      <c r="AW823" s="1" t="s">
        <v>3762</v>
      </c>
      <c r="AX823" s="1" t="s">
        <v>37</v>
      </c>
      <c r="AY823" s="1" t="s">
        <v>2820</v>
      </c>
      <c r="AZ823" s="1" t="s">
        <v>2072</v>
      </c>
      <c r="BA823" s="1" t="s">
        <v>4034</v>
      </c>
      <c r="BG823" s="1" t="s">
        <v>42</v>
      </c>
      <c r="BH823" s="1" t="s">
        <v>3629</v>
      </c>
      <c r="BI823" s="1" t="s">
        <v>2025</v>
      </c>
      <c r="BJ823" s="1" t="s">
        <v>6176</v>
      </c>
      <c r="BK823" s="1" t="s">
        <v>42</v>
      </c>
      <c r="BL823" s="1" t="s">
        <v>3629</v>
      </c>
      <c r="BM823" s="1" t="s">
        <v>2026</v>
      </c>
      <c r="BN823" s="1" t="s">
        <v>6177</v>
      </c>
      <c r="BO823" s="1" t="s">
        <v>42</v>
      </c>
      <c r="BP823" s="1" t="s">
        <v>3629</v>
      </c>
      <c r="BQ823" s="1" t="s">
        <v>2073</v>
      </c>
      <c r="BR823" s="1" t="s">
        <v>5465</v>
      </c>
      <c r="BS823" s="1" t="s">
        <v>564</v>
      </c>
      <c r="BT823" s="1" t="s">
        <v>3574</v>
      </c>
    </row>
    <row r="824" spans="1:72" ht="13.5" customHeight="1">
      <c r="A824" s="5" t="str">
        <f t="shared" si="41"/>
        <v>1867_하동면_0105b</v>
      </c>
      <c r="B824" s="1">
        <v>1867</v>
      </c>
      <c r="C824" s="1" t="s">
        <v>4943</v>
      </c>
      <c r="D824" s="1" t="s">
        <v>4945</v>
      </c>
      <c r="E824" s="1">
        <v>823</v>
      </c>
      <c r="F824" s="1">
        <v>5</v>
      </c>
      <c r="G824" s="1" t="s">
        <v>1574</v>
      </c>
      <c r="H824" s="1" t="s">
        <v>2751</v>
      </c>
      <c r="I824" s="1">
        <v>11</v>
      </c>
      <c r="L824" s="1">
        <v>1</v>
      </c>
      <c r="M824" s="1" t="s">
        <v>6173</v>
      </c>
      <c r="N824" s="1" t="s">
        <v>4962</v>
      </c>
      <c r="S824" s="1" t="s">
        <v>47</v>
      </c>
      <c r="T824" s="1" t="s">
        <v>2795</v>
      </c>
      <c r="W824" s="1" t="s">
        <v>192</v>
      </c>
      <c r="X824" s="1" t="s">
        <v>2861</v>
      </c>
      <c r="Y824" s="1" t="s">
        <v>49</v>
      </c>
      <c r="Z824" s="1" t="s">
        <v>2894</v>
      </c>
      <c r="AC824" s="1">
        <v>44</v>
      </c>
      <c r="AD824" s="1" t="s">
        <v>74</v>
      </c>
      <c r="AE824" s="1" t="s">
        <v>3506</v>
      </c>
      <c r="AJ824" s="1" t="s">
        <v>51</v>
      </c>
      <c r="AK824" s="1" t="s">
        <v>3566</v>
      </c>
      <c r="AL824" s="1" t="s">
        <v>178</v>
      </c>
      <c r="AM824" s="1" t="s">
        <v>3579</v>
      </c>
      <c r="AT824" s="1" t="s">
        <v>42</v>
      </c>
      <c r="AU824" s="1" t="s">
        <v>3629</v>
      </c>
      <c r="AV824" s="1" t="s">
        <v>2074</v>
      </c>
      <c r="AW824" s="1" t="s">
        <v>2796</v>
      </c>
      <c r="BG824" s="1" t="s">
        <v>42</v>
      </c>
      <c r="BH824" s="1" t="s">
        <v>3629</v>
      </c>
      <c r="BI824" s="1" t="s">
        <v>2075</v>
      </c>
      <c r="BJ824" s="1" t="s">
        <v>4154</v>
      </c>
      <c r="BK824" s="1" t="s">
        <v>42</v>
      </c>
      <c r="BL824" s="1" t="s">
        <v>3629</v>
      </c>
      <c r="BM824" s="1" t="s">
        <v>2076</v>
      </c>
      <c r="BN824" s="1" t="s">
        <v>4470</v>
      </c>
      <c r="BO824" s="1" t="s">
        <v>42</v>
      </c>
      <c r="BP824" s="1" t="s">
        <v>3629</v>
      </c>
      <c r="BQ824" s="1" t="s">
        <v>2077</v>
      </c>
      <c r="BR824" s="1" t="s">
        <v>5412</v>
      </c>
      <c r="BS824" s="1" t="s">
        <v>169</v>
      </c>
      <c r="BT824" s="1" t="s">
        <v>5992</v>
      </c>
    </row>
    <row r="825" spans="1:31" ht="13.5" customHeight="1">
      <c r="A825" s="5" t="str">
        <f t="shared" si="41"/>
        <v>1867_하동면_0105b</v>
      </c>
      <c r="B825" s="1">
        <v>1867</v>
      </c>
      <c r="C825" s="1" t="s">
        <v>4943</v>
      </c>
      <c r="D825" s="1" t="s">
        <v>4945</v>
      </c>
      <c r="E825" s="1">
        <v>824</v>
      </c>
      <c r="F825" s="1">
        <v>5</v>
      </c>
      <c r="G825" s="1" t="s">
        <v>1574</v>
      </c>
      <c r="H825" s="1" t="s">
        <v>2751</v>
      </c>
      <c r="I825" s="1">
        <v>11</v>
      </c>
      <c r="L825" s="1">
        <v>1</v>
      </c>
      <c r="M825" s="1" t="s">
        <v>6173</v>
      </c>
      <c r="N825" s="1" t="s">
        <v>4962</v>
      </c>
      <c r="S825" s="1" t="s">
        <v>57</v>
      </c>
      <c r="T825" s="1" t="s">
        <v>2802</v>
      </c>
      <c r="U825" s="1" t="s">
        <v>37</v>
      </c>
      <c r="V825" s="1" t="s">
        <v>2820</v>
      </c>
      <c r="Y825" s="1" t="s">
        <v>2078</v>
      </c>
      <c r="Z825" s="1" t="s">
        <v>3054</v>
      </c>
      <c r="AC825" s="1">
        <v>43</v>
      </c>
      <c r="AD825" s="1" t="s">
        <v>62</v>
      </c>
      <c r="AE825" s="1" t="s">
        <v>3520</v>
      </c>
    </row>
    <row r="826" spans="1:31" ht="13.5" customHeight="1">
      <c r="A826" s="5" t="str">
        <f t="shared" si="41"/>
        <v>1867_하동면_0105b</v>
      </c>
      <c r="B826" s="1">
        <v>1867</v>
      </c>
      <c r="C826" s="1" t="s">
        <v>4943</v>
      </c>
      <c r="D826" s="1" t="s">
        <v>4945</v>
      </c>
      <c r="E826" s="1">
        <v>825</v>
      </c>
      <c r="F826" s="1">
        <v>5</v>
      </c>
      <c r="G826" s="1" t="s">
        <v>1574</v>
      </c>
      <c r="H826" s="1" t="s">
        <v>2751</v>
      </c>
      <c r="I826" s="1">
        <v>11</v>
      </c>
      <c r="L826" s="1">
        <v>1</v>
      </c>
      <c r="M826" s="1" t="s">
        <v>6173</v>
      </c>
      <c r="N826" s="1" t="s">
        <v>4962</v>
      </c>
      <c r="S826" s="1" t="s">
        <v>60</v>
      </c>
      <c r="T826" s="1" t="s">
        <v>2801</v>
      </c>
      <c r="W826" s="1" t="s">
        <v>123</v>
      </c>
      <c r="X826" s="1" t="s">
        <v>6077</v>
      </c>
      <c r="Y826" s="1" t="s">
        <v>49</v>
      </c>
      <c r="Z826" s="1" t="s">
        <v>2894</v>
      </c>
      <c r="AC826" s="1">
        <v>41</v>
      </c>
      <c r="AD826" s="1" t="s">
        <v>101</v>
      </c>
      <c r="AE826" s="1" t="s">
        <v>3540</v>
      </c>
    </row>
    <row r="827" spans="1:31" ht="13.5" customHeight="1">
      <c r="A827" s="5" t="str">
        <f t="shared" si="41"/>
        <v>1867_하동면_0105b</v>
      </c>
      <c r="B827" s="1">
        <v>1867</v>
      </c>
      <c r="C827" s="1" t="s">
        <v>4943</v>
      </c>
      <c r="D827" s="1" t="s">
        <v>4945</v>
      </c>
      <c r="E827" s="1">
        <v>826</v>
      </c>
      <c r="F827" s="1">
        <v>5</v>
      </c>
      <c r="G827" s="1" t="s">
        <v>1574</v>
      </c>
      <c r="H827" s="1" t="s">
        <v>2751</v>
      </c>
      <c r="I827" s="1">
        <v>11</v>
      </c>
      <c r="L827" s="1">
        <v>1</v>
      </c>
      <c r="M827" s="1" t="s">
        <v>6173</v>
      </c>
      <c r="N827" s="1" t="s">
        <v>4962</v>
      </c>
      <c r="S827" s="1" t="s">
        <v>57</v>
      </c>
      <c r="T827" s="1" t="s">
        <v>2802</v>
      </c>
      <c r="U827" s="1" t="s">
        <v>37</v>
      </c>
      <c r="V827" s="1" t="s">
        <v>2820</v>
      </c>
      <c r="Y827" s="1" t="s">
        <v>2079</v>
      </c>
      <c r="Z827" s="1" t="s">
        <v>3053</v>
      </c>
      <c r="AC827" s="1">
        <v>40</v>
      </c>
      <c r="AD827" s="1" t="s">
        <v>1005</v>
      </c>
      <c r="AE827" s="1" t="s">
        <v>3515</v>
      </c>
    </row>
    <row r="828" spans="1:31" ht="13.5" customHeight="1">
      <c r="A828" s="5" t="str">
        <f t="shared" si="41"/>
        <v>1867_하동면_0105b</v>
      </c>
      <c r="B828" s="1">
        <v>1867</v>
      </c>
      <c r="C828" s="1" t="s">
        <v>4943</v>
      </c>
      <c r="D828" s="1" t="s">
        <v>4945</v>
      </c>
      <c r="E828" s="1">
        <v>827</v>
      </c>
      <c r="F828" s="1">
        <v>5</v>
      </c>
      <c r="G828" s="1" t="s">
        <v>1574</v>
      </c>
      <c r="H828" s="1" t="s">
        <v>2751</v>
      </c>
      <c r="I828" s="1">
        <v>11</v>
      </c>
      <c r="L828" s="1">
        <v>1</v>
      </c>
      <c r="M828" s="1" t="s">
        <v>6173</v>
      </c>
      <c r="N828" s="1" t="s">
        <v>4962</v>
      </c>
      <c r="S828" s="1" t="s">
        <v>63</v>
      </c>
      <c r="T828" s="1" t="s">
        <v>2793</v>
      </c>
      <c r="U828" s="1" t="s">
        <v>64</v>
      </c>
      <c r="V828" s="1" t="s">
        <v>2835</v>
      </c>
      <c r="Y828" s="1" t="s">
        <v>2080</v>
      </c>
      <c r="Z828" s="1" t="s">
        <v>3052</v>
      </c>
      <c r="AC828" s="1">
        <v>21</v>
      </c>
      <c r="AD828" s="1" t="s">
        <v>40</v>
      </c>
      <c r="AE828" s="1" t="s">
        <v>3518</v>
      </c>
    </row>
    <row r="829" spans="1:31" ht="13.5" customHeight="1">
      <c r="A829" s="5" t="str">
        <f t="shared" si="41"/>
        <v>1867_하동면_0105b</v>
      </c>
      <c r="B829" s="1">
        <v>1867</v>
      </c>
      <c r="C829" s="1" t="s">
        <v>4943</v>
      </c>
      <c r="D829" s="1" t="s">
        <v>4945</v>
      </c>
      <c r="E829" s="1">
        <v>828</v>
      </c>
      <c r="F829" s="1">
        <v>5</v>
      </c>
      <c r="G829" s="1" t="s">
        <v>1574</v>
      </c>
      <c r="H829" s="1" t="s">
        <v>2751</v>
      </c>
      <c r="I829" s="1">
        <v>11</v>
      </c>
      <c r="L829" s="1">
        <v>1</v>
      </c>
      <c r="M829" s="1" t="s">
        <v>6173</v>
      </c>
      <c r="N829" s="1" t="s">
        <v>4962</v>
      </c>
      <c r="T829" s="1" t="s">
        <v>5655</v>
      </c>
      <c r="U829" s="1" t="s">
        <v>70</v>
      </c>
      <c r="V829" s="1" t="s">
        <v>2823</v>
      </c>
      <c r="Y829" s="1" t="s">
        <v>2081</v>
      </c>
      <c r="Z829" s="1" t="s">
        <v>3051</v>
      </c>
      <c r="AD829" s="1" t="s">
        <v>367</v>
      </c>
      <c r="AE829" s="1" t="s">
        <v>3556</v>
      </c>
    </row>
    <row r="830" spans="1:72" ht="13.5" customHeight="1">
      <c r="A830" s="5" t="str">
        <f t="shared" si="41"/>
        <v>1867_하동면_0105b</v>
      </c>
      <c r="B830" s="1">
        <v>1867</v>
      </c>
      <c r="C830" s="1" t="s">
        <v>4943</v>
      </c>
      <c r="D830" s="1" t="s">
        <v>4945</v>
      </c>
      <c r="E830" s="1">
        <v>829</v>
      </c>
      <c r="F830" s="1">
        <v>5</v>
      </c>
      <c r="G830" s="1" t="s">
        <v>1574</v>
      </c>
      <c r="H830" s="1" t="s">
        <v>2751</v>
      </c>
      <c r="I830" s="1">
        <v>11</v>
      </c>
      <c r="L830" s="1">
        <v>2</v>
      </c>
      <c r="M830" s="1" t="s">
        <v>5236</v>
      </c>
      <c r="N830" s="1" t="s">
        <v>5237</v>
      </c>
      <c r="T830" s="1" t="s">
        <v>5970</v>
      </c>
      <c r="U830" s="1" t="s">
        <v>37</v>
      </c>
      <c r="V830" s="1" t="s">
        <v>2820</v>
      </c>
      <c r="W830" s="1" t="s">
        <v>61</v>
      </c>
      <c r="X830" s="1" t="s">
        <v>6007</v>
      </c>
      <c r="Y830" s="1" t="s">
        <v>2082</v>
      </c>
      <c r="Z830" s="1" t="s">
        <v>3050</v>
      </c>
      <c r="AC830" s="1">
        <v>48</v>
      </c>
      <c r="AD830" s="1" t="s">
        <v>50</v>
      </c>
      <c r="AE830" s="1" t="s">
        <v>3499</v>
      </c>
      <c r="AJ830" s="1" t="s">
        <v>17</v>
      </c>
      <c r="AK830" s="1" t="s">
        <v>3565</v>
      </c>
      <c r="AL830" s="1" t="s">
        <v>178</v>
      </c>
      <c r="AM830" s="1" t="s">
        <v>3579</v>
      </c>
      <c r="AT830" s="1" t="s">
        <v>42</v>
      </c>
      <c r="AU830" s="1" t="s">
        <v>3629</v>
      </c>
      <c r="AV830" s="1" t="s">
        <v>2083</v>
      </c>
      <c r="AW830" s="1" t="s">
        <v>3761</v>
      </c>
      <c r="BG830" s="1" t="s">
        <v>42</v>
      </c>
      <c r="BH830" s="1" t="s">
        <v>3629</v>
      </c>
      <c r="BI830" s="1" t="s">
        <v>2084</v>
      </c>
      <c r="BJ830" s="1" t="s">
        <v>4153</v>
      </c>
      <c r="BK830" s="1" t="s">
        <v>42</v>
      </c>
      <c r="BL830" s="1" t="s">
        <v>3629</v>
      </c>
      <c r="BM830" s="1" t="s">
        <v>2085</v>
      </c>
      <c r="BN830" s="1" t="s">
        <v>4062</v>
      </c>
      <c r="BO830" s="1" t="s">
        <v>42</v>
      </c>
      <c r="BP830" s="1" t="s">
        <v>3629</v>
      </c>
      <c r="BQ830" s="1" t="s">
        <v>2086</v>
      </c>
      <c r="BR830" s="1" t="s">
        <v>4726</v>
      </c>
      <c r="BS830" s="1" t="s">
        <v>115</v>
      </c>
      <c r="BT830" s="1" t="s">
        <v>3571</v>
      </c>
    </row>
    <row r="831" spans="1:72" ht="13.5" customHeight="1">
      <c r="A831" s="5" t="str">
        <f t="shared" si="41"/>
        <v>1867_하동면_0105b</v>
      </c>
      <c r="B831" s="1">
        <v>1867</v>
      </c>
      <c r="C831" s="1" t="s">
        <v>4943</v>
      </c>
      <c r="D831" s="1" t="s">
        <v>4945</v>
      </c>
      <c r="E831" s="1">
        <v>830</v>
      </c>
      <c r="F831" s="1">
        <v>5</v>
      </c>
      <c r="G831" s="1" t="s">
        <v>1574</v>
      </c>
      <c r="H831" s="1" t="s">
        <v>2751</v>
      </c>
      <c r="I831" s="1">
        <v>11</v>
      </c>
      <c r="L831" s="1">
        <v>2</v>
      </c>
      <c r="M831" s="1" t="s">
        <v>5236</v>
      </c>
      <c r="N831" s="1" t="s">
        <v>5237</v>
      </c>
      <c r="S831" s="1" t="s">
        <v>47</v>
      </c>
      <c r="T831" s="1" t="s">
        <v>2795</v>
      </c>
      <c r="W831" s="1" t="s">
        <v>61</v>
      </c>
      <c r="X831" s="1" t="s">
        <v>6007</v>
      </c>
      <c r="Y831" s="1" t="s">
        <v>49</v>
      </c>
      <c r="Z831" s="1" t="s">
        <v>2894</v>
      </c>
      <c r="AC831" s="1">
        <v>41</v>
      </c>
      <c r="AJ831" s="1" t="s">
        <v>51</v>
      </c>
      <c r="AK831" s="1" t="s">
        <v>3566</v>
      </c>
      <c r="AL831" s="1" t="s">
        <v>107</v>
      </c>
      <c r="AM831" s="1" t="s">
        <v>3590</v>
      </c>
      <c r="AT831" s="1" t="s">
        <v>37</v>
      </c>
      <c r="AU831" s="1" t="s">
        <v>2820</v>
      </c>
      <c r="AV831" s="1" t="s">
        <v>2087</v>
      </c>
      <c r="AW831" s="1" t="s">
        <v>3760</v>
      </c>
      <c r="BG831" s="1" t="s">
        <v>42</v>
      </c>
      <c r="BH831" s="1" t="s">
        <v>3629</v>
      </c>
      <c r="BI831" s="1" t="s">
        <v>2088</v>
      </c>
      <c r="BJ831" s="1" t="s">
        <v>4152</v>
      </c>
      <c r="BK831" s="1" t="s">
        <v>42</v>
      </c>
      <c r="BL831" s="1" t="s">
        <v>3629</v>
      </c>
      <c r="BM831" s="1" t="s">
        <v>2089</v>
      </c>
      <c r="BN831" s="1" t="s">
        <v>4469</v>
      </c>
      <c r="BO831" s="1" t="s">
        <v>42</v>
      </c>
      <c r="BP831" s="1" t="s">
        <v>3629</v>
      </c>
      <c r="BQ831" s="1" t="s">
        <v>2090</v>
      </c>
      <c r="BR831" s="1" t="s">
        <v>5411</v>
      </c>
      <c r="BS831" s="1" t="s">
        <v>203</v>
      </c>
      <c r="BT831" s="1" t="s">
        <v>3567</v>
      </c>
    </row>
    <row r="832" spans="1:31" ht="13.5" customHeight="1">
      <c r="A832" s="5" t="str">
        <f t="shared" si="41"/>
        <v>1867_하동면_0105b</v>
      </c>
      <c r="B832" s="1">
        <v>1867</v>
      </c>
      <c r="C832" s="1" t="s">
        <v>4943</v>
      </c>
      <c r="D832" s="1" t="s">
        <v>4945</v>
      </c>
      <c r="E832" s="1">
        <v>831</v>
      </c>
      <c r="F832" s="1">
        <v>5</v>
      </c>
      <c r="G832" s="1" t="s">
        <v>1574</v>
      </c>
      <c r="H832" s="1" t="s">
        <v>2751</v>
      </c>
      <c r="I832" s="1">
        <v>11</v>
      </c>
      <c r="L832" s="1">
        <v>2</v>
      </c>
      <c r="M832" s="1" t="s">
        <v>5236</v>
      </c>
      <c r="N832" s="1" t="s">
        <v>5237</v>
      </c>
      <c r="S832" s="1" t="s">
        <v>57</v>
      </c>
      <c r="T832" s="1" t="s">
        <v>2802</v>
      </c>
      <c r="U832" s="1" t="s">
        <v>37</v>
      </c>
      <c r="V832" s="1" t="s">
        <v>2820</v>
      </c>
      <c r="Y832" s="1" t="s">
        <v>2091</v>
      </c>
      <c r="Z832" s="1" t="s">
        <v>3049</v>
      </c>
      <c r="AC832" s="1">
        <v>43</v>
      </c>
      <c r="AD832" s="1" t="s">
        <v>62</v>
      </c>
      <c r="AE832" s="1" t="s">
        <v>3520</v>
      </c>
    </row>
    <row r="833" spans="1:31" ht="13.5" customHeight="1">
      <c r="A833" s="5" t="str">
        <f t="shared" si="41"/>
        <v>1867_하동면_0105b</v>
      </c>
      <c r="B833" s="1">
        <v>1867</v>
      </c>
      <c r="C833" s="1" t="s">
        <v>4943</v>
      </c>
      <c r="D833" s="1" t="s">
        <v>4945</v>
      </c>
      <c r="E833" s="1">
        <v>832</v>
      </c>
      <c r="F833" s="1">
        <v>5</v>
      </c>
      <c r="G833" s="1" t="s">
        <v>1574</v>
      </c>
      <c r="H833" s="1" t="s">
        <v>2751</v>
      </c>
      <c r="I833" s="1">
        <v>11</v>
      </c>
      <c r="L833" s="1">
        <v>2</v>
      </c>
      <c r="M833" s="1" t="s">
        <v>5236</v>
      </c>
      <c r="N833" s="1" t="s">
        <v>5237</v>
      </c>
      <c r="S833" s="1" t="s">
        <v>60</v>
      </c>
      <c r="T833" s="1" t="s">
        <v>2801</v>
      </c>
      <c r="W833" s="1" t="s">
        <v>511</v>
      </c>
      <c r="X833" s="1" t="s">
        <v>2860</v>
      </c>
      <c r="Y833" s="1" t="s">
        <v>49</v>
      </c>
      <c r="Z833" s="1" t="s">
        <v>2894</v>
      </c>
      <c r="AC833" s="1">
        <v>25</v>
      </c>
      <c r="AD833" s="1" t="s">
        <v>331</v>
      </c>
      <c r="AE833" s="1" t="s">
        <v>3505</v>
      </c>
    </row>
    <row r="834" spans="1:31" ht="13.5" customHeight="1">
      <c r="A834" s="5" t="str">
        <f t="shared" si="41"/>
        <v>1867_하동면_0105b</v>
      </c>
      <c r="B834" s="1">
        <v>1867</v>
      </c>
      <c r="C834" s="1" t="s">
        <v>4943</v>
      </c>
      <c r="D834" s="1" t="s">
        <v>4945</v>
      </c>
      <c r="E834" s="1">
        <v>833</v>
      </c>
      <c r="F834" s="1">
        <v>5</v>
      </c>
      <c r="G834" s="1" t="s">
        <v>1574</v>
      </c>
      <c r="H834" s="1" t="s">
        <v>2751</v>
      </c>
      <c r="I834" s="1">
        <v>11</v>
      </c>
      <c r="L834" s="1">
        <v>2</v>
      </c>
      <c r="M834" s="1" t="s">
        <v>5236</v>
      </c>
      <c r="N834" s="1" t="s">
        <v>5237</v>
      </c>
      <c r="T834" s="1" t="s">
        <v>6178</v>
      </c>
      <c r="U834" s="1" t="s">
        <v>70</v>
      </c>
      <c r="V834" s="1" t="s">
        <v>2823</v>
      </c>
      <c r="Y834" s="1" t="s">
        <v>2092</v>
      </c>
      <c r="Z834" s="1" t="s">
        <v>3048</v>
      </c>
      <c r="AD834" s="1" t="s">
        <v>899</v>
      </c>
      <c r="AE834" s="1" t="s">
        <v>3527</v>
      </c>
    </row>
    <row r="835" spans="1:72" ht="13.5" customHeight="1">
      <c r="A835" s="5" t="str">
        <f t="shared" si="41"/>
        <v>1867_하동면_0105b</v>
      </c>
      <c r="B835" s="1">
        <v>1867</v>
      </c>
      <c r="C835" s="1" t="s">
        <v>4943</v>
      </c>
      <c r="D835" s="1" t="s">
        <v>4945</v>
      </c>
      <c r="E835" s="1">
        <v>834</v>
      </c>
      <c r="F835" s="1">
        <v>5</v>
      </c>
      <c r="G835" s="1" t="s">
        <v>1574</v>
      </c>
      <c r="H835" s="1" t="s">
        <v>2751</v>
      </c>
      <c r="I835" s="1">
        <v>11</v>
      </c>
      <c r="L835" s="1">
        <v>3</v>
      </c>
      <c r="M835" s="1" t="s">
        <v>5238</v>
      </c>
      <c r="N835" s="1" t="s">
        <v>5239</v>
      </c>
      <c r="T835" s="1" t="s">
        <v>5860</v>
      </c>
      <c r="U835" s="1" t="s">
        <v>37</v>
      </c>
      <c r="V835" s="1" t="s">
        <v>2820</v>
      </c>
      <c r="W835" s="1" t="s">
        <v>61</v>
      </c>
      <c r="X835" s="1" t="s">
        <v>5861</v>
      </c>
      <c r="Y835" s="1" t="s">
        <v>2093</v>
      </c>
      <c r="Z835" s="1" t="s">
        <v>3047</v>
      </c>
      <c r="AC835" s="1">
        <v>43</v>
      </c>
      <c r="AD835" s="1" t="s">
        <v>62</v>
      </c>
      <c r="AE835" s="1" t="s">
        <v>3520</v>
      </c>
      <c r="AJ835" s="1" t="s">
        <v>17</v>
      </c>
      <c r="AK835" s="1" t="s">
        <v>3565</v>
      </c>
      <c r="AL835" s="1" t="s">
        <v>178</v>
      </c>
      <c r="AM835" s="1" t="s">
        <v>3579</v>
      </c>
      <c r="AT835" s="1" t="s">
        <v>42</v>
      </c>
      <c r="AU835" s="1" t="s">
        <v>3629</v>
      </c>
      <c r="AV835" s="1" t="s">
        <v>2094</v>
      </c>
      <c r="AW835" s="1" t="s">
        <v>3759</v>
      </c>
      <c r="BG835" s="1" t="s">
        <v>42</v>
      </c>
      <c r="BH835" s="1" t="s">
        <v>3629</v>
      </c>
      <c r="BI835" s="1" t="s">
        <v>2095</v>
      </c>
      <c r="BJ835" s="1" t="s">
        <v>4151</v>
      </c>
      <c r="BK835" s="1" t="s">
        <v>42</v>
      </c>
      <c r="BL835" s="1" t="s">
        <v>3629</v>
      </c>
      <c r="BM835" s="1" t="s">
        <v>1386</v>
      </c>
      <c r="BN835" s="1" t="s">
        <v>3251</v>
      </c>
      <c r="BO835" s="1" t="s">
        <v>42</v>
      </c>
      <c r="BP835" s="1" t="s">
        <v>3629</v>
      </c>
      <c r="BQ835" s="1" t="s">
        <v>2096</v>
      </c>
      <c r="BR835" s="1" t="s">
        <v>4725</v>
      </c>
      <c r="BS835" s="1" t="s">
        <v>512</v>
      </c>
      <c r="BT835" s="1" t="s">
        <v>3581</v>
      </c>
    </row>
    <row r="836" spans="1:72" ht="13.5" customHeight="1">
      <c r="A836" s="5" t="str">
        <f t="shared" si="41"/>
        <v>1867_하동면_0105b</v>
      </c>
      <c r="B836" s="1">
        <v>1867</v>
      </c>
      <c r="C836" s="1" t="s">
        <v>4943</v>
      </c>
      <c r="D836" s="1" t="s">
        <v>4945</v>
      </c>
      <c r="E836" s="1">
        <v>835</v>
      </c>
      <c r="F836" s="1">
        <v>5</v>
      </c>
      <c r="G836" s="1" t="s">
        <v>1574</v>
      </c>
      <c r="H836" s="1" t="s">
        <v>2751</v>
      </c>
      <c r="I836" s="1">
        <v>11</v>
      </c>
      <c r="L836" s="1">
        <v>3</v>
      </c>
      <c r="M836" s="1" t="s">
        <v>5238</v>
      </c>
      <c r="N836" s="1" t="s">
        <v>5239</v>
      </c>
      <c r="S836" s="1" t="s">
        <v>47</v>
      </c>
      <c r="T836" s="1" t="s">
        <v>2795</v>
      </c>
      <c r="W836" s="1" t="s">
        <v>230</v>
      </c>
      <c r="X836" s="1" t="s">
        <v>2797</v>
      </c>
      <c r="Y836" s="1" t="s">
        <v>49</v>
      </c>
      <c r="Z836" s="1" t="s">
        <v>2894</v>
      </c>
      <c r="AC836" s="1">
        <v>24</v>
      </c>
      <c r="AD836" s="1" t="s">
        <v>91</v>
      </c>
      <c r="AE836" s="1" t="s">
        <v>3507</v>
      </c>
      <c r="AJ836" s="1" t="s">
        <v>51</v>
      </c>
      <c r="AK836" s="1" t="s">
        <v>3566</v>
      </c>
      <c r="AL836" s="1" t="s">
        <v>115</v>
      </c>
      <c r="AM836" s="1" t="s">
        <v>3571</v>
      </c>
      <c r="AT836" s="1" t="s">
        <v>42</v>
      </c>
      <c r="AU836" s="1" t="s">
        <v>3629</v>
      </c>
      <c r="AV836" s="1" t="s">
        <v>2097</v>
      </c>
      <c r="AW836" s="1" t="s">
        <v>3758</v>
      </c>
      <c r="BG836" s="1" t="s">
        <v>42</v>
      </c>
      <c r="BH836" s="1" t="s">
        <v>3629</v>
      </c>
      <c r="BI836" s="1" t="s">
        <v>2098</v>
      </c>
      <c r="BJ836" s="1" t="s">
        <v>4150</v>
      </c>
      <c r="BK836" s="1" t="s">
        <v>42</v>
      </c>
      <c r="BL836" s="1" t="s">
        <v>3629</v>
      </c>
      <c r="BM836" s="1" t="s">
        <v>2099</v>
      </c>
      <c r="BN836" s="1" t="s">
        <v>6179</v>
      </c>
      <c r="BO836" s="1" t="s">
        <v>42</v>
      </c>
      <c r="BP836" s="1" t="s">
        <v>3629</v>
      </c>
      <c r="BQ836" s="1" t="s">
        <v>2100</v>
      </c>
      <c r="BR836" s="1" t="s">
        <v>4724</v>
      </c>
      <c r="BS836" s="1" t="s">
        <v>493</v>
      </c>
      <c r="BT836" s="1" t="s">
        <v>3619</v>
      </c>
    </row>
    <row r="837" spans="1:31" ht="13.5" customHeight="1">
      <c r="A837" s="5" t="str">
        <f t="shared" si="41"/>
        <v>1867_하동면_0105b</v>
      </c>
      <c r="B837" s="1">
        <v>1867</v>
      </c>
      <c r="C837" s="1" t="s">
        <v>4943</v>
      </c>
      <c r="D837" s="1" t="s">
        <v>4945</v>
      </c>
      <c r="E837" s="1">
        <v>836</v>
      </c>
      <c r="F837" s="1">
        <v>5</v>
      </c>
      <c r="G837" s="1" t="s">
        <v>1574</v>
      </c>
      <c r="H837" s="1" t="s">
        <v>2751</v>
      </c>
      <c r="I837" s="1">
        <v>11</v>
      </c>
      <c r="L837" s="1">
        <v>3</v>
      </c>
      <c r="M837" s="1" t="s">
        <v>5238</v>
      </c>
      <c r="N837" s="1" t="s">
        <v>5239</v>
      </c>
      <c r="S837" s="1" t="s">
        <v>89</v>
      </c>
      <c r="T837" s="1" t="s">
        <v>2804</v>
      </c>
      <c r="W837" s="1" t="s">
        <v>511</v>
      </c>
      <c r="X837" s="1" t="s">
        <v>2860</v>
      </c>
      <c r="Y837" s="1" t="s">
        <v>49</v>
      </c>
      <c r="Z837" s="1" t="s">
        <v>2894</v>
      </c>
      <c r="AC837" s="1">
        <v>68</v>
      </c>
      <c r="AD837" s="1" t="s">
        <v>174</v>
      </c>
      <c r="AE837" s="1" t="s">
        <v>3545</v>
      </c>
    </row>
    <row r="838" spans="1:31" ht="13.5" customHeight="1">
      <c r="A838" s="5" t="str">
        <f t="shared" si="41"/>
        <v>1867_하동면_0105b</v>
      </c>
      <c r="B838" s="1">
        <v>1867</v>
      </c>
      <c r="C838" s="1" t="s">
        <v>4943</v>
      </c>
      <c r="D838" s="1" t="s">
        <v>4945</v>
      </c>
      <c r="E838" s="1">
        <v>837</v>
      </c>
      <c r="F838" s="1">
        <v>5</v>
      </c>
      <c r="G838" s="1" t="s">
        <v>1574</v>
      </c>
      <c r="H838" s="1" t="s">
        <v>2751</v>
      </c>
      <c r="I838" s="1">
        <v>11</v>
      </c>
      <c r="L838" s="1">
        <v>3</v>
      </c>
      <c r="M838" s="1" t="s">
        <v>5238</v>
      </c>
      <c r="N838" s="1" t="s">
        <v>5239</v>
      </c>
      <c r="S838" s="1" t="s">
        <v>57</v>
      </c>
      <c r="T838" s="1" t="s">
        <v>2802</v>
      </c>
      <c r="Y838" s="1" t="s">
        <v>2101</v>
      </c>
      <c r="Z838" s="1" t="s">
        <v>3046</v>
      </c>
      <c r="AC838" s="1">
        <v>28</v>
      </c>
      <c r="AD838" s="1" t="s">
        <v>576</v>
      </c>
      <c r="AE838" s="1" t="s">
        <v>3510</v>
      </c>
    </row>
    <row r="839" spans="1:72" ht="13.5" customHeight="1">
      <c r="A839" s="5" t="str">
        <f t="shared" si="41"/>
        <v>1867_하동면_0105b</v>
      </c>
      <c r="B839" s="1">
        <v>1867</v>
      </c>
      <c r="C839" s="1" t="s">
        <v>4943</v>
      </c>
      <c r="D839" s="1" t="s">
        <v>4945</v>
      </c>
      <c r="E839" s="1">
        <v>838</v>
      </c>
      <c r="F839" s="1">
        <v>5</v>
      </c>
      <c r="G839" s="1" t="s">
        <v>1574</v>
      </c>
      <c r="H839" s="1" t="s">
        <v>2751</v>
      </c>
      <c r="I839" s="1">
        <v>11</v>
      </c>
      <c r="L839" s="1">
        <v>4</v>
      </c>
      <c r="M839" s="1" t="s">
        <v>5240</v>
      </c>
      <c r="N839" s="1" t="s">
        <v>5241</v>
      </c>
      <c r="T839" s="1" t="s">
        <v>5734</v>
      </c>
      <c r="U839" s="1" t="s">
        <v>37</v>
      </c>
      <c r="V839" s="1" t="s">
        <v>2820</v>
      </c>
      <c r="W839" s="1" t="s">
        <v>61</v>
      </c>
      <c r="X839" s="1" t="s">
        <v>5736</v>
      </c>
      <c r="Y839" s="1" t="s">
        <v>396</v>
      </c>
      <c r="Z839" s="1" t="s">
        <v>3045</v>
      </c>
      <c r="AC839" s="1">
        <v>50</v>
      </c>
      <c r="AD839" s="1" t="s">
        <v>333</v>
      </c>
      <c r="AE839" s="1" t="s">
        <v>3542</v>
      </c>
      <c r="AJ839" s="1" t="s">
        <v>17</v>
      </c>
      <c r="AK839" s="1" t="s">
        <v>3565</v>
      </c>
      <c r="AL839" s="1" t="s">
        <v>178</v>
      </c>
      <c r="AM839" s="1" t="s">
        <v>3579</v>
      </c>
      <c r="AT839" s="1" t="s">
        <v>42</v>
      </c>
      <c r="AU839" s="1" t="s">
        <v>3629</v>
      </c>
      <c r="AV839" s="1" t="s">
        <v>2102</v>
      </c>
      <c r="AW839" s="1" t="s">
        <v>3757</v>
      </c>
      <c r="BG839" s="1" t="s">
        <v>42</v>
      </c>
      <c r="BH839" s="1" t="s">
        <v>3629</v>
      </c>
      <c r="BI839" s="1" t="s">
        <v>2103</v>
      </c>
      <c r="BJ839" s="1" t="s">
        <v>4146</v>
      </c>
      <c r="BK839" s="1" t="s">
        <v>42</v>
      </c>
      <c r="BL839" s="1" t="s">
        <v>3629</v>
      </c>
      <c r="BM839" s="1" t="s">
        <v>2104</v>
      </c>
      <c r="BN839" s="1" t="s">
        <v>4468</v>
      </c>
      <c r="BO839" s="1" t="s">
        <v>42</v>
      </c>
      <c r="BP839" s="1" t="s">
        <v>3629</v>
      </c>
      <c r="BQ839" s="1" t="s">
        <v>2105</v>
      </c>
      <c r="BR839" s="1" t="s">
        <v>5492</v>
      </c>
      <c r="BS839" s="1" t="s">
        <v>107</v>
      </c>
      <c r="BT839" s="1" t="s">
        <v>3590</v>
      </c>
    </row>
    <row r="840" spans="1:72" ht="13.5" customHeight="1">
      <c r="A840" s="5" t="str">
        <f t="shared" si="41"/>
        <v>1867_하동면_0105b</v>
      </c>
      <c r="B840" s="1">
        <v>1867</v>
      </c>
      <c r="C840" s="1" t="s">
        <v>4943</v>
      </c>
      <c r="D840" s="1" t="s">
        <v>4945</v>
      </c>
      <c r="E840" s="1">
        <v>839</v>
      </c>
      <c r="F840" s="1">
        <v>5</v>
      </c>
      <c r="G840" s="1" t="s">
        <v>1574</v>
      </c>
      <c r="H840" s="1" t="s">
        <v>2751</v>
      </c>
      <c r="I840" s="1">
        <v>11</v>
      </c>
      <c r="L840" s="1">
        <v>4</v>
      </c>
      <c r="M840" s="1" t="s">
        <v>5240</v>
      </c>
      <c r="N840" s="1" t="s">
        <v>5241</v>
      </c>
      <c r="S840" s="1" t="s">
        <v>47</v>
      </c>
      <c r="T840" s="1" t="s">
        <v>2795</v>
      </c>
      <c r="W840" s="1" t="s">
        <v>123</v>
      </c>
      <c r="X840" s="1" t="s">
        <v>6180</v>
      </c>
      <c r="Y840" s="1" t="s">
        <v>49</v>
      </c>
      <c r="Z840" s="1" t="s">
        <v>2894</v>
      </c>
      <c r="AC840" s="1">
        <v>50</v>
      </c>
      <c r="AD840" s="1" t="s">
        <v>333</v>
      </c>
      <c r="AE840" s="1" t="s">
        <v>3542</v>
      </c>
      <c r="AJ840" s="1" t="s">
        <v>51</v>
      </c>
      <c r="AK840" s="1" t="s">
        <v>3566</v>
      </c>
      <c r="AL840" s="1" t="s">
        <v>2106</v>
      </c>
      <c r="AM840" s="1" t="s">
        <v>3577</v>
      </c>
      <c r="AT840" s="1" t="s">
        <v>42</v>
      </c>
      <c r="AU840" s="1" t="s">
        <v>3629</v>
      </c>
      <c r="AV840" s="1" t="s">
        <v>360</v>
      </c>
      <c r="AW840" s="1" t="s">
        <v>3756</v>
      </c>
      <c r="BG840" s="1" t="s">
        <v>42</v>
      </c>
      <c r="BH840" s="1" t="s">
        <v>3629</v>
      </c>
      <c r="BI840" s="1" t="s">
        <v>2107</v>
      </c>
      <c r="BJ840" s="1" t="s">
        <v>4149</v>
      </c>
      <c r="BK840" s="1" t="s">
        <v>42</v>
      </c>
      <c r="BL840" s="1" t="s">
        <v>3629</v>
      </c>
      <c r="BM840" s="1" t="s">
        <v>2108</v>
      </c>
      <c r="BN840" s="1" t="s">
        <v>4467</v>
      </c>
      <c r="BO840" s="1" t="s">
        <v>42</v>
      </c>
      <c r="BP840" s="1" t="s">
        <v>3629</v>
      </c>
      <c r="BQ840" s="1" t="s">
        <v>2109</v>
      </c>
      <c r="BR840" s="1" t="s">
        <v>5501</v>
      </c>
      <c r="BS840" s="1" t="s">
        <v>525</v>
      </c>
      <c r="BT840" s="1" t="s">
        <v>3602</v>
      </c>
    </row>
    <row r="841" spans="1:31" ht="13.5" customHeight="1">
      <c r="A841" s="5" t="str">
        <f t="shared" si="41"/>
        <v>1867_하동면_0105b</v>
      </c>
      <c r="B841" s="1">
        <v>1867</v>
      </c>
      <c r="C841" s="1" t="s">
        <v>4943</v>
      </c>
      <c r="D841" s="1" t="s">
        <v>4945</v>
      </c>
      <c r="E841" s="1">
        <v>840</v>
      </c>
      <c r="F841" s="1">
        <v>5</v>
      </c>
      <c r="G841" s="1" t="s">
        <v>1574</v>
      </c>
      <c r="H841" s="1" t="s">
        <v>2751</v>
      </c>
      <c r="I841" s="1">
        <v>11</v>
      </c>
      <c r="L841" s="1">
        <v>4</v>
      </c>
      <c r="M841" s="1" t="s">
        <v>5240</v>
      </c>
      <c r="N841" s="1" t="s">
        <v>5241</v>
      </c>
      <c r="S841" s="1" t="s">
        <v>2110</v>
      </c>
      <c r="T841" s="1" t="s">
        <v>2809</v>
      </c>
      <c r="W841" s="1" t="s">
        <v>61</v>
      </c>
      <c r="X841" s="1" t="s">
        <v>5736</v>
      </c>
      <c r="Y841" s="1" t="s">
        <v>49</v>
      </c>
      <c r="Z841" s="1" t="s">
        <v>2894</v>
      </c>
      <c r="AC841" s="1">
        <v>77</v>
      </c>
      <c r="AD841" s="1" t="s">
        <v>66</v>
      </c>
      <c r="AE841" s="1" t="s">
        <v>3550</v>
      </c>
    </row>
    <row r="842" spans="1:31" ht="13.5" customHeight="1">
      <c r="A842" s="5" t="str">
        <f t="shared" si="41"/>
        <v>1867_하동면_0105b</v>
      </c>
      <c r="B842" s="1">
        <v>1867</v>
      </c>
      <c r="C842" s="1" t="s">
        <v>4943</v>
      </c>
      <c r="D842" s="1" t="s">
        <v>4945</v>
      </c>
      <c r="E842" s="1">
        <v>841</v>
      </c>
      <c r="F842" s="1">
        <v>5</v>
      </c>
      <c r="G842" s="1" t="s">
        <v>1574</v>
      </c>
      <c r="H842" s="1" t="s">
        <v>2751</v>
      </c>
      <c r="I842" s="1">
        <v>11</v>
      </c>
      <c r="L842" s="1">
        <v>4</v>
      </c>
      <c r="M842" s="1" t="s">
        <v>5240</v>
      </c>
      <c r="N842" s="1" t="s">
        <v>5241</v>
      </c>
      <c r="T842" s="1" t="s">
        <v>5941</v>
      </c>
      <c r="U842" s="1" t="s">
        <v>70</v>
      </c>
      <c r="V842" s="1" t="s">
        <v>2823</v>
      </c>
      <c r="Y842" s="1" t="s">
        <v>2111</v>
      </c>
      <c r="Z842" s="1" t="s">
        <v>3044</v>
      </c>
      <c r="AC842" s="1">
        <v>60</v>
      </c>
      <c r="AD842" s="1" t="s">
        <v>120</v>
      </c>
      <c r="AE842" s="1" t="s">
        <v>3536</v>
      </c>
    </row>
    <row r="843" spans="1:72" ht="13.5" customHeight="1">
      <c r="A843" s="5" t="str">
        <f aca="true" t="shared" si="42" ref="A843:A863">HYPERLINK("http://kyu.snu.ac.kr/sdhj/index.jsp?type=hj/GK14781_00IH_0001_0106a.jpg","1867_하동면_0106a")</f>
        <v>1867_하동면_0106a</v>
      </c>
      <c r="B843" s="1">
        <v>1867</v>
      </c>
      <c r="C843" s="1" t="s">
        <v>4943</v>
      </c>
      <c r="D843" s="1" t="s">
        <v>4945</v>
      </c>
      <c r="E843" s="1">
        <v>842</v>
      </c>
      <c r="F843" s="1">
        <v>5</v>
      </c>
      <c r="G843" s="1" t="s">
        <v>1574</v>
      </c>
      <c r="H843" s="1" t="s">
        <v>2751</v>
      </c>
      <c r="I843" s="1">
        <v>11</v>
      </c>
      <c r="L843" s="1">
        <v>5</v>
      </c>
      <c r="M843" s="1" t="s">
        <v>5242</v>
      </c>
      <c r="N843" s="1" t="s">
        <v>5243</v>
      </c>
      <c r="T843" s="1" t="s">
        <v>5674</v>
      </c>
      <c r="U843" s="1" t="s">
        <v>37</v>
      </c>
      <c r="V843" s="1" t="s">
        <v>2820</v>
      </c>
      <c r="W843" s="1" t="s">
        <v>61</v>
      </c>
      <c r="X843" s="1" t="s">
        <v>6110</v>
      </c>
      <c r="Y843" s="1" t="s">
        <v>2112</v>
      </c>
      <c r="Z843" s="1" t="s">
        <v>3043</v>
      </c>
      <c r="AC843" s="1">
        <v>44</v>
      </c>
      <c r="AD843" s="1" t="s">
        <v>74</v>
      </c>
      <c r="AE843" s="1" t="s">
        <v>3506</v>
      </c>
      <c r="AJ843" s="1" t="s">
        <v>17</v>
      </c>
      <c r="AK843" s="1" t="s">
        <v>3565</v>
      </c>
      <c r="AL843" s="1" t="s">
        <v>178</v>
      </c>
      <c r="AM843" s="1" t="s">
        <v>3579</v>
      </c>
      <c r="AT843" s="1" t="s">
        <v>42</v>
      </c>
      <c r="AU843" s="1" t="s">
        <v>3629</v>
      </c>
      <c r="AV843" s="1" t="s">
        <v>6181</v>
      </c>
      <c r="AW843" s="1" t="s">
        <v>3755</v>
      </c>
      <c r="AX843" s="1" t="s">
        <v>42</v>
      </c>
      <c r="AY843" s="1" t="s">
        <v>3629</v>
      </c>
      <c r="AZ843" s="1" t="s">
        <v>2113</v>
      </c>
      <c r="BA843" s="1" t="s">
        <v>3931</v>
      </c>
      <c r="BG843" s="1" t="s">
        <v>42</v>
      </c>
      <c r="BH843" s="1" t="s">
        <v>3629</v>
      </c>
      <c r="BI843" s="1" t="s">
        <v>2114</v>
      </c>
      <c r="BJ843" s="1" t="s">
        <v>4148</v>
      </c>
      <c r="BK843" s="1" t="s">
        <v>1605</v>
      </c>
      <c r="BL843" s="1" t="s">
        <v>6182</v>
      </c>
      <c r="BM843" s="1" t="s">
        <v>2115</v>
      </c>
      <c r="BN843" s="1" t="s">
        <v>4466</v>
      </c>
      <c r="BO843" s="1" t="s">
        <v>42</v>
      </c>
      <c r="BP843" s="1" t="s">
        <v>3629</v>
      </c>
      <c r="BQ843" s="1" t="s">
        <v>2116</v>
      </c>
      <c r="BR843" s="1" t="s">
        <v>5519</v>
      </c>
      <c r="BS843" s="1" t="s">
        <v>107</v>
      </c>
      <c r="BT843" s="1" t="s">
        <v>3590</v>
      </c>
    </row>
    <row r="844" spans="1:72" ht="13.5" customHeight="1">
      <c r="A844" s="5" t="str">
        <f t="shared" si="42"/>
        <v>1867_하동면_0106a</v>
      </c>
      <c r="B844" s="1">
        <v>1867</v>
      </c>
      <c r="C844" s="1" t="s">
        <v>4943</v>
      </c>
      <c r="D844" s="1" t="s">
        <v>4945</v>
      </c>
      <c r="E844" s="1">
        <v>843</v>
      </c>
      <c r="F844" s="1">
        <v>5</v>
      </c>
      <c r="G844" s="1" t="s">
        <v>1574</v>
      </c>
      <c r="H844" s="1" t="s">
        <v>2751</v>
      </c>
      <c r="I844" s="1">
        <v>11</v>
      </c>
      <c r="L844" s="1">
        <v>5</v>
      </c>
      <c r="M844" s="1" t="s">
        <v>5242</v>
      </c>
      <c r="N844" s="1" t="s">
        <v>5243</v>
      </c>
      <c r="S844" s="1" t="s">
        <v>47</v>
      </c>
      <c r="T844" s="1" t="s">
        <v>2795</v>
      </c>
      <c r="W844" s="1" t="s">
        <v>285</v>
      </c>
      <c r="X844" s="1" t="s">
        <v>2875</v>
      </c>
      <c r="Y844" s="1" t="s">
        <v>49</v>
      </c>
      <c r="Z844" s="1" t="s">
        <v>2894</v>
      </c>
      <c r="AC844" s="1">
        <v>38</v>
      </c>
      <c r="AD844" s="1" t="s">
        <v>129</v>
      </c>
      <c r="AE844" s="1" t="s">
        <v>3514</v>
      </c>
      <c r="AJ844" s="1" t="s">
        <v>51</v>
      </c>
      <c r="AK844" s="1" t="s">
        <v>3566</v>
      </c>
      <c r="AL844" s="1" t="s">
        <v>169</v>
      </c>
      <c r="AM844" s="1" t="s">
        <v>5992</v>
      </c>
      <c r="AT844" s="1" t="s">
        <v>42</v>
      </c>
      <c r="AU844" s="1" t="s">
        <v>3629</v>
      </c>
      <c r="AV844" s="1" t="s">
        <v>2117</v>
      </c>
      <c r="AW844" s="1" t="s">
        <v>3754</v>
      </c>
      <c r="BG844" s="1" t="s">
        <v>42</v>
      </c>
      <c r="BH844" s="1" t="s">
        <v>3629</v>
      </c>
      <c r="BI844" s="1" t="s">
        <v>2118</v>
      </c>
      <c r="BJ844" s="1" t="s">
        <v>4147</v>
      </c>
      <c r="BK844" s="1" t="s">
        <v>42</v>
      </c>
      <c r="BL844" s="1" t="s">
        <v>3629</v>
      </c>
      <c r="BM844" s="1" t="s">
        <v>2119</v>
      </c>
      <c r="BN844" s="1" t="s">
        <v>4465</v>
      </c>
      <c r="BO844" s="1" t="s">
        <v>42</v>
      </c>
      <c r="BP844" s="1" t="s">
        <v>3629</v>
      </c>
      <c r="BQ844" s="1" t="s">
        <v>2120</v>
      </c>
      <c r="BR844" s="1" t="s">
        <v>4723</v>
      </c>
      <c r="BS844" s="1" t="s">
        <v>382</v>
      </c>
      <c r="BT844" s="1" t="s">
        <v>3614</v>
      </c>
    </row>
    <row r="845" spans="1:31" ht="13.5" customHeight="1">
      <c r="A845" s="5" t="str">
        <f t="shared" si="42"/>
        <v>1867_하동면_0106a</v>
      </c>
      <c r="B845" s="1">
        <v>1867</v>
      </c>
      <c r="C845" s="1" t="s">
        <v>4943</v>
      </c>
      <c r="D845" s="1" t="s">
        <v>4945</v>
      </c>
      <c r="E845" s="1">
        <v>844</v>
      </c>
      <c r="F845" s="1">
        <v>5</v>
      </c>
      <c r="G845" s="1" t="s">
        <v>1574</v>
      </c>
      <c r="H845" s="1" t="s">
        <v>2751</v>
      </c>
      <c r="I845" s="1">
        <v>11</v>
      </c>
      <c r="L845" s="1">
        <v>5</v>
      </c>
      <c r="M845" s="1" t="s">
        <v>5242</v>
      </c>
      <c r="N845" s="1" t="s">
        <v>5243</v>
      </c>
      <c r="S845" s="1" t="s">
        <v>57</v>
      </c>
      <c r="T845" s="1" t="s">
        <v>2802</v>
      </c>
      <c r="U845" s="1" t="s">
        <v>37</v>
      </c>
      <c r="V845" s="1" t="s">
        <v>2820</v>
      </c>
      <c r="Y845" s="1" t="s">
        <v>2121</v>
      </c>
      <c r="Z845" s="1" t="s">
        <v>3042</v>
      </c>
      <c r="AC845" s="1">
        <v>38</v>
      </c>
      <c r="AD845" s="1" t="s">
        <v>129</v>
      </c>
      <c r="AE845" s="1" t="s">
        <v>3514</v>
      </c>
    </row>
    <row r="846" spans="1:31" ht="13.5" customHeight="1">
      <c r="A846" s="5" t="str">
        <f t="shared" si="42"/>
        <v>1867_하동면_0106a</v>
      </c>
      <c r="B846" s="1">
        <v>1867</v>
      </c>
      <c r="C846" s="1" t="s">
        <v>4943</v>
      </c>
      <c r="D846" s="1" t="s">
        <v>4945</v>
      </c>
      <c r="E846" s="1">
        <v>845</v>
      </c>
      <c r="F846" s="1">
        <v>5</v>
      </c>
      <c r="G846" s="1" t="s">
        <v>1574</v>
      </c>
      <c r="H846" s="1" t="s">
        <v>2751</v>
      </c>
      <c r="I846" s="1">
        <v>11</v>
      </c>
      <c r="L846" s="1">
        <v>5</v>
      </c>
      <c r="M846" s="1" t="s">
        <v>5242</v>
      </c>
      <c r="N846" s="1" t="s">
        <v>5243</v>
      </c>
      <c r="S846" s="1" t="s">
        <v>60</v>
      </c>
      <c r="T846" s="1" t="s">
        <v>2801</v>
      </c>
      <c r="W846" s="1" t="s">
        <v>792</v>
      </c>
      <c r="X846" s="1" t="s">
        <v>2866</v>
      </c>
      <c r="Y846" s="1" t="s">
        <v>49</v>
      </c>
      <c r="Z846" s="1" t="s">
        <v>2894</v>
      </c>
      <c r="AC846" s="1">
        <v>27</v>
      </c>
      <c r="AD846" s="1" t="s">
        <v>576</v>
      </c>
      <c r="AE846" s="1" t="s">
        <v>3510</v>
      </c>
    </row>
    <row r="847" spans="1:31" ht="13.5" customHeight="1">
      <c r="A847" s="5" t="str">
        <f t="shared" si="42"/>
        <v>1867_하동면_0106a</v>
      </c>
      <c r="B847" s="1">
        <v>1867</v>
      </c>
      <c r="C847" s="1" t="s">
        <v>4943</v>
      </c>
      <c r="D847" s="1" t="s">
        <v>4945</v>
      </c>
      <c r="E847" s="1">
        <v>846</v>
      </c>
      <c r="F847" s="1">
        <v>5</v>
      </c>
      <c r="G847" s="1" t="s">
        <v>1574</v>
      </c>
      <c r="H847" s="1" t="s">
        <v>2751</v>
      </c>
      <c r="I847" s="1">
        <v>11</v>
      </c>
      <c r="L847" s="1">
        <v>5</v>
      </c>
      <c r="M847" s="1" t="s">
        <v>5242</v>
      </c>
      <c r="N847" s="1" t="s">
        <v>5243</v>
      </c>
      <c r="T847" s="1" t="s">
        <v>6111</v>
      </c>
      <c r="U847" s="1" t="s">
        <v>70</v>
      </c>
      <c r="V847" s="1" t="s">
        <v>2823</v>
      </c>
      <c r="Y847" s="1" t="s">
        <v>2122</v>
      </c>
      <c r="Z847" s="1" t="s">
        <v>3041</v>
      </c>
      <c r="AD847" s="1" t="s">
        <v>59</v>
      </c>
      <c r="AE847" s="1" t="s">
        <v>3497</v>
      </c>
    </row>
    <row r="848" spans="1:72" ht="13.5" customHeight="1">
      <c r="A848" s="5" t="str">
        <f t="shared" si="42"/>
        <v>1867_하동면_0106a</v>
      </c>
      <c r="B848" s="1">
        <v>1867</v>
      </c>
      <c r="C848" s="1" t="s">
        <v>4943</v>
      </c>
      <c r="D848" s="1" t="s">
        <v>4945</v>
      </c>
      <c r="E848" s="1">
        <v>847</v>
      </c>
      <c r="F848" s="1">
        <v>5</v>
      </c>
      <c r="G848" s="1" t="s">
        <v>1574</v>
      </c>
      <c r="H848" s="1" t="s">
        <v>2751</v>
      </c>
      <c r="I848" s="1">
        <v>12</v>
      </c>
      <c r="J848" s="1" t="s">
        <v>2123</v>
      </c>
      <c r="K848" s="1" t="s">
        <v>4957</v>
      </c>
      <c r="L848" s="1">
        <v>1</v>
      </c>
      <c r="M848" s="1" t="s">
        <v>2123</v>
      </c>
      <c r="N848" s="1" t="s">
        <v>4957</v>
      </c>
      <c r="T848" s="1" t="s">
        <v>6183</v>
      </c>
      <c r="U848" s="1" t="s">
        <v>37</v>
      </c>
      <c r="V848" s="1" t="s">
        <v>2820</v>
      </c>
      <c r="W848" s="1" t="s">
        <v>61</v>
      </c>
      <c r="X848" s="1" t="s">
        <v>6184</v>
      </c>
      <c r="Y848" s="1" t="s">
        <v>2124</v>
      </c>
      <c r="Z848" s="1" t="s">
        <v>3040</v>
      </c>
      <c r="AC848" s="1">
        <v>65</v>
      </c>
      <c r="AD848" s="1" t="s">
        <v>307</v>
      </c>
      <c r="AE848" s="1" t="s">
        <v>3541</v>
      </c>
      <c r="AJ848" s="1" t="s">
        <v>17</v>
      </c>
      <c r="AK848" s="1" t="s">
        <v>3565</v>
      </c>
      <c r="AL848" s="1" t="s">
        <v>178</v>
      </c>
      <c r="AM848" s="1" t="s">
        <v>3579</v>
      </c>
      <c r="AT848" s="1" t="s">
        <v>42</v>
      </c>
      <c r="AU848" s="1" t="s">
        <v>3629</v>
      </c>
      <c r="AV848" s="1" t="s">
        <v>2125</v>
      </c>
      <c r="AW848" s="1" t="s">
        <v>3744</v>
      </c>
      <c r="BG848" s="1" t="s">
        <v>42</v>
      </c>
      <c r="BH848" s="1" t="s">
        <v>3629</v>
      </c>
      <c r="BI848" s="1" t="s">
        <v>2126</v>
      </c>
      <c r="BJ848" s="1" t="s">
        <v>4140</v>
      </c>
      <c r="BK848" s="1" t="s">
        <v>42</v>
      </c>
      <c r="BL848" s="1" t="s">
        <v>3629</v>
      </c>
      <c r="BM848" s="1" t="s">
        <v>2127</v>
      </c>
      <c r="BN848" s="1" t="s">
        <v>4459</v>
      </c>
      <c r="BO848" s="1" t="s">
        <v>42</v>
      </c>
      <c r="BP848" s="1" t="s">
        <v>3629</v>
      </c>
      <c r="BQ848" s="1" t="s">
        <v>2128</v>
      </c>
      <c r="BR848" s="1" t="s">
        <v>4722</v>
      </c>
      <c r="BS848" s="1" t="s">
        <v>634</v>
      </c>
      <c r="BT848" s="1" t="s">
        <v>3608</v>
      </c>
    </row>
    <row r="849" spans="1:31" ht="13.5" customHeight="1">
      <c r="A849" s="5" t="str">
        <f t="shared" si="42"/>
        <v>1867_하동면_0106a</v>
      </c>
      <c r="B849" s="1">
        <v>1867</v>
      </c>
      <c r="C849" s="1" t="s">
        <v>4943</v>
      </c>
      <c r="D849" s="1" t="s">
        <v>4945</v>
      </c>
      <c r="E849" s="1">
        <v>848</v>
      </c>
      <c r="F849" s="1">
        <v>5</v>
      </c>
      <c r="G849" s="1" t="s">
        <v>1574</v>
      </c>
      <c r="H849" s="1" t="s">
        <v>2751</v>
      </c>
      <c r="I849" s="1">
        <v>12</v>
      </c>
      <c r="L849" s="1">
        <v>1</v>
      </c>
      <c r="M849" s="1" t="s">
        <v>2123</v>
      </c>
      <c r="N849" s="1" t="s">
        <v>4957</v>
      </c>
      <c r="S849" s="1" t="s">
        <v>63</v>
      </c>
      <c r="T849" s="1" t="s">
        <v>2793</v>
      </c>
      <c r="U849" s="1" t="s">
        <v>37</v>
      </c>
      <c r="V849" s="1" t="s">
        <v>2820</v>
      </c>
      <c r="Y849" s="1" t="s">
        <v>2129</v>
      </c>
      <c r="Z849" s="1" t="s">
        <v>3039</v>
      </c>
      <c r="AC849" s="1">
        <v>37</v>
      </c>
      <c r="AD849" s="1" t="s">
        <v>94</v>
      </c>
      <c r="AE849" s="1" t="s">
        <v>3532</v>
      </c>
    </row>
    <row r="850" spans="1:31" ht="13.5" customHeight="1">
      <c r="A850" s="5" t="str">
        <f t="shared" si="42"/>
        <v>1867_하동면_0106a</v>
      </c>
      <c r="B850" s="1">
        <v>1867</v>
      </c>
      <c r="C850" s="1" t="s">
        <v>4943</v>
      </c>
      <c r="D850" s="1" t="s">
        <v>4945</v>
      </c>
      <c r="E850" s="1">
        <v>849</v>
      </c>
      <c r="F850" s="1">
        <v>5</v>
      </c>
      <c r="G850" s="1" t="s">
        <v>1574</v>
      </c>
      <c r="H850" s="1" t="s">
        <v>2751</v>
      </c>
      <c r="I850" s="1">
        <v>12</v>
      </c>
      <c r="L850" s="1">
        <v>1</v>
      </c>
      <c r="M850" s="1" t="s">
        <v>2123</v>
      </c>
      <c r="N850" s="1" t="s">
        <v>4957</v>
      </c>
      <c r="S850" s="1" t="s">
        <v>227</v>
      </c>
      <c r="T850" s="1" t="s">
        <v>2794</v>
      </c>
      <c r="W850" s="1" t="s">
        <v>38</v>
      </c>
      <c r="X850" s="1" t="s">
        <v>2874</v>
      </c>
      <c r="Y850" s="1" t="s">
        <v>49</v>
      </c>
      <c r="Z850" s="1" t="s">
        <v>2894</v>
      </c>
      <c r="AC850" s="1">
        <v>41</v>
      </c>
      <c r="AD850" s="1" t="s">
        <v>1005</v>
      </c>
      <c r="AE850" s="1" t="s">
        <v>3515</v>
      </c>
    </row>
    <row r="851" spans="1:31" ht="13.5" customHeight="1">
      <c r="A851" s="5" t="str">
        <f t="shared" si="42"/>
        <v>1867_하동면_0106a</v>
      </c>
      <c r="B851" s="1">
        <v>1867</v>
      </c>
      <c r="C851" s="1" t="s">
        <v>4943</v>
      </c>
      <c r="D851" s="1" t="s">
        <v>4945</v>
      </c>
      <c r="E851" s="1">
        <v>850</v>
      </c>
      <c r="F851" s="1">
        <v>5</v>
      </c>
      <c r="G851" s="1" t="s">
        <v>1574</v>
      </c>
      <c r="H851" s="1" t="s">
        <v>2751</v>
      </c>
      <c r="I851" s="1">
        <v>12</v>
      </c>
      <c r="L851" s="1">
        <v>1</v>
      </c>
      <c r="M851" s="1" t="s">
        <v>2123</v>
      </c>
      <c r="N851" s="1" t="s">
        <v>4957</v>
      </c>
      <c r="S851" s="1" t="s">
        <v>230</v>
      </c>
      <c r="T851" s="1" t="s">
        <v>2797</v>
      </c>
      <c r="U851" s="1" t="s">
        <v>64</v>
      </c>
      <c r="V851" s="1" t="s">
        <v>2835</v>
      </c>
      <c r="Y851" s="1" t="s">
        <v>5583</v>
      </c>
      <c r="Z851" s="1" t="s">
        <v>3038</v>
      </c>
      <c r="AC851" s="1">
        <v>17</v>
      </c>
      <c r="AD851" s="1" t="s">
        <v>456</v>
      </c>
      <c r="AE851" s="1" t="s">
        <v>3551</v>
      </c>
    </row>
    <row r="852" spans="1:31" ht="13.5" customHeight="1">
      <c r="A852" s="5" t="str">
        <f t="shared" si="42"/>
        <v>1867_하동면_0106a</v>
      </c>
      <c r="B852" s="1">
        <v>1867</v>
      </c>
      <c r="C852" s="1" t="s">
        <v>4943</v>
      </c>
      <c r="D852" s="1" t="s">
        <v>4945</v>
      </c>
      <c r="E852" s="1">
        <v>851</v>
      </c>
      <c r="F852" s="1">
        <v>5</v>
      </c>
      <c r="G852" s="1" t="s">
        <v>1574</v>
      </c>
      <c r="H852" s="1" t="s">
        <v>2751</v>
      </c>
      <c r="I852" s="1">
        <v>12</v>
      </c>
      <c r="L852" s="1">
        <v>1</v>
      </c>
      <c r="M852" s="1" t="s">
        <v>2123</v>
      </c>
      <c r="N852" s="1" t="s">
        <v>4957</v>
      </c>
      <c r="T852" s="1" t="s">
        <v>6185</v>
      </c>
      <c r="U852" s="1" t="s">
        <v>70</v>
      </c>
      <c r="V852" s="1" t="s">
        <v>2823</v>
      </c>
      <c r="Y852" s="1" t="s">
        <v>2130</v>
      </c>
      <c r="Z852" s="1" t="s">
        <v>3037</v>
      </c>
      <c r="AD852" s="1" t="s">
        <v>190</v>
      </c>
      <c r="AE852" s="1" t="s">
        <v>3537</v>
      </c>
    </row>
    <row r="853" spans="1:72" ht="13.5" customHeight="1">
      <c r="A853" s="5" t="str">
        <f t="shared" si="42"/>
        <v>1867_하동면_0106a</v>
      </c>
      <c r="B853" s="1">
        <v>1867</v>
      </c>
      <c r="C853" s="1" t="s">
        <v>4943</v>
      </c>
      <c r="D853" s="1" t="s">
        <v>4945</v>
      </c>
      <c r="E853" s="1">
        <v>852</v>
      </c>
      <c r="F853" s="1">
        <v>5</v>
      </c>
      <c r="G853" s="1" t="s">
        <v>1574</v>
      </c>
      <c r="H853" s="1" t="s">
        <v>2751</v>
      </c>
      <c r="I853" s="1">
        <v>12</v>
      </c>
      <c r="L853" s="1">
        <v>2</v>
      </c>
      <c r="M853" s="1" t="s">
        <v>5244</v>
      </c>
      <c r="N853" s="1" t="s">
        <v>5245</v>
      </c>
      <c r="T853" s="1" t="s">
        <v>6186</v>
      </c>
      <c r="U853" s="1" t="s">
        <v>37</v>
      </c>
      <c r="V853" s="1" t="s">
        <v>2820</v>
      </c>
      <c r="W853" s="1" t="s">
        <v>61</v>
      </c>
      <c r="X853" s="1" t="s">
        <v>6187</v>
      </c>
      <c r="Y853" s="1" t="s">
        <v>2131</v>
      </c>
      <c r="Z853" s="1" t="s">
        <v>3036</v>
      </c>
      <c r="AC853" s="1">
        <v>40</v>
      </c>
      <c r="AD853" s="1" t="s">
        <v>1005</v>
      </c>
      <c r="AE853" s="1" t="s">
        <v>3515</v>
      </c>
      <c r="AJ853" s="1" t="s">
        <v>17</v>
      </c>
      <c r="AK853" s="1" t="s">
        <v>3565</v>
      </c>
      <c r="AL853" s="1" t="s">
        <v>178</v>
      </c>
      <c r="AM853" s="1" t="s">
        <v>3579</v>
      </c>
      <c r="AT853" s="1" t="s">
        <v>42</v>
      </c>
      <c r="AU853" s="1" t="s">
        <v>3629</v>
      </c>
      <c r="AV853" s="1" t="s">
        <v>2132</v>
      </c>
      <c r="AW853" s="1" t="s">
        <v>3753</v>
      </c>
      <c r="BG853" s="1" t="s">
        <v>42</v>
      </c>
      <c r="BH853" s="1" t="s">
        <v>3629</v>
      </c>
      <c r="BI853" s="1" t="s">
        <v>2103</v>
      </c>
      <c r="BJ853" s="1" t="s">
        <v>4146</v>
      </c>
      <c r="BK853" s="1" t="s">
        <v>42</v>
      </c>
      <c r="BL853" s="1" t="s">
        <v>3629</v>
      </c>
      <c r="BM853" s="1" t="s">
        <v>2034</v>
      </c>
      <c r="BN853" s="1" t="s">
        <v>4464</v>
      </c>
      <c r="BO853" s="1" t="s">
        <v>42</v>
      </c>
      <c r="BP853" s="1" t="s">
        <v>3629</v>
      </c>
      <c r="BQ853" s="1" t="s">
        <v>2133</v>
      </c>
      <c r="BR853" s="1" t="s">
        <v>4721</v>
      </c>
      <c r="BS853" s="1" t="s">
        <v>169</v>
      </c>
      <c r="BT853" s="1" t="s">
        <v>6188</v>
      </c>
    </row>
    <row r="854" spans="1:72" ht="13.5" customHeight="1">
      <c r="A854" s="5" t="str">
        <f t="shared" si="42"/>
        <v>1867_하동면_0106a</v>
      </c>
      <c r="B854" s="1">
        <v>1867</v>
      </c>
      <c r="C854" s="1" t="s">
        <v>4943</v>
      </c>
      <c r="D854" s="1" t="s">
        <v>4945</v>
      </c>
      <c r="E854" s="1">
        <v>853</v>
      </c>
      <c r="F854" s="1">
        <v>5</v>
      </c>
      <c r="G854" s="1" t="s">
        <v>1574</v>
      </c>
      <c r="H854" s="1" t="s">
        <v>2751</v>
      </c>
      <c r="I854" s="1">
        <v>12</v>
      </c>
      <c r="L854" s="1">
        <v>2</v>
      </c>
      <c r="M854" s="1" t="s">
        <v>5244</v>
      </c>
      <c r="N854" s="1" t="s">
        <v>5245</v>
      </c>
      <c r="S854" s="1" t="s">
        <v>47</v>
      </c>
      <c r="T854" s="1" t="s">
        <v>2795</v>
      </c>
      <c r="W854" s="1" t="s">
        <v>61</v>
      </c>
      <c r="X854" s="1" t="s">
        <v>6187</v>
      </c>
      <c r="Y854" s="1" t="s">
        <v>49</v>
      </c>
      <c r="Z854" s="1" t="s">
        <v>2894</v>
      </c>
      <c r="AC854" s="1">
        <v>40</v>
      </c>
      <c r="AD854" s="1" t="s">
        <v>1005</v>
      </c>
      <c r="AE854" s="1" t="s">
        <v>3515</v>
      </c>
      <c r="AJ854" s="1" t="s">
        <v>51</v>
      </c>
      <c r="AK854" s="1" t="s">
        <v>3566</v>
      </c>
      <c r="AL854" s="1" t="s">
        <v>107</v>
      </c>
      <c r="AM854" s="1" t="s">
        <v>3590</v>
      </c>
      <c r="AT854" s="1" t="s">
        <v>42</v>
      </c>
      <c r="AU854" s="1" t="s">
        <v>3629</v>
      </c>
      <c r="AV854" s="1" t="s">
        <v>2134</v>
      </c>
      <c r="AW854" s="1" t="s">
        <v>3752</v>
      </c>
      <c r="BG854" s="1" t="s">
        <v>42</v>
      </c>
      <c r="BH854" s="1" t="s">
        <v>3629</v>
      </c>
      <c r="BI854" s="1" t="s">
        <v>2135</v>
      </c>
      <c r="BJ854" s="1" t="s">
        <v>4145</v>
      </c>
      <c r="BK854" s="1" t="s">
        <v>42</v>
      </c>
      <c r="BL854" s="1" t="s">
        <v>3629</v>
      </c>
      <c r="BM854" s="1" t="s">
        <v>2136</v>
      </c>
      <c r="BN854" s="1" t="s">
        <v>4463</v>
      </c>
      <c r="BO854" s="1" t="s">
        <v>42</v>
      </c>
      <c r="BP854" s="1" t="s">
        <v>3629</v>
      </c>
      <c r="BQ854" s="1" t="s">
        <v>2137</v>
      </c>
      <c r="BR854" s="1" t="s">
        <v>4720</v>
      </c>
      <c r="BS854" s="1" t="s">
        <v>115</v>
      </c>
      <c r="BT854" s="1" t="s">
        <v>3571</v>
      </c>
    </row>
    <row r="855" spans="1:31" ht="13.5" customHeight="1">
      <c r="A855" s="5" t="str">
        <f t="shared" si="42"/>
        <v>1867_하동면_0106a</v>
      </c>
      <c r="B855" s="1">
        <v>1867</v>
      </c>
      <c r="C855" s="1" t="s">
        <v>4943</v>
      </c>
      <c r="D855" s="1" t="s">
        <v>4945</v>
      </c>
      <c r="E855" s="1">
        <v>854</v>
      </c>
      <c r="F855" s="1">
        <v>5</v>
      </c>
      <c r="G855" s="1" t="s">
        <v>1574</v>
      </c>
      <c r="H855" s="1" t="s">
        <v>2751</v>
      </c>
      <c r="I855" s="1">
        <v>12</v>
      </c>
      <c r="L855" s="1">
        <v>2</v>
      </c>
      <c r="M855" s="1" t="s">
        <v>5244</v>
      </c>
      <c r="N855" s="1" t="s">
        <v>5245</v>
      </c>
      <c r="T855" s="1" t="s">
        <v>6189</v>
      </c>
      <c r="U855" s="1" t="s">
        <v>70</v>
      </c>
      <c r="V855" s="1" t="s">
        <v>2823</v>
      </c>
      <c r="Y855" s="1" t="s">
        <v>1810</v>
      </c>
      <c r="Z855" s="1" t="s">
        <v>3035</v>
      </c>
      <c r="AD855" s="1" t="s">
        <v>307</v>
      </c>
      <c r="AE855" s="1" t="s">
        <v>3541</v>
      </c>
    </row>
    <row r="856" spans="1:72" ht="13.5" customHeight="1">
      <c r="A856" s="5" t="str">
        <f t="shared" si="42"/>
        <v>1867_하동면_0106a</v>
      </c>
      <c r="B856" s="1">
        <v>1867</v>
      </c>
      <c r="C856" s="1" t="s">
        <v>4943</v>
      </c>
      <c r="D856" s="1" t="s">
        <v>4945</v>
      </c>
      <c r="E856" s="1">
        <v>855</v>
      </c>
      <c r="F856" s="1">
        <v>5</v>
      </c>
      <c r="G856" s="1" t="s">
        <v>1574</v>
      </c>
      <c r="H856" s="1" t="s">
        <v>2751</v>
      </c>
      <c r="I856" s="1">
        <v>12</v>
      </c>
      <c r="L856" s="1">
        <v>3</v>
      </c>
      <c r="M856" s="1" t="s">
        <v>5246</v>
      </c>
      <c r="N856" s="1" t="s">
        <v>5247</v>
      </c>
      <c r="T856" s="1" t="s">
        <v>5819</v>
      </c>
      <c r="U856" s="1" t="s">
        <v>37</v>
      </c>
      <c r="V856" s="1" t="s">
        <v>2820</v>
      </c>
      <c r="W856" s="1" t="s">
        <v>61</v>
      </c>
      <c r="X856" s="1" t="s">
        <v>5822</v>
      </c>
      <c r="Y856" s="1" t="s">
        <v>2138</v>
      </c>
      <c r="Z856" s="1" t="s">
        <v>3034</v>
      </c>
      <c r="AC856" s="1">
        <v>43</v>
      </c>
      <c r="AD856" s="1" t="s">
        <v>62</v>
      </c>
      <c r="AE856" s="1" t="s">
        <v>3520</v>
      </c>
      <c r="AJ856" s="1" t="s">
        <v>17</v>
      </c>
      <c r="AK856" s="1" t="s">
        <v>3565</v>
      </c>
      <c r="AL856" s="1" t="s">
        <v>178</v>
      </c>
      <c r="AM856" s="1" t="s">
        <v>3579</v>
      </c>
      <c r="AT856" s="1" t="s">
        <v>42</v>
      </c>
      <c r="AU856" s="1" t="s">
        <v>3629</v>
      </c>
      <c r="AV856" s="1" t="s">
        <v>2139</v>
      </c>
      <c r="AW856" s="1" t="s">
        <v>3751</v>
      </c>
      <c r="AX856" s="1" t="s">
        <v>42</v>
      </c>
      <c r="AY856" s="1" t="s">
        <v>3629</v>
      </c>
      <c r="AZ856" s="1" t="s">
        <v>2140</v>
      </c>
      <c r="BA856" s="1" t="s">
        <v>4033</v>
      </c>
      <c r="BG856" s="1" t="s">
        <v>42</v>
      </c>
      <c r="BH856" s="1" t="s">
        <v>3629</v>
      </c>
      <c r="BI856" s="1" t="s">
        <v>2141</v>
      </c>
      <c r="BJ856" s="1" t="s">
        <v>2926</v>
      </c>
      <c r="BK856" s="1" t="s">
        <v>42</v>
      </c>
      <c r="BL856" s="1" t="s">
        <v>3629</v>
      </c>
      <c r="BM856" s="1" t="s">
        <v>2142</v>
      </c>
      <c r="BN856" s="1" t="s">
        <v>4448</v>
      </c>
      <c r="BO856" s="1" t="s">
        <v>42</v>
      </c>
      <c r="BP856" s="1" t="s">
        <v>3629</v>
      </c>
      <c r="BQ856" s="1" t="s">
        <v>2143</v>
      </c>
      <c r="BR856" s="1" t="s">
        <v>4719</v>
      </c>
      <c r="BS856" s="1" t="s">
        <v>106</v>
      </c>
      <c r="BT856" s="1" t="s">
        <v>3607</v>
      </c>
    </row>
    <row r="857" spans="1:72" ht="13.5" customHeight="1">
      <c r="A857" s="5" t="str">
        <f t="shared" si="42"/>
        <v>1867_하동면_0106a</v>
      </c>
      <c r="B857" s="1">
        <v>1867</v>
      </c>
      <c r="C857" s="1" t="s">
        <v>4943</v>
      </c>
      <c r="D857" s="1" t="s">
        <v>4945</v>
      </c>
      <c r="E857" s="1">
        <v>856</v>
      </c>
      <c r="F857" s="1">
        <v>5</v>
      </c>
      <c r="G857" s="1" t="s">
        <v>1574</v>
      </c>
      <c r="H857" s="1" t="s">
        <v>2751</v>
      </c>
      <c r="I857" s="1">
        <v>12</v>
      </c>
      <c r="L857" s="1">
        <v>3</v>
      </c>
      <c r="M857" s="1" t="s">
        <v>5246</v>
      </c>
      <c r="N857" s="1" t="s">
        <v>5247</v>
      </c>
      <c r="S857" s="1" t="s">
        <v>47</v>
      </c>
      <c r="T857" s="1" t="s">
        <v>2795</v>
      </c>
      <c r="W857" s="1" t="s">
        <v>61</v>
      </c>
      <c r="X857" s="1" t="s">
        <v>5822</v>
      </c>
      <c r="Y857" s="1" t="s">
        <v>49</v>
      </c>
      <c r="Z857" s="1" t="s">
        <v>2894</v>
      </c>
      <c r="AC857" s="1">
        <v>36</v>
      </c>
      <c r="AD857" s="1" t="s">
        <v>124</v>
      </c>
      <c r="AE857" s="1" t="s">
        <v>3547</v>
      </c>
      <c r="AJ857" s="1" t="s">
        <v>51</v>
      </c>
      <c r="AK857" s="1" t="s">
        <v>3566</v>
      </c>
      <c r="AL857" s="1" t="s">
        <v>1929</v>
      </c>
      <c r="AM857" s="1" t="s">
        <v>3598</v>
      </c>
      <c r="AT857" s="1" t="s">
        <v>42</v>
      </c>
      <c r="AU857" s="1" t="s">
        <v>3629</v>
      </c>
      <c r="AV857" s="1" t="s">
        <v>2144</v>
      </c>
      <c r="AW857" s="1" t="s">
        <v>3750</v>
      </c>
      <c r="BG857" s="1" t="s">
        <v>42</v>
      </c>
      <c r="BH857" s="1" t="s">
        <v>3629</v>
      </c>
      <c r="BI857" s="1" t="s">
        <v>2145</v>
      </c>
      <c r="BJ857" s="1" t="s">
        <v>4144</v>
      </c>
      <c r="BK857" s="1" t="s">
        <v>42</v>
      </c>
      <c r="BL857" s="1" t="s">
        <v>3629</v>
      </c>
      <c r="BM857" s="1" t="s">
        <v>2146</v>
      </c>
      <c r="BN857" s="1" t="s">
        <v>4462</v>
      </c>
      <c r="BO857" s="1" t="s">
        <v>42</v>
      </c>
      <c r="BP857" s="1" t="s">
        <v>3629</v>
      </c>
      <c r="BQ857" s="1" t="s">
        <v>2147</v>
      </c>
      <c r="BR857" s="1" t="s">
        <v>5499</v>
      </c>
      <c r="BS857" s="1" t="s">
        <v>525</v>
      </c>
      <c r="BT857" s="1" t="s">
        <v>3602</v>
      </c>
    </row>
    <row r="858" spans="1:31" ht="13.5" customHeight="1">
      <c r="A858" s="5" t="str">
        <f t="shared" si="42"/>
        <v>1867_하동면_0106a</v>
      </c>
      <c r="B858" s="1">
        <v>1867</v>
      </c>
      <c r="C858" s="1" t="s">
        <v>4943</v>
      </c>
      <c r="D858" s="1" t="s">
        <v>4945</v>
      </c>
      <c r="E858" s="1">
        <v>857</v>
      </c>
      <c r="F858" s="1">
        <v>5</v>
      </c>
      <c r="G858" s="1" t="s">
        <v>1574</v>
      </c>
      <c r="H858" s="1" t="s">
        <v>2751</v>
      </c>
      <c r="I858" s="1">
        <v>12</v>
      </c>
      <c r="L858" s="1">
        <v>3</v>
      </c>
      <c r="M858" s="1" t="s">
        <v>5246</v>
      </c>
      <c r="N858" s="1" t="s">
        <v>5247</v>
      </c>
      <c r="S858" s="1" t="s">
        <v>57</v>
      </c>
      <c r="T858" s="1" t="s">
        <v>2802</v>
      </c>
      <c r="U858" s="1" t="s">
        <v>37</v>
      </c>
      <c r="V858" s="1" t="s">
        <v>2820</v>
      </c>
      <c r="Y858" s="1" t="s">
        <v>2148</v>
      </c>
      <c r="Z858" s="1" t="s">
        <v>3033</v>
      </c>
      <c r="AC858" s="1">
        <v>34</v>
      </c>
      <c r="AD858" s="1" t="s">
        <v>232</v>
      </c>
      <c r="AE858" s="1" t="s">
        <v>3509</v>
      </c>
    </row>
    <row r="859" spans="1:31" ht="13.5" customHeight="1">
      <c r="A859" s="5" t="str">
        <f t="shared" si="42"/>
        <v>1867_하동면_0106a</v>
      </c>
      <c r="B859" s="1">
        <v>1867</v>
      </c>
      <c r="C859" s="1" t="s">
        <v>4943</v>
      </c>
      <c r="D859" s="1" t="s">
        <v>4945</v>
      </c>
      <c r="E859" s="1">
        <v>858</v>
      </c>
      <c r="F859" s="1">
        <v>5</v>
      </c>
      <c r="G859" s="1" t="s">
        <v>1574</v>
      </c>
      <c r="H859" s="1" t="s">
        <v>2751</v>
      </c>
      <c r="I859" s="1">
        <v>12</v>
      </c>
      <c r="L859" s="1">
        <v>3</v>
      </c>
      <c r="M859" s="1" t="s">
        <v>5246</v>
      </c>
      <c r="N859" s="1" t="s">
        <v>5247</v>
      </c>
      <c r="S859" s="1" t="s">
        <v>60</v>
      </c>
      <c r="T859" s="1" t="s">
        <v>2801</v>
      </c>
      <c r="W859" s="1" t="s">
        <v>2149</v>
      </c>
      <c r="X859" s="1" t="s">
        <v>6190</v>
      </c>
      <c r="Y859" s="1" t="s">
        <v>49</v>
      </c>
      <c r="Z859" s="1" t="s">
        <v>2894</v>
      </c>
      <c r="AC859" s="1">
        <v>25</v>
      </c>
      <c r="AD859" s="1" t="s">
        <v>492</v>
      </c>
      <c r="AE859" s="1" t="s">
        <v>3529</v>
      </c>
    </row>
    <row r="860" spans="1:31" ht="13.5" customHeight="1">
      <c r="A860" s="5" t="str">
        <f t="shared" si="42"/>
        <v>1867_하동면_0106a</v>
      </c>
      <c r="B860" s="1">
        <v>1867</v>
      </c>
      <c r="C860" s="1" t="s">
        <v>4943</v>
      </c>
      <c r="D860" s="1" t="s">
        <v>4945</v>
      </c>
      <c r="E860" s="1">
        <v>859</v>
      </c>
      <c r="F860" s="1">
        <v>5</v>
      </c>
      <c r="G860" s="1" t="s">
        <v>1574</v>
      </c>
      <c r="H860" s="1" t="s">
        <v>2751</v>
      </c>
      <c r="I860" s="1">
        <v>12</v>
      </c>
      <c r="L860" s="1">
        <v>3</v>
      </c>
      <c r="M860" s="1" t="s">
        <v>5246</v>
      </c>
      <c r="N860" s="1" t="s">
        <v>5247</v>
      </c>
      <c r="S860" s="1" t="s">
        <v>57</v>
      </c>
      <c r="T860" s="1" t="s">
        <v>2802</v>
      </c>
      <c r="U860" s="1" t="s">
        <v>37</v>
      </c>
      <c r="V860" s="1" t="s">
        <v>2820</v>
      </c>
      <c r="Y860" s="1" t="s">
        <v>2150</v>
      </c>
      <c r="Z860" s="1" t="s">
        <v>3019</v>
      </c>
      <c r="AC860" s="1">
        <v>29</v>
      </c>
      <c r="AD860" s="1" t="s">
        <v>162</v>
      </c>
      <c r="AE860" s="1" t="s">
        <v>3538</v>
      </c>
    </row>
    <row r="861" spans="1:31" ht="13.5" customHeight="1">
      <c r="A861" s="5" t="str">
        <f t="shared" si="42"/>
        <v>1867_하동면_0106a</v>
      </c>
      <c r="B861" s="1">
        <v>1867</v>
      </c>
      <c r="C861" s="1" t="s">
        <v>4943</v>
      </c>
      <c r="D861" s="1" t="s">
        <v>4945</v>
      </c>
      <c r="E861" s="1">
        <v>860</v>
      </c>
      <c r="F861" s="1">
        <v>5</v>
      </c>
      <c r="G861" s="1" t="s">
        <v>1574</v>
      </c>
      <c r="H861" s="1" t="s">
        <v>2751</v>
      </c>
      <c r="I861" s="1">
        <v>12</v>
      </c>
      <c r="L861" s="1">
        <v>3</v>
      </c>
      <c r="M861" s="1" t="s">
        <v>5246</v>
      </c>
      <c r="N861" s="1" t="s">
        <v>5247</v>
      </c>
      <c r="T861" s="1" t="s">
        <v>6074</v>
      </c>
      <c r="U861" s="1" t="s">
        <v>145</v>
      </c>
      <c r="V861" s="1" t="s">
        <v>2832</v>
      </c>
      <c r="Y861" s="1" t="s">
        <v>2151</v>
      </c>
      <c r="Z861" s="1" t="s">
        <v>3032</v>
      </c>
      <c r="AD861" s="1" t="s">
        <v>371</v>
      </c>
      <c r="AE861" s="1" t="s">
        <v>3516</v>
      </c>
    </row>
    <row r="862" spans="1:72" ht="13.5" customHeight="1">
      <c r="A862" s="5" t="str">
        <f t="shared" si="42"/>
        <v>1867_하동면_0106a</v>
      </c>
      <c r="B862" s="1">
        <v>1867</v>
      </c>
      <c r="C862" s="1" t="s">
        <v>4943</v>
      </c>
      <c r="D862" s="1" t="s">
        <v>4945</v>
      </c>
      <c r="E862" s="1">
        <v>861</v>
      </c>
      <c r="F862" s="1">
        <v>5</v>
      </c>
      <c r="G862" s="1" t="s">
        <v>1574</v>
      </c>
      <c r="H862" s="1" t="s">
        <v>2751</v>
      </c>
      <c r="I862" s="1">
        <v>12</v>
      </c>
      <c r="L862" s="1">
        <v>4</v>
      </c>
      <c r="M862" s="1" t="s">
        <v>5248</v>
      </c>
      <c r="N862" s="1" t="s">
        <v>5249</v>
      </c>
      <c r="T862" s="1" t="s">
        <v>6191</v>
      </c>
      <c r="U862" s="1" t="s">
        <v>37</v>
      </c>
      <c r="V862" s="1" t="s">
        <v>2820</v>
      </c>
      <c r="W862" s="1" t="s">
        <v>61</v>
      </c>
      <c r="X862" s="1" t="s">
        <v>6192</v>
      </c>
      <c r="Y862" s="1" t="s">
        <v>2152</v>
      </c>
      <c r="Z862" s="1" t="s">
        <v>3031</v>
      </c>
      <c r="AC862" s="1">
        <v>42</v>
      </c>
      <c r="AD862" s="1" t="s">
        <v>229</v>
      </c>
      <c r="AE862" s="1" t="s">
        <v>3531</v>
      </c>
      <c r="AJ862" s="1" t="s">
        <v>17</v>
      </c>
      <c r="AK862" s="1" t="s">
        <v>3565</v>
      </c>
      <c r="AL862" s="1" t="s">
        <v>178</v>
      </c>
      <c r="AM862" s="1" t="s">
        <v>3579</v>
      </c>
      <c r="AT862" s="1" t="s">
        <v>42</v>
      </c>
      <c r="AU862" s="1" t="s">
        <v>3629</v>
      </c>
      <c r="AV862" s="1" t="s">
        <v>2153</v>
      </c>
      <c r="AW862" s="1" t="s">
        <v>3749</v>
      </c>
      <c r="BG862" s="1" t="s">
        <v>42</v>
      </c>
      <c r="BH862" s="1" t="s">
        <v>3629</v>
      </c>
      <c r="BI862" s="1" t="s">
        <v>2154</v>
      </c>
      <c r="BJ862" s="1" t="s">
        <v>4143</v>
      </c>
      <c r="BK862" s="1" t="s">
        <v>42</v>
      </c>
      <c r="BL862" s="1" t="s">
        <v>3629</v>
      </c>
      <c r="BM862" s="1" t="s">
        <v>2009</v>
      </c>
      <c r="BN862" s="1" t="s">
        <v>4135</v>
      </c>
      <c r="BO862" s="1" t="s">
        <v>42</v>
      </c>
      <c r="BP862" s="1" t="s">
        <v>3629</v>
      </c>
      <c r="BQ862" s="1" t="s">
        <v>2155</v>
      </c>
      <c r="BR862" s="1" t="s">
        <v>5419</v>
      </c>
      <c r="BS862" s="1" t="s">
        <v>1070</v>
      </c>
      <c r="BT862" s="1" t="s">
        <v>3186</v>
      </c>
    </row>
    <row r="863" spans="1:72" ht="13.5" customHeight="1">
      <c r="A863" s="5" t="str">
        <f t="shared" si="42"/>
        <v>1867_하동면_0106a</v>
      </c>
      <c r="B863" s="1">
        <v>1867</v>
      </c>
      <c r="C863" s="1" t="s">
        <v>4943</v>
      </c>
      <c r="D863" s="1" t="s">
        <v>4945</v>
      </c>
      <c r="E863" s="1">
        <v>862</v>
      </c>
      <c r="F863" s="1">
        <v>5</v>
      </c>
      <c r="G863" s="1" t="s">
        <v>1574</v>
      </c>
      <c r="H863" s="1" t="s">
        <v>2751</v>
      </c>
      <c r="I863" s="1">
        <v>12</v>
      </c>
      <c r="L863" s="1">
        <v>4</v>
      </c>
      <c r="M863" s="1" t="s">
        <v>5248</v>
      </c>
      <c r="N863" s="1" t="s">
        <v>5249</v>
      </c>
      <c r="S863" s="1" t="s">
        <v>47</v>
      </c>
      <c r="T863" s="1" t="s">
        <v>2795</v>
      </c>
      <c r="W863" s="1" t="s">
        <v>601</v>
      </c>
      <c r="X863" s="1" t="s">
        <v>2856</v>
      </c>
      <c r="Y863" s="1" t="s">
        <v>49</v>
      </c>
      <c r="Z863" s="1" t="s">
        <v>2894</v>
      </c>
      <c r="AC863" s="1">
        <v>39</v>
      </c>
      <c r="AD863" s="1" t="s">
        <v>401</v>
      </c>
      <c r="AE863" s="1" t="s">
        <v>3549</v>
      </c>
      <c r="AJ863" s="1" t="s">
        <v>51</v>
      </c>
      <c r="AK863" s="1" t="s">
        <v>3566</v>
      </c>
      <c r="AL863" s="1" t="s">
        <v>602</v>
      </c>
      <c r="AM863" s="1" t="s">
        <v>3597</v>
      </c>
      <c r="AT863" s="1" t="s">
        <v>42</v>
      </c>
      <c r="AU863" s="1" t="s">
        <v>3629</v>
      </c>
      <c r="AV863" s="1" t="s">
        <v>2156</v>
      </c>
      <c r="AW863" s="1" t="s">
        <v>3748</v>
      </c>
      <c r="BG863" s="1" t="s">
        <v>42</v>
      </c>
      <c r="BH863" s="1" t="s">
        <v>3629</v>
      </c>
      <c r="BI863" s="1" t="s">
        <v>2157</v>
      </c>
      <c r="BJ863" s="1" t="s">
        <v>4142</v>
      </c>
      <c r="BK863" s="1" t="s">
        <v>42</v>
      </c>
      <c r="BL863" s="1" t="s">
        <v>3629</v>
      </c>
      <c r="BM863" s="1" t="s">
        <v>2158</v>
      </c>
      <c r="BN863" s="1" t="s">
        <v>4461</v>
      </c>
      <c r="BO863" s="1" t="s">
        <v>2159</v>
      </c>
      <c r="BP863" s="1" t="s">
        <v>6193</v>
      </c>
      <c r="BQ863" s="1" t="s">
        <v>2160</v>
      </c>
      <c r="BR863" s="1" t="s">
        <v>5530</v>
      </c>
      <c r="BS863" s="1" t="s">
        <v>178</v>
      </c>
      <c r="BT863" s="1" t="s">
        <v>3579</v>
      </c>
    </row>
    <row r="864" spans="1:31" ht="13.5" customHeight="1">
      <c r="A864" s="5" t="str">
        <f aca="true" t="shared" si="43" ref="A864:A894">HYPERLINK("http://kyu.snu.ac.kr/sdhj/index.jsp?type=hj/GK14781_00IH_0001_0106b.jpg","1867_하동면_0106b")</f>
        <v>1867_하동면_0106b</v>
      </c>
      <c r="B864" s="1">
        <v>1867</v>
      </c>
      <c r="C864" s="1" t="s">
        <v>4943</v>
      </c>
      <c r="D864" s="1" t="s">
        <v>4945</v>
      </c>
      <c r="E864" s="1">
        <v>863</v>
      </c>
      <c r="F864" s="1">
        <v>5</v>
      </c>
      <c r="G864" s="1" t="s">
        <v>1574</v>
      </c>
      <c r="H864" s="1" t="s">
        <v>2751</v>
      </c>
      <c r="I864" s="1">
        <v>12</v>
      </c>
      <c r="L864" s="1">
        <v>4</v>
      </c>
      <c r="M864" s="1" t="s">
        <v>5248</v>
      </c>
      <c r="N864" s="1" t="s">
        <v>5249</v>
      </c>
      <c r="S864" s="1" t="s">
        <v>89</v>
      </c>
      <c r="T864" s="1" t="s">
        <v>2804</v>
      </c>
      <c r="W864" s="1" t="s">
        <v>123</v>
      </c>
      <c r="X864" s="1" t="s">
        <v>6194</v>
      </c>
      <c r="Y864" s="1" t="s">
        <v>49</v>
      </c>
      <c r="Z864" s="1" t="s">
        <v>2894</v>
      </c>
      <c r="AC864" s="1">
        <v>64</v>
      </c>
      <c r="AD864" s="1" t="s">
        <v>307</v>
      </c>
      <c r="AE864" s="1" t="s">
        <v>3541</v>
      </c>
    </row>
    <row r="865" spans="1:31" ht="13.5" customHeight="1">
      <c r="A865" s="5" t="str">
        <f t="shared" si="43"/>
        <v>1867_하동면_0106b</v>
      </c>
      <c r="B865" s="1">
        <v>1867</v>
      </c>
      <c r="C865" s="1" t="s">
        <v>4943</v>
      </c>
      <c r="D865" s="1" t="s">
        <v>4945</v>
      </c>
      <c r="E865" s="1">
        <v>864</v>
      </c>
      <c r="F865" s="1">
        <v>5</v>
      </c>
      <c r="G865" s="1" t="s">
        <v>1574</v>
      </c>
      <c r="H865" s="1" t="s">
        <v>2751</v>
      </c>
      <c r="I865" s="1">
        <v>12</v>
      </c>
      <c r="L865" s="1">
        <v>4</v>
      </c>
      <c r="M865" s="1" t="s">
        <v>5248</v>
      </c>
      <c r="N865" s="1" t="s">
        <v>5249</v>
      </c>
      <c r="S865" s="1" t="s">
        <v>57</v>
      </c>
      <c r="T865" s="1" t="s">
        <v>2802</v>
      </c>
      <c r="U865" s="1" t="s">
        <v>37</v>
      </c>
      <c r="V865" s="1" t="s">
        <v>2820</v>
      </c>
      <c r="Y865" s="1" t="s">
        <v>2161</v>
      </c>
      <c r="Z865" s="1" t="s">
        <v>3030</v>
      </c>
      <c r="AC865" s="1">
        <v>30</v>
      </c>
      <c r="AD865" s="1" t="s">
        <v>1005</v>
      </c>
      <c r="AE865" s="1" t="s">
        <v>3515</v>
      </c>
    </row>
    <row r="866" spans="1:31" ht="13.5" customHeight="1">
      <c r="A866" s="5" t="str">
        <f t="shared" si="43"/>
        <v>1867_하동면_0106b</v>
      </c>
      <c r="B866" s="1">
        <v>1867</v>
      </c>
      <c r="C866" s="1" t="s">
        <v>4943</v>
      </c>
      <c r="D866" s="1" t="s">
        <v>4945</v>
      </c>
      <c r="E866" s="1">
        <v>865</v>
      </c>
      <c r="F866" s="1">
        <v>5</v>
      </c>
      <c r="G866" s="1" t="s">
        <v>1574</v>
      </c>
      <c r="H866" s="1" t="s">
        <v>2751</v>
      </c>
      <c r="I866" s="1">
        <v>12</v>
      </c>
      <c r="L866" s="1">
        <v>4</v>
      </c>
      <c r="M866" s="1" t="s">
        <v>5248</v>
      </c>
      <c r="N866" s="1" t="s">
        <v>5249</v>
      </c>
      <c r="T866" s="1" t="s">
        <v>6195</v>
      </c>
      <c r="U866" s="1" t="s">
        <v>64</v>
      </c>
      <c r="V866" s="1" t="s">
        <v>2835</v>
      </c>
      <c r="Y866" s="1" t="s">
        <v>330</v>
      </c>
      <c r="Z866" s="1" t="s">
        <v>3029</v>
      </c>
      <c r="AC866" s="1">
        <v>21</v>
      </c>
      <c r="AD866" s="1" t="s">
        <v>437</v>
      </c>
      <c r="AE866" s="1" t="s">
        <v>3526</v>
      </c>
    </row>
    <row r="867" spans="1:29" ht="13.5" customHeight="1">
      <c r="A867" s="5" t="str">
        <f t="shared" si="43"/>
        <v>1867_하동면_0106b</v>
      </c>
      <c r="B867" s="1">
        <v>1867</v>
      </c>
      <c r="C867" s="1" t="s">
        <v>4943</v>
      </c>
      <c r="D867" s="1" t="s">
        <v>4945</v>
      </c>
      <c r="E867" s="1">
        <v>866</v>
      </c>
      <c r="F867" s="1">
        <v>5</v>
      </c>
      <c r="G867" s="1" t="s">
        <v>1574</v>
      </c>
      <c r="H867" s="1" t="s">
        <v>2751</v>
      </c>
      <c r="I867" s="1">
        <v>12</v>
      </c>
      <c r="L867" s="1">
        <v>4</v>
      </c>
      <c r="M867" s="1" t="s">
        <v>5248</v>
      </c>
      <c r="N867" s="1" t="s">
        <v>5249</v>
      </c>
      <c r="T867" s="1" t="s">
        <v>6195</v>
      </c>
      <c r="U867" s="1" t="s">
        <v>70</v>
      </c>
      <c r="V867" s="1" t="s">
        <v>2823</v>
      </c>
      <c r="Y867" s="1" t="s">
        <v>152</v>
      </c>
      <c r="Z867" s="1" t="s">
        <v>3028</v>
      </c>
      <c r="AC867" s="1">
        <v>56</v>
      </c>
    </row>
    <row r="868" spans="1:29" ht="13.5" customHeight="1">
      <c r="A868" s="5" t="str">
        <f t="shared" si="43"/>
        <v>1867_하동면_0106b</v>
      </c>
      <c r="B868" s="1">
        <v>1867</v>
      </c>
      <c r="C868" s="1" t="s">
        <v>4943</v>
      </c>
      <c r="D868" s="1" t="s">
        <v>4945</v>
      </c>
      <c r="E868" s="1">
        <v>867</v>
      </c>
      <c r="F868" s="1">
        <v>5</v>
      </c>
      <c r="G868" s="1" t="s">
        <v>1574</v>
      </c>
      <c r="H868" s="1" t="s">
        <v>2751</v>
      </c>
      <c r="I868" s="1">
        <v>12</v>
      </c>
      <c r="L868" s="1">
        <v>4</v>
      </c>
      <c r="M868" s="1" t="s">
        <v>5248</v>
      </c>
      <c r="N868" s="1" t="s">
        <v>5249</v>
      </c>
      <c r="T868" s="1" t="s">
        <v>6195</v>
      </c>
      <c r="U868" s="1" t="s">
        <v>70</v>
      </c>
      <c r="V868" s="1" t="s">
        <v>2823</v>
      </c>
      <c r="Y868" s="1" t="s">
        <v>1147</v>
      </c>
      <c r="Z868" s="1" t="s">
        <v>3027</v>
      </c>
      <c r="AC868" s="1">
        <v>56</v>
      </c>
    </row>
    <row r="869" spans="1:58" ht="13.5" customHeight="1">
      <c r="A869" s="5" t="str">
        <f t="shared" si="43"/>
        <v>1867_하동면_0106b</v>
      </c>
      <c r="B869" s="1">
        <v>1867</v>
      </c>
      <c r="C869" s="1" t="s">
        <v>4943</v>
      </c>
      <c r="D869" s="1" t="s">
        <v>4945</v>
      </c>
      <c r="E869" s="1">
        <v>868</v>
      </c>
      <c r="F869" s="1">
        <v>5</v>
      </c>
      <c r="G869" s="1" t="s">
        <v>1574</v>
      </c>
      <c r="H869" s="1" t="s">
        <v>2751</v>
      </c>
      <c r="I869" s="1">
        <v>12</v>
      </c>
      <c r="L869" s="1">
        <v>4</v>
      </c>
      <c r="M869" s="1" t="s">
        <v>5248</v>
      </c>
      <c r="N869" s="1" t="s">
        <v>5249</v>
      </c>
      <c r="T869" s="1" t="s">
        <v>6195</v>
      </c>
      <c r="U869" s="1" t="s">
        <v>145</v>
      </c>
      <c r="V869" s="1" t="s">
        <v>2832</v>
      </c>
      <c r="Y869" s="1" t="s">
        <v>2162</v>
      </c>
      <c r="Z869" s="1" t="s">
        <v>3026</v>
      </c>
      <c r="AD869" s="1" t="s">
        <v>234</v>
      </c>
      <c r="AE869" s="1" t="s">
        <v>3555</v>
      </c>
      <c r="BB869" s="1" t="s">
        <v>439</v>
      </c>
      <c r="BC869" s="1" t="s">
        <v>2844</v>
      </c>
      <c r="BE869" s="1" t="s">
        <v>6196</v>
      </c>
      <c r="BF869" s="1" t="s">
        <v>6197</v>
      </c>
    </row>
    <row r="870" spans="1:72" ht="13.5" customHeight="1">
      <c r="A870" s="5" t="str">
        <f t="shared" si="43"/>
        <v>1867_하동면_0106b</v>
      </c>
      <c r="B870" s="1">
        <v>1867</v>
      </c>
      <c r="C870" s="1" t="s">
        <v>4943</v>
      </c>
      <c r="D870" s="1" t="s">
        <v>4945</v>
      </c>
      <c r="E870" s="1">
        <v>869</v>
      </c>
      <c r="F870" s="1">
        <v>5</v>
      </c>
      <c r="G870" s="1" t="s">
        <v>1574</v>
      </c>
      <c r="H870" s="1" t="s">
        <v>2751</v>
      </c>
      <c r="I870" s="1">
        <v>12</v>
      </c>
      <c r="L870" s="1">
        <v>5</v>
      </c>
      <c r="M870" s="1" t="s">
        <v>5250</v>
      </c>
      <c r="N870" s="1" t="s">
        <v>5251</v>
      </c>
      <c r="T870" s="1" t="s">
        <v>5970</v>
      </c>
      <c r="U870" s="1" t="s">
        <v>37</v>
      </c>
      <c r="V870" s="1" t="s">
        <v>2820</v>
      </c>
      <c r="W870" s="1" t="s">
        <v>61</v>
      </c>
      <c r="X870" s="1" t="s">
        <v>6007</v>
      </c>
      <c r="Y870" s="1" t="s">
        <v>2163</v>
      </c>
      <c r="Z870" s="1" t="s">
        <v>3025</v>
      </c>
      <c r="AC870" s="1">
        <v>46</v>
      </c>
      <c r="AJ870" s="1" t="s">
        <v>17</v>
      </c>
      <c r="AK870" s="1" t="s">
        <v>3565</v>
      </c>
      <c r="AL870" s="1" t="s">
        <v>178</v>
      </c>
      <c r="AM870" s="1" t="s">
        <v>3579</v>
      </c>
      <c r="AT870" s="1" t="s">
        <v>42</v>
      </c>
      <c r="AU870" s="1" t="s">
        <v>3629</v>
      </c>
      <c r="AV870" s="1" t="s">
        <v>2164</v>
      </c>
      <c r="AW870" s="1" t="s">
        <v>3747</v>
      </c>
      <c r="BG870" s="1" t="s">
        <v>42</v>
      </c>
      <c r="BH870" s="1" t="s">
        <v>3629</v>
      </c>
      <c r="BI870" s="1" t="s">
        <v>2165</v>
      </c>
      <c r="BJ870" s="1" t="s">
        <v>4140</v>
      </c>
      <c r="BK870" s="1" t="s">
        <v>244</v>
      </c>
      <c r="BL870" s="1" t="s">
        <v>2846</v>
      </c>
      <c r="BM870" s="1" t="s">
        <v>2127</v>
      </c>
      <c r="BN870" s="1" t="s">
        <v>4459</v>
      </c>
      <c r="BO870" s="1" t="s">
        <v>42</v>
      </c>
      <c r="BP870" s="1" t="s">
        <v>3629</v>
      </c>
      <c r="BQ870" s="1" t="s">
        <v>2166</v>
      </c>
      <c r="BR870" s="1" t="s">
        <v>4718</v>
      </c>
      <c r="BS870" s="1" t="s">
        <v>83</v>
      </c>
      <c r="BT870" s="1" t="s">
        <v>3592</v>
      </c>
    </row>
    <row r="871" spans="1:31" ht="13.5" customHeight="1">
      <c r="A871" s="5" t="str">
        <f t="shared" si="43"/>
        <v>1867_하동면_0106b</v>
      </c>
      <c r="B871" s="1">
        <v>1867</v>
      </c>
      <c r="C871" s="1" t="s">
        <v>4943</v>
      </c>
      <c r="D871" s="1" t="s">
        <v>4945</v>
      </c>
      <c r="E871" s="1">
        <v>870</v>
      </c>
      <c r="F871" s="1">
        <v>5</v>
      </c>
      <c r="G871" s="1" t="s">
        <v>1574</v>
      </c>
      <c r="H871" s="1" t="s">
        <v>2751</v>
      </c>
      <c r="I871" s="1">
        <v>12</v>
      </c>
      <c r="L871" s="1">
        <v>5</v>
      </c>
      <c r="M871" s="1" t="s">
        <v>5250</v>
      </c>
      <c r="N871" s="1" t="s">
        <v>5251</v>
      </c>
      <c r="S871" s="1" t="s">
        <v>63</v>
      </c>
      <c r="T871" s="1" t="s">
        <v>2793</v>
      </c>
      <c r="Y871" s="1" t="s">
        <v>2167</v>
      </c>
      <c r="Z871" s="1" t="s">
        <v>3024</v>
      </c>
      <c r="AD871" s="1" t="s">
        <v>331</v>
      </c>
      <c r="AE871" s="1" t="s">
        <v>3505</v>
      </c>
    </row>
    <row r="872" spans="1:31" ht="13.5" customHeight="1">
      <c r="A872" s="5" t="str">
        <f t="shared" si="43"/>
        <v>1867_하동면_0106b</v>
      </c>
      <c r="B872" s="1">
        <v>1867</v>
      </c>
      <c r="C872" s="1" t="s">
        <v>4943</v>
      </c>
      <c r="D872" s="1" t="s">
        <v>4945</v>
      </c>
      <c r="E872" s="1">
        <v>871</v>
      </c>
      <c r="F872" s="1">
        <v>5</v>
      </c>
      <c r="G872" s="1" t="s">
        <v>1574</v>
      </c>
      <c r="H872" s="1" t="s">
        <v>2751</v>
      </c>
      <c r="I872" s="1">
        <v>12</v>
      </c>
      <c r="L872" s="1">
        <v>5</v>
      </c>
      <c r="M872" s="1" t="s">
        <v>5250</v>
      </c>
      <c r="N872" s="1" t="s">
        <v>5251</v>
      </c>
      <c r="T872" s="1" t="s">
        <v>6178</v>
      </c>
      <c r="U872" s="1" t="s">
        <v>70</v>
      </c>
      <c r="V872" s="1" t="s">
        <v>2823</v>
      </c>
      <c r="Y872" s="1" t="s">
        <v>1131</v>
      </c>
      <c r="Z872" s="1" t="s">
        <v>3023</v>
      </c>
      <c r="AD872" s="1" t="s">
        <v>316</v>
      </c>
      <c r="AE872" s="1" t="s">
        <v>3546</v>
      </c>
    </row>
    <row r="873" spans="1:72" ht="13.5" customHeight="1">
      <c r="A873" s="5" t="str">
        <f t="shared" si="43"/>
        <v>1867_하동면_0106b</v>
      </c>
      <c r="B873" s="1">
        <v>1867</v>
      </c>
      <c r="C873" s="1" t="s">
        <v>4943</v>
      </c>
      <c r="D873" s="1" t="s">
        <v>4945</v>
      </c>
      <c r="E873" s="1">
        <v>872</v>
      </c>
      <c r="F873" s="1">
        <v>5</v>
      </c>
      <c r="G873" s="1" t="s">
        <v>1574</v>
      </c>
      <c r="H873" s="1" t="s">
        <v>2751</v>
      </c>
      <c r="I873" s="1">
        <v>13</v>
      </c>
      <c r="J873" s="1" t="s">
        <v>2168</v>
      </c>
      <c r="K873" s="1" t="s">
        <v>4959</v>
      </c>
      <c r="L873" s="1">
        <v>1</v>
      </c>
      <c r="M873" s="1" t="s">
        <v>2168</v>
      </c>
      <c r="N873" s="1" t="s">
        <v>4959</v>
      </c>
      <c r="T873" s="1" t="s">
        <v>5915</v>
      </c>
      <c r="U873" s="1" t="s">
        <v>37</v>
      </c>
      <c r="V873" s="1" t="s">
        <v>2820</v>
      </c>
      <c r="W873" s="1" t="s">
        <v>61</v>
      </c>
      <c r="X873" s="1" t="s">
        <v>5916</v>
      </c>
      <c r="Y873" s="1" t="s">
        <v>2169</v>
      </c>
      <c r="Z873" s="1" t="s">
        <v>3022</v>
      </c>
      <c r="AC873" s="1">
        <v>52</v>
      </c>
      <c r="AD873" s="1" t="s">
        <v>371</v>
      </c>
      <c r="AE873" s="1" t="s">
        <v>3516</v>
      </c>
      <c r="AJ873" s="1" t="s">
        <v>17</v>
      </c>
      <c r="AK873" s="1" t="s">
        <v>3565</v>
      </c>
      <c r="AL873" s="1" t="s">
        <v>178</v>
      </c>
      <c r="AM873" s="1" t="s">
        <v>3579</v>
      </c>
      <c r="AT873" s="1" t="s">
        <v>42</v>
      </c>
      <c r="AU873" s="1" t="s">
        <v>3629</v>
      </c>
      <c r="AV873" s="1" t="s">
        <v>2170</v>
      </c>
      <c r="AW873" s="1" t="s">
        <v>3746</v>
      </c>
      <c r="AX873" s="1" t="s">
        <v>42</v>
      </c>
      <c r="AY873" s="1" t="s">
        <v>3629</v>
      </c>
      <c r="AZ873" s="1" t="s">
        <v>2051</v>
      </c>
      <c r="BA873" s="1" t="s">
        <v>3766</v>
      </c>
      <c r="BG873" s="1" t="s">
        <v>42</v>
      </c>
      <c r="BH873" s="1" t="s">
        <v>3629</v>
      </c>
      <c r="BI873" s="1" t="s">
        <v>2171</v>
      </c>
      <c r="BJ873" s="1" t="s">
        <v>4141</v>
      </c>
      <c r="BK873" s="1" t="s">
        <v>42</v>
      </c>
      <c r="BL873" s="1" t="s">
        <v>3629</v>
      </c>
      <c r="BM873" s="1" t="s">
        <v>2172</v>
      </c>
      <c r="BN873" s="1" t="s">
        <v>4456</v>
      </c>
      <c r="BO873" s="1" t="s">
        <v>42</v>
      </c>
      <c r="BP873" s="1" t="s">
        <v>3629</v>
      </c>
      <c r="BQ873" s="1" t="s">
        <v>2052</v>
      </c>
      <c r="BR873" s="1" t="s">
        <v>5453</v>
      </c>
      <c r="BS873" s="1" t="s">
        <v>178</v>
      </c>
      <c r="BT873" s="1" t="s">
        <v>3579</v>
      </c>
    </row>
    <row r="874" spans="1:72" ht="13.5" customHeight="1">
      <c r="A874" s="5" t="str">
        <f t="shared" si="43"/>
        <v>1867_하동면_0106b</v>
      </c>
      <c r="B874" s="1">
        <v>1867</v>
      </c>
      <c r="C874" s="1" t="s">
        <v>4943</v>
      </c>
      <c r="D874" s="1" t="s">
        <v>4945</v>
      </c>
      <c r="E874" s="1">
        <v>873</v>
      </c>
      <c r="F874" s="1">
        <v>5</v>
      </c>
      <c r="G874" s="1" t="s">
        <v>1574</v>
      </c>
      <c r="H874" s="1" t="s">
        <v>2751</v>
      </c>
      <c r="I874" s="1">
        <v>13</v>
      </c>
      <c r="L874" s="1">
        <v>1</v>
      </c>
      <c r="M874" s="1" t="s">
        <v>2168</v>
      </c>
      <c r="N874" s="1" t="s">
        <v>4959</v>
      </c>
      <c r="S874" s="1" t="s">
        <v>47</v>
      </c>
      <c r="T874" s="1" t="s">
        <v>2795</v>
      </c>
      <c r="W874" s="1" t="s">
        <v>511</v>
      </c>
      <c r="X874" s="1" t="s">
        <v>2860</v>
      </c>
      <c r="Y874" s="1" t="s">
        <v>49</v>
      </c>
      <c r="Z874" s="1" t="s">
        <v>2894</v>
      </c>
      <c r="AC874" s="1">
        <v>48</v>
      </c>
      <c r="AD874" s="1" t="s">
        <v>50</v>
      </c>
      <c r="AE874" s="1" t="s">
        <v>3499</v>
      </c>
      <c r="AJ874" s="1" t="s">
        <v>51</v>
      </c>
      <c r="AK874" s="1" t="s">
        <v>3566</v>
      </c>
      <c r="AL874" s="1" t="s">
        <v>512</v>
      </c>
      <c r="AM874" s="1" t="s">
        <v>3581</v>
      </c>
      <c r="AT874" s="1" t="s">
        <v>42</v>
      </c>
      <c r="AU874" s="1" t="s">
        <v>3629</v>
      </c>
      <c r="AV874" s="1" t="s">
        <v>2173</v>
      </c>
      <c r="AW874" s="1" t="s">
        <v>3745</v>
      </c>
      <c r="BG874" s="1" t="s">
        <v>42</v>
      </c>
      <c r="BH874" s="1" t="s">
        <v>3629</v>
      </c>
      <c r="BI874" s="1" t="s">
        <v>2174</v>
      </c>
      <c r="BJ874" s="1" t="s">
        <v>4029</v>
      </c>
      <c r="BK874" s="1" t="s">
        <v>42</v>
      </c>
      <c r="BL874" s="1" t="s">
        <v>3629</v>
      </c>
      <c r="BM874" s="1" t="s">
        <v>2175</v>
      </c>
      <c r="BN874" s="1" t="s">
        <v>4460</v>
      </c>
      <c r="BO874" s="1" t="s">
        <v>42</v>
      </c>
      <c r="BP874" s="1" t="s">
        <v>3629</v>
      </c>
      <c r="BQ874" s="1" t="s">
        <v>2176</v>
      </c>
      <c r="BR874" s="1" t="s">
        <v>6198</v>
      </c>
      <c r="BS874" s="1" t="s">
        <v>2177</v>
      </c>
      <c r="BT874" s="1" t="s">
        <v>4918</v>
      </c>
    </row>
    <row r="875" spans="1:31" ht="13.5" customHeight="1">
      <c r="A875" s="5" t="str">
        <f t="shared" si="43"/>
        <v>1867_하동면_0106b</v>
      </c>
      <c r="B875" s="1">
        <v>1867</v>
      </c>
      <c r="C875" s="1" t="s">
        <v>4943</v>
      </c>
      <c r="D875" s="1" t="s">
        <v>4945</v>
      </c>
      <c r="E875" s="1">
        <v>874</v>
      </c>
      <c r="F875" s="1">
        <v>5</v>
      </c>
      <c r="G875" s="1" t="s">
        <v>1574</v>
      </c>
      <c r="H875" s="1" t="s">
        <v>2751</v>
      </c>
      <c r="I875" s="1">
        <v>13</v>
      </c>
      <c r="L875" s="1">
        <v>1</v>
      </c>
      <c r="M875" s="1" t="s">
        <v>2168</v>
      </c>
      <c r="N875" s="1" t="s">
        <v>4959</v>
      </c>
      <c r="T875" s="1" t="s">
        <v>5921</v>
      </c>
      <c r="U875" s="1" t="s">
        <v>70</v>
      </c>
      <c r="V875" s="1" t="s">
        <v>2823</v>
      </c>
      <c r="Y875" s="1" t="s">
        <v>2178</v>
      </c>
      <c r="Z875" s="1" t="s">
        <v>3021</v>
      </c>
      <c r="AD875" s="1" t="s">
        <v>371</v>
      </c>
      <c r="AE875" s="1" t="s">
        <v>3516</v>
      </c>
    </row>
    <row r="876" spans="1:72" ht="13.5" customHeight="1">
      <c r="A876" s="5" t="str">
        <f t="shared" si="43"/>
        <v>1867_하동면_0106b</v>
      </c>
      <c r="B876" s="1">
        <v>1867</v>
      </c>
      <c r="C876" s="1" t="s">
        <v>4943</v>
      </c>
      <c r="D876" s="1" t="s">
        <v>4945</v>
      </c>
      <c r="E876" s="1">
        <v>875</v>
      </c>
      <c r="F876" s="1">
        <v>5</v>
      </c>
      <c r="G876" s="1" t="s">
        <v>1574</v>
      </c>
      <c r="H876" s="1" t="s">
        <v>2751</v>
      </c>
      <c r="I876" s="1">
        <v>13</v>
      </c>
      <c r="L876" s="1">
        <v>2</v>
      </c>
      <c r="M876" s="1" t="s">
        <v>5252</v>
      </c>
      <c r="N876" s="1" t="s">
        <v>5253</v>
      </c>
      <c r="T876" s="1" t="s">
        <v>5970</v>
      </c>
      <c r="U876" s="1" t="s">
        <v>37</v>
      </c>
      <c r="V876" s="1" t="s">
        <v>2820</v>
      </c>
      <c r="W876" s="1" t="s">
        <v>61</v>
      </c>
      <c r="X876" s="1" t="s">
        <v>6007</v>
      </c>
      <c r="Y876" s="1" t="s">
        <v>2179</v>
      </c>
      <c r="Z876" s="1" t="s">
        <v>3020</v>
      </c>
      <c r="AC876" s="1">
        <v>67</v>
      </c>
      <c r="AD876" s="1" t="s">
        <v>258</v>
      </c>
      <c r="AE876" s="1" t="s">
        <v>3533</v>
      </c>
      <c r="AJ876" s="1" t="s">
        <v>17</v>
      </c>
      <c r="AK876" s="1" t="s">
        <v>3565</v>
      </c>
      <c r="AL876" s="1" t="s">
        <v>178</v>
      </c>
      <c r="AM876" s="1" t="s">
        <v>3579</v>
      </c>
      <c r="AT876" s="1" t="s">
        <v>42</v>
      </c>
      <c r="AU876" s="1" t="s">
        <v>3629</v>
      </c>
      <c r="AV876" s="1" t="s">
        <v>2125</v>
      </c>
      <c r="AW876" s="1" t="s">
        <v>3744</v>
      </c>
      <c r="BG876" s="1" t="s">
        <v>42</v>
      </c>
      <c r="BH876" s="1" t="s">
        <v>3629</v>
      </c>
      <c r="BI876" s="1" t="s">
        <v>2126</v>
      </c>
      <c r="BJ876" s="1" t="s">
        <v>4140</v>
      </c>
      <c r="BK876" s="1" t="s">
        <v>42</v>
      </c>
      <c r="BL876" s="1" t="s">
        <v>3629</v>
      </c>
      <c r="BM876" s="1" t="s">
        <v>2127</v>
      </c>
      <c r="BN876" s="1" t="s">
        <v>4459</v>
      </c>
      <c r="BO876" s="1" t="s">
        <v>42</v>
      </c>
      <c r="BP876" s="1" t="s">
        <v>3629</v>
      </c>
      <c r="BQ876" s="1" t="s">
        <v>2180</v>
      </c>
      <c r="BR876" s="1" t="s">
        <v>4717</v>
      </c>
      <c r="BS876" s="1" t="s">
        <v>634</v>
      </c>
      <c r="BT876" s="1" t="s">
        <v>3608</v>
      </c>
    </row>
    <row r="877" spans="1:31" ht="13.5" customHeight="1">
      <c r="A877" s="5" t="str">
        <f t="shared" si="43"/>
        <v>1867_하동면_0106b</v>
      </c>
      <c r="B877" s="1">
        <v>1867</v>
      </c>
      <c r="C877" s="1" t="s">
        <v>4943</v>
      </c>
      <c r="D877" s="1" t="s">
        <v>4945</v>
      </c>
      <c r="E877" s="1">
        <v>876</v>
      </c>
      <c r="F877" s="1">
        <v>5</v>
      </c>
      <c r="G877" s="1" t="s">
        <v>1574</v>
      </c>
      <c r="H877" s="1" t="s">
        <v>2751</v>
      </c>
      <c r="I877" s="1">
        <v>13</v>
      </c>
      <c r="L877" s="1">
        <v>2</v>
      </c>
      <c r="M877" s="1" t="s">
        <v>5252</v>
      </c>
      <c r="N877" s="1" t="s">
        <v>5253</v>
      </c>
      <c r="S877" s="1" t="s">
        <v>63</v>
      </c>
      <c r="T877" s="1" t="s">
        <v>2793</v>
      </c>
      <c r="U877" s="1" t="s">
        <v>37</v>
      </c>
      <c r="V877" s="1" t="s">
        <v>2820</v>
      </c>
      <c r="Y877" s="1" t="s">
        <v>2181</v>
      </c>
      <c r="Z877" s="1" t="s">
        <v>3019</v>
      </c>
      <c r="AC877" s="1">
        <v>45</v>
      </c>
      <c r="AD877" s="1" t="s">
        <v>59</v>
      </c>
      <c r="AE877" s="1" t="s">
        <v>3497</v>
      </c>
    </row>
    <row r="878" spans="1:31" ht="13.5" customHeight="1">
      <c r="A878" s="5" t="str">
        <f t="shared" si="43"/>
        <v>1867_하동면_0106b</v>
      </c>
      <c r="B878" s="1">
        <v>1867</v>
      </c>
      <c r="C878" s="1" t="s">
        <v>4943</v>
      </c>
      <c r="D878" s="1" t="s">
        <v>4945</v>
      </c>
      <c r="E878" s="1">
        <v>877</v>
      </c>
      <c r="F878" s="1">
        <v>5</v>
      </c>
      <c r="G878" s="1" t="s">
        <v>1574</v>
      </c>
      <c r="H878" s="1" t="s">
        <v>2751</v>
      </c>
      <c r="I878" s="1">
        <v>13</v>
      </c>
      <c r="L878" s="1">
        <v>2</v>
      </c>
      <c r="M878" s="1" t="s">
        <v>5252</v>
      </c>
      <c r="N878" s="1" t="s">
        <v>5253</v>
      </c>
      <c r="S878" s="1" t="s">
        <v>227</v>
      </c>
      <c r="T878" s="1" t="s">
        <v>2794</v>
      </c>
      <c r="W878" s="1" t="s">
        <v>789</v>
      </c>
      <c r="X878" s="1" t="s">
        <v>2849</v>
      </c>
      <c r="Y878" s="1" t="s">
        <v>49</v>
      </c>
      <c r="Z878" s="1" t="s">
        <v>2894</v>
      </c>
      <c r="AC878" s="1">
        <v>40</v>
      </c>
      <c r="AD878" s="1" t="s">
        <v>74</v>
      </c>
      <c r="AE878" s="1" t="s">
        <v>3506</v>
      </c>
    </row>
    <row r="879" spans="1:31" ht="13.5" customHeight="1">
      <c r="A879" s="5" t="str">
        <f t="shared" si="43"/>
        <v>1867_하동면_0106b</v>
      </c>
      <c r="B879" s="1">
        <v>1867</v>
      </c>
      <c r="C879" s="1" t="s">
        <v>4943</v>
      </c>
      <c r="D879" s="1" t="s">
        <v>4945</v>
      </c>
      <c r="E879" s="1">
        <v>878</v>
      </c>
      <c r="F879" s="1">
        <v>5</v>
      </c>
      <c r="G879" s="1" t="s">
        <v>1574</v>
      </c>
      <c r="H879" s="1" t="s">
        <v>2751</v>
      </c>
      <c r="I879" s="1">
        <v>13</v>
      </c>
      <c r="L879" s="1">
        <v>2</v>
      </c>
      <c r="M879" s="1" t="s">
        <v>5252</v>
      </c>
      <c r="N879" s="1" t="s">
        <v>5253</v>
      </c>
      <c r="S879" s="1" t="s">
        <v>63</v>
      </c>
      <c r="T879" s="1" t="s">
        <v>2793</v>
      </c>
      <c r="U879" s="1" t="s">
        <v>37</v>
      </c>
      <c r="V879" s="1" t="s">
        <v>2820</v>
      </c>
      <c r="Y879" s="1" t="s">
        <v>2182</v>
      </c>
      <c r="Z879" s="1" t="s">
        <v>3018</v>
      </c>
      <c r="AD879" s="1" t="s">
        <v>229</v>
      </c>
      <c r="AE879" s="1" t="s">
        <v>3531</v>
      </c>
    </row>
    <row r="880" spans="1:31" ht="13.5" customHeight="1">
      <c r="A880" s="5" t="str">
        <f t="shared" si="43"/>
        <v>1867_하동면_0106b</v>
      </c>
      <c r="B880" s="1">
        <v>1867</v>
      </c>
      <c r="C880" s="1" t="s">
        <v>4943</v>
      </c>
      <c r="D880" s="1" t="s">
        <v>4945</v>
      </c>
      <c r="E880" s="1">
        <v>879</v>
      </c>
      <c r="F880" s="1">
        <v>5</v>
      </c>
      <c r="G880" s="1" t="s">
        <v>1574</v>
      </c>
      <c r="H880" s="1" t="s">
        <v>2751</v>
      </c>
      <c r="I880" s="1">
        <v>13</v>
      </c>
      <c r="L880" s="1">
        <v>2</v>
      </c>
      <c r="M880" s="1" t="s">
        <v>5252</v>
      </c>
      <c r="N880" s="1" t="s">
        <v>5253</v>
      </c>
      <c r="S880" s="1" t="s">
        <v>227</v>
      </c>
      <c r="T880" s="1" t="s">
        <v>2794</v>
      </c>
      <c r="W880" s="1" t="s">
        <v>48</v>
      </c>
      <c r="X880" s="1" t="s">
        <v>2876</v>
      </c>
      <c r="Y880" s="1" t="s">
        <v>49</v>
      </c>
      <c r="Z880" s="1" t="s">
        <v>2894</v>
      </c>
      <c r="AD880" s="1" t="s">
        <v>101</v>
      </c>
      <c r="AE880" s="1" t="s">
        <v>3540</v>
      </c>
    </row>
    <row r="881" spans="1:31" ht="13.5" customHeight="1">
      <c r="A881" s="5" t="str">
        <f t="shared" si="43"/>
        <v>1867_하동면_0106b</v>
      </c>
      <c r="B881" s="1">
        <v>1867</v>
      </c>
      <c r="C881" s="1" t="s">
        <v>4943</v>
      </c>
      <c r="D881" s="1" t="s">
        <v>4945</v>
      </c>
      <c r="E881" s="1">
        <v>880</v>
      </c>
      <c r="F881" s="1">
        <v>5</v>
      </c>
      <c r="G881" s="1" t="s">
        <v>1574</v>
      </c>
      <c r="H881" s="1" t="s">
        <v>2751</v>
      </c>
      <c r="I881" s="1">
        <v>13</v>
      </c>
      <c r="L881" s="1">
        <v>2</v>
      </c>
      <c r="M881" s="1" t="s">
        <v>5252</v>
      </c>
      <c r="N881" s="1" t="s">
        <v>5253</v>
      </c>
      <c r="S881" s="1" t="s">
        <v>63</v>
      </c>
      <c r="T881" s="1" t="s">
        <v>2793</v>
      </c>
      <c r="U881" s="1" t="s">
        <v>37</v>
      </c>
      <c r="V881" s="1" t="s">
        <v>2820</v>
      </c>
      <c r="Y881" s="1" t="s">
        <v>2183</v>
      </c>
      <c r="Z881" s="1" t="s">
        <v>3017</v>
      </c>
      <c r="AD881" s="1" t="s">
        <v>129</v>
      </c>
      <c r="AE881" s="1" t="s">
        <v>3514</v>
      </c>
    </row>
    <row r="882" spans="1:31" ht="13.5" customHeight="1">
      <c r="A882" s="5" t="str">
        <f t="shared" si="43"/>
        <v>1867_하동면_0106b</v>
      </c>
      <c r="B882" s="1">
        <v>1867</v>
      </c>
      <c r="C882" s="1" t="s">
        <v>4943</v>
      </c>
      <c r="D882" s="1" t="s">
        <v>4945</v>
      </c>
      <c r="E882" s="1">
        <v>881</v>
      </c>
      <c r="F882" s="1">
        <v>5</v>
      </c>
      <c r="G882" s="1" t="s">
        <v>1574</v>
      </c>
      <c r="H882" s="1" t="s">
        <v>2751</v>
      </c>
      <c r="I882" s="1">
        <v>13</v>
      </c>
      <c r="L882" s="1">
        <v>2</v>
      </c>
      <c r="M882" s="1" t="s">
        <v>5252</v>
      </c>
      <c r="N882" s="1" t="s">
        <v>5253</v>
      </c>
      <c r="S882" s="1" t="s">
        <v>227</v>
      </c>
      <c r="T882" s="1" t="s">
        <v>2794</v>
      </c>
      <c r="W882" s="1" t="s">
        <v>285</v>
      </c>
      <c r="X882" s="1" t="s">
        <v>2875</v>
      </c>
      <c r="Y882" s="1" t="s">
        <v>49</v>
      </c>
      <c r="Z882" s="1" t="s">
        <v>2894</v>
      </c>
      <c r="AD882" s="1" t="s">
        <v>565</v>
      </c>
      <c r="AE882" s="1" t="s">
        <v>3530</v>
      </c>
    </row>
    <row r="883" spans="1:31" ht="13.5" customHeight="1">
      <c r="A883" s="5" t="str">
        <f t="shared" si="43"/>
        <v>1867_하동면_0106b</v>
      </c>
      <c r="B883" s="1">
        <v>1867</v>
      </c>
      <c r="C883" s="1" t="s">
        <v>4943</v>
      </c>
      <c r="D883" s="1" t="s">
        <v>4945</v>
      </c>
      <c r="E883" s="1">
        <v>882</v>
      </c>
      <c r="F883" s="1">
        <v>5</v>
      </c>
      <c r="G883" s="1" t="s">
        <v>1574</v>
      </c>
      <c r="H883" s="1" t="s">
        <v>2751</v>
      </c>
      <c r="I883" s="1">
        <v>13</v>
      </c>
      <c r="L883" s="1">
        <v>2</v>
      </c>
      <c r="M883" s="1" t="s">
        <v>5252</v>
      </c>
      <c r="N883" s="1" t="s">
        <v>5253</v>
      </c>
      <c r="T883" s="1" t="s">
        <v>6178</v>
      </c>
      <c r="U883" s="1" t="s">
        <v>70</v>
      </c>
      <c r="V883" s="1" t="s">
        <v>2823</v>
      </c>
      <c r="Y883" s="1" t="s">
        <v>2184</v>
      </c>
      <c r="Z883" s="1" t="s">
        <v>3016</v>
      </c>
      <c r="AD883" s="1" t="s">
        <v>69</v>
      </c>
      <c r="AE883" s="1" t="s">
        <v>3501</v>
      </c>
    </row>
    <row r="884" spans="1:72" ht="13.5" customHeight="1">
      <c r="A884" s="5" t="str">
        <f t="shared" si="43"/>
        <v>1867_하동면_0106b</v>
      </c>
      <c r="B884" s="1">
        <v>1867</v>
      </c>
      <c r="C884" s="1" t="s">
        <v>4943</v>
      </c>
      <c r="D884" s="1" t="s">
        <v>4945</v>
      </c>
      <c r="E884" s="1">
        <v>883</v>
      </c>
      <c r="F884" s="1">
        <v>5</v>
      </c>
      <c r="G884" s="1" t="s">
        <v>1574</v>
      </c>
      <c r="H884" s="1" t="s">
        <v>2751</v>
      </c>
      <c r="I884" s="1">
        <v>13</v>
      </c>
      <c r="L884" s="1">
        <v>3</v>
      </c>
      <c r="M884" s="1" t="s">
        <v>5254</v>
      </c>
      <c r="N884" s="1" t="s">
        <v>4962</v>
      </c>
      <c r="T884" s="1" t="s">
        <v>5653</v>
      </c>
      <c r="U884" s="1" t="s">
        <v>37</v>
      </c>
      <c r="V884" s="1" t="s">
        <v>2820</v>
      </c>
      <c r="W884" s="1" t="s">
        <v>61</v>
      </c>
      <c r="X884" s="1" t="s">
        <v>6078</v>
      </c>
      <c r="Y884" s="1" t="s">
        <v>2185</v>
      </c>
      <c r="Z884" s="1" t="s">
        <v>3015</v>
      </c>
      <c r="AC884" s="1">
        <v>45</v>
      </c>
      <c r="AD884" s="1" t="s">
        <v>59</v>
      </c>
      <c r="AE884" s="1" t="s">
        <v>3497</v>
      </c>
      <c r="AJ884" s="1" t="s">
        <v>17</v>
      </c>
      <c r="AK884" s="1" t="s">
        <v>3565</v>
      </c>
      <c r="AL884" s="1" t="s">
        <v>178</v>
      </c>
      <c r="AM884" s="1" t="s">
        <v>3579</v>
      </c>
      <c r="AT884" s="1" t="s">
        <v>42</v>
      </c>
      <c r="AU884" s="1" t="s">
        <v>3629</v>
      </c>
      <c r="AV884" s="1" t="s">
        <v>2186</v>
      </c>
      <c r="AW884" s="1" t="s">
        <v>3743</v>
      </c>
      <c r="BG884" s="1" t="s">
        <v>42</v>
      </c>
      <c r="BH884" s="1" t="s">
        <v>3629</v>
      </c>
      <c r="BI884" s="1" t="s">
        <v>2187</v>
      </c>
      <c r="BJ884" s="1" t="s">
        <v>6199</v>
      </c>
      <c r="BK884" s="1" t="s">
        <v>42</v>
      </c>
      <c r="BL884" s="1" t="s">
        <v>3629</v>
      </c>
      <c r="BM884" s="1" t="s">
        <v>2188</v>
      </c>
      <c r="BN884" s="1" t="s">
        <v>4458</v>
      </c>
      <c r="BO884" s="1" t="s">
        <v>42</v>
      </c>
      <c r="BP884" s="1" t="s">
        <v>3629</v>
      </c>
      <c r="BQ884" s="1" t="s">
        <v>6200</v>
      </c>
      <c r="BR884" s="1" t="s">
        <v>6201</v>
      </c>
      <c r="BS884" s="1" t="s">
        <v>41</v>
      </c>
      <c r="BT884" s="1" t="s">
        <v>3589</v>
      </c>
    </row>
    <row r="885" spans="1:72" ht="13.5" customHeight="1">
      <c r="A885" s="5" t="str">
        <f t="shared" si="43"/>
        <v>1867_하동면_0106b</v>
      </c>
      <c r="B885" s="1">
        <v>1867</v>
      </c>
      <c r="C885" s="1" t="s">
        <v>4943</v>
      </c>
      <c r="D885" s="1" t="s">
        <v>4945</v>
      </c>
      <c r="E885" s="1">
        <v>884</v>
      </c>
      <c r="F885" s="1">
        <v>5</v>
      </c>
      <c r="G885" s="1" t="s">
        <v>1574</v>
      </c>
      <c r="H885" s="1" t="s">
        <v>2751</v>
      </c>
      <c r="I885" s="1">
        <v>13</v>
      </c>
      <c r="L885" s="1">
        <v>3</v>
      </c>
      <c r="M885" s="1" t="s">
        <v>5254</v>
      </c>
      <c r="N885" s="1" t="s">
        <v>4962</v>
      </c>
      <c r="S885" s="1" t="s">
        <v>47</v>
      </c>
      <c r="T885" s="1" t="s">
        <v>2795</v>
      </c>
      <c r="W885" s="1" t="s">
        <v>434</v>
      </c>
      <c r="X885" s="1" t="s">
        <v>2849</v>
      </c>
      <c r="Y885" s="1" t="s">
        <v>49</v>
      </c>
      <c r="Z885" s="1" t="s">
        <v>2894</v>
      </c>
      <c r="AC885" s="1">
        <v>43</v>
      </c>
      <c r="AD885" s="1" t="s">
        <v>62</v>
      </c>
      <c r="AE885" s="1" t="s">
        <v>3520</v>
      </c>
      <c r="AJ885" s="1" t="s">
        <v>51</v>
      </c>
      <c r="AK885" s="1" t="s">
        <v>3566</v>
      </c>
      <c r="AL885" s="1" t="s">
        <v>971</v>
      </c>
      <c r="AM885" s="1" t="s">
        <v>3570</v>
      </c>
      <c r="AT885" s="1" t="s">
        <v>42</v>
      </c>
      <c r="AU885" s="1" t="s">
        <v>3629</v>
      </c>
      <c r="AV885" s="1" t="s">
        <v>2189</v>
      </c>
      <c r="AW885" s="1" t="s">
        <v>3742</v>
      </c>
      <c r="BG885" s="1" t="s">
        <v>42</v>
      </c>
      <c r="BH885" s="1" t="s">
        <v>3629</v>
      </c>
      <c r="BI885" s="1" t="s">
        <v>2190</v>
      </c>
      <c r="BJ885" s="1" t="s">
        <v>4139</v>
      </c>
      <c r="BK885" s="1" t="s">
        <v>42</v>
      </c>
      <c r="BL885" s="1" t="s">
        <v>3629</v>
      </c>
      <c r="BM885" s="1" t="s">
        <v>2191</v>
      </c>
      <c r="BN885" s="1" t="s">
        <v>4457</v>
      </c>
      <c r="BO885" s="1" t="s">
        <v>42</v>
      </c>
      <c r="BP885" s="1" t="s">
        <v>3629</v>
      </c>
      <c r="BQ885" s="1" t="s">
        <v>2192</v>
      </c>
      <c r="BR885" s="1" t="s">
        <v>5557</v>
      </c>
      <c r="BS885" s="1" t="s">
        <v>1452</v>
      </c>
      <c r="BT885" s="1" t="s">
        <v>6202</v>
      </c>
    </row>
    <row r="886" spans="1:29" ht="13.5" customHeight="1">
      <c r="A886" s="5" t="str">
        <f t="shared" si="43"/>
        <v>1867_하동면_0106b</v>
      </c>
      <c r="B886" s="1">
        <v>1867</v>
      </c>
      <c r="C886" s="1" t="s">
        <v>4943</v>
      </c>
      <c r="D886" s="1" t="s">
        <v>4945</v>
      </c>
      <c r="E886" s="1">
        <v>885</v>
      </c>
      <c r="F886" s="1">
        <v>5</v>
      </c>
      <c r="G886" s="1" t="s">
        <v>1574</v>
      </c>
      <c r="H886" s="1" t="s">
        <v>2751</v>
      </c>
      <c r="I886" s="1">
        <v>13</v>
      </c>
      <c r="L886" s="1">
        <v>3</v>
      </c>
      <c r="M886" s="1" t="s">
        <v>5254</v>
      </c>
      <c r="N886" s="1" t="s">
        <v>4962</v>
      </c>
      <c r="S886" s="1" t="s">
        <v>89</v>
      </c>
      <c r="T886" s="1" t="s">
        <v>2804</v>
      </c>
      <c r="W886" s="1" t="s">
        <v>38</v>
      </c>
      <c r="X886" s="1" t="s">
        <v>2874</v>
      </c>
      <c r="Y886" s="1" t="s">
        <v>49</v>
      </c>
      <c r="Z886" s="1" t="s">
        <v>2894</v>
      </c>
      <c r="AC886" s="1">
        <v>68</v>
      </c>
    </row>
    <row r="887" spans="1:29" ht="13.5" customHeight="1">
      <c r="A887" s="5" t="str">
        <f t="shared" si="43"/>
        <v>1867_하동면_0106b</v>
      </c>
      <c r="B887" s="1">
        <v>1867</v>
      </c>
      <c r="C887" s="1" t="s">
        <v>4943</v>
      </c>
      <c r="D887" s="1" t="s">
        <v>4945</v>
      </c>
      <c r="E887" s="1">
        <v>886</v>
      </c>
      <c r="F887" s="1">
        <v>5</v>
      </c>
      <c r="G887" s="1" t="s">
        <v>1574</v>
      </c>
      <c r="H887" s="1" t="s">
        <v>2751</v>
      </c>
      <c r="I887" s="1">
        <v>13</v>
      </c>
      <c r="L887" s="1">
        <v>3</v>
      </c>
      <c r="M887" s="1" t="s">
        <v>5254</v>
      </c>
      <c r="N887" s="1" t="s">
        <v>4962</v>
      </c>
      <c r="S887" s="1" t="s">
        <v>92</v>
      </c>
      <c r="T887" s="1" t="s">
        <v>2803</v>
      </c>
      <c r="W887" s="1" t="s">
        <v>2193</v>
      </c>
      <c r="X887" s="1" t="s">
        <v>2873</v>
      </c>
      <c r="Y887" s="1" t="s">
        <v>49</v>
      </c>
      <c r="Z887" s="1" t="s">
        <v>2894</v>
      </c>
      <c r="AC887" s="1">
        <v>48</v>
      </c>
    </row>
    <row r="888" spans="1:31" ht="13.5" customHeight="1">
      <c r="A888" s="5" t="str">
        <f t="shared" si="43"/>
        <v>1867_하동면_0106b</v>
      </c>
      <c r="B888" s="1">
        <v>1867</v>
      </c>
      <c r="C888" s="1" t="s">
        <v>4943</v>
      </c>
      <c r="D888" s="1" t="s">
        <v>4945</v>
      </c>
      <c r="E888" s="1">
        <v>887</v>
      </c>
      <c r="F888" s="1">
        <v>5</v>
      </c>
      <c r="G888" s="1" t="s">
        <v>1574</v>
      </c>
      <c r="H888" s="1" t="s">
        <v>2751</v>
      </c>
      <c r="I888" s="1">
        <v>13</v>
      </c>
      <c r="L888" s="1">
        <v>3</v>
      </c>
      <c r="M888" s="1" t="s">
        <v>5254</v>
      </c>
      <c r="N888" s="1" t="s">
        <v>4962</v>
      </c>
      <c r="T888" s="1" t="s">
        <v>5655</v>
      </c>
      <c r="U888" s="1" t="s">
        <v>70</v>
      </c>
      <c r="V888" s="1" t="s">
        <v>2823</v>
      </c>
      <c r="Y888" s="1" t="s">
        <v>2194</v>
      </c>
      <c r="Z888" s="1" t="s">
        <v>3014</v>
      </c>
      <c r="AD888" s="1" t="s">
        <v>69</v>
      </c>
      <c r="AE888" s="1" t="s">
        <v>3501</v>
      </c>
    </row>
    <row r="889" spans="1:58" ht="13.5" customHeight="1">
      <c r="A889" s="5" t="str">
        <f t="shared" si="43"/>
        <v>1867_하동면_0106b</v>
      </c>
      <c r="B889" s="1">
        <v>1867</v>
      </c>
      <c r="C889" s="1" t="s">
        <v>4943</v>
      </c>
      <c r="D889" s="1" t="s">
        <v>4945</v>
      </c>
      <c r="E889" s="1">
        <v>888</v>
      </c>
      <c r="F889" s="1">
        <v>5</v>
      </c>
      <c r="G889" s="1" t="s">
        <v>1574</v>
      </c>
      <c r="H889" s="1" t="s">
        <v>2751</v>
      </c>
      <c r="I889" s="1">
        <v>13</v>
      </c>
      <c r="L889" s="1">
        <v>3</v>
      </c>
      <c r="M889" s="1" t="s">
        <v>5254</v>
      </c>
      <c r="N889" s="1" t="s">
        <v>4962</v>
      </c>
      <c r="T889" s="1" t="s">
        <v>5655</v>
      </c>
      <c r="U889" s="1" t="s">
        <v>2020</v>
      </c>
      <c r="V889" s="1" t="s">
        <v>2834</v>
      </c>
      <c r="Y889" s="1" t="s">
        <v>2195</v>
      </c>
      <c r="Z889" s="1" t="s">
        <v>3013</v>
      </c>
      <c r="AD889" s="1" t="s">
        <v>333</v>
      </c>
      <c r="AE889" s="1" t="s">
        <v>3542</v>
      </c>
      <c r="BC889" s="1" t="s">
        <v>6203</v>
      </c>
      <c r="BE889" s="1" t="s">
        <v>6204</v>
      </c>
      <c r="BF889" s="1" t="s">
        <v>6205</v>
      </c>
    </row>
    <row r="890" spans="1:58" ht="13.5" customHeight="1">
      <c r="A890" s="5" t="str">
        <f t="shared" si="43"/>
        <v>1867_하동면_0106b</v>
      </c>
      <c r="B890" s="1">
        <v>1867</v>
      </c>
      <c r="C890" s="1" t="s">
        <v>4943</v>
      </c>
      <c r="D890" s="1" t="s">
        <v>4945</v>
      </c>
      <c r="E890" s="1">
        <v>889</v>
      </c>
      <c r="F890" s="1">
        <v>5</v>
      </c>
      <c r="G890" s="1" t="s">
        <v>1574</v>
      </c>
      <c r="H890" s="1" t="s">
        <v>2751</v>
      </c>
      <c r="I890" s="1">
        <v>13</v>
      </c>
      <c r="L890" s="1">
        <v>3</v>
      </c>
      <c r="M890" s="1" t="s">
        <v>5254</v>
      </c>
      <c r="N890" s="1" t="s">
        <v>4962</v>
      </c>
      <c r="T890" s="1" t="s">
        <v>5655</v>
      </c>
      <c r="U890" s="1" t="s">
        <v>2196</v>
      </c>
      <c r="V890" s="1" t="s">
        <v>2833</v>
      </c>
      <c r="Y890" s="1" t="s">
        <v>2197</v>
      </c>
      <c r="Z890" s="1" t="s">
        <v>3012</v>
      </c>
      <c r="AD890" s="1" t="s">
        <v>315</v>
      </c>
      <c r="AE890" s="1" t="s">
        <v>3535</v>
      </c>
      <c r="BC890" s="1" t="s">
        <v>6206</v>
      </c>
      <c r="BE890" s="1" t="s">
        <v>6207</v>
      </c>
      <c r="BF890" s="1" t="s">
        <v>6208</v>
      </c>
    </row>
    <row r="891" spans="1:58" ht="13.5" customHeight="1">
      <c r="A891" s="5" t="str">
        <f t="shared" si="43"/>
        <v>1867_하동면_0106b</v>
      </c>
      <c r="B891" s="1">
        <v>1867</v>
      </c>
      <c r="C891" s="1" t="s">
        <v>4943</v>
      </c>
      <c r="D891" s="1" t="s">
        <v>4945</v>
      </c>
      <c r="E891" s="1">
        <v>890</v>
      </c>
      <c r="F891" s="1">
        <v>5</v>
      </c>
      <c r="G891" s="1" t="s">
        <v>1574</v>
      </c>
      <c r="H891" s="1" t="s">
        <v>2751</v>
      </c>
      <c r="I891" s="1">
        <v>13</v>
      </c>
      <c r="L891" s="1">
        <v>3</v>
      </c>
      <c r="M891" s="1" t="s">
        <v>5254</v>
      </c>
      <c r="N891" s="1" t="s">
        <v>4962</v>
      </c>
      <c r="T891" s="1" t="s">
        <v>5655</v>
      </c>
      <c r="U891" s="1" t="s">
        <v>145</v>
      </c>
      <c r="V891" s="1" t="s">
        <v>2832</v>
      </c>
      <c r="Y891" s="1" t="s">
        <v>2198</v>
      </c>
      <c r="Z891" s="1" t="s">
        <v>3011</v>
      </c>
      <c r="AD891" s="1" t="s">
        <v>59</v>
      </c>
      <c r="AE891" s="1" t="s">
        <v>3497</v>
      </c>
      <c r="BC891" s="1" t="s">
        <v>6209</v>
      </c>
      <c r="BE891" s="1" t="s">
        <v>6210</v>
      </c>
      <c r="BF891" s="1" t="s">
        <v>6211</v>
      </c>
    </row>
    <row r="892" spans="1:58" ht="13.5" customHeight="1">
      <c r="A892" s="5" t="str">
        <f t="shared" si="43"/>
        <v>1867_하동면_0106b</v>
      </c>
      <c r="B892" s="1">
        <v>1867</v>
      </c>
      <c r="C892" s="1" t="s">
        <v>4943</v>
      </c>
      <c r="D892" s="1" t="s">
        <v>4945</v>
      </c>
      <c r="E892" s="1">
        <v>891</v>
      </c>
      <c r="F892" s="1">
        <v>5</v>
      </c>
      <c r="G892" s="1" t="s">
        <v>1574</v>
      </c>
      <c r="H892" s="1" t="s">
        <v>2751</v>
      </c>
      <c r="I892" s="1">
        <v>13</v>
      </c>
      <c r="L892" s="1">
        <v>3</v>
      </c>
      <c r="M892" s="1" t="s">
        <v>5254</v>
      </c>
      <c r="N892" s="1" t="s">
        <v>4962</v>
      </c>
      <c r="T892" s="1" t="s">
        <v>5655</v>
      </c>
      <c r="U892" s="1" t="s">
        <v>145</v>
      </c>
      <c r="V892" s="1" t="s">
        <v>2832</v>
      </c>
      <c r="Y892" s="1" t="s">
        <v>2199</v>
      </c>
      <c r="Z892" s="1" t="s">
        <v>3010</v>
      </c>
      <c r="AD892" s="1" t="s">
        <v>1005</v>
      </c>
      <c r="AE892" s="1" t="s">
        <v>3515</v>
      </c>
      <c r="BC892" s="1" t="s">
        <v>6212</v>
      </c>
      <c r="BE892" s="1" t="s">
        <v>6213</v>
      </c>
      <c r="BF892" s="1" t="s">
        <v>6214</v>
      </c>
    </row>
    <row r="893" spans="1:72" ht="13.5" customHeight="1">
      <c r="A893" s="5" t="str">
        <f t="shared" si="43"/>
        <v>1867_하동면_0106b</v>
      </c>
      <c r="B893" s="1">
        <v>1867</v>
      </c>
      <c r="C893" s="1" t="s">
        <v>4943</v>
      </c>
      <c r="D893" s="1" t="s">
        <v>4945</v>
      </c>
      <c r="E893" s="1">
        <v>892</v>
      </c>
      <c r="F893" s="1">
        <v>5</v>
      </c>
      <c r="G893" s="1" t="s">
        <v>1574</v>
      </c>
      <c r="H893" s="1" t="s">
        <v>2751</v>
      </c>
      <c r="I893" s="1">
        <v>13</v>
      </c>
      <c r="L893" s="1">
        <v>4</v>
      </c>
      <c r="M893" s="1" t="s">
        <v>5255</v>
      </c>
      <c r="N893" s="1" t="s">
        <v>5256</v>
      </c>
      <c r="T893" s="1" t="s">
        <v>6017</v>
      </c>
      <c r="U893" s="1" t="s">
        <v>37</v>
      </c>
      <c r="V893" s="1" t="s">
        <v>2820</v>
      </c>
      <c r="W893" s="1" t="s">
        <v>61</v>
      </c>
      <c r="X893" s="1" t="s">
        <v>6215</v>
      </c>
      <c r="Y893" s="1" t="s">
        <v>2200</v>
      </c>
      <c r="Z893" s="1" t="s">
        <v>3009</v>
      </c>
      <c r="AC893" s="1">
        <v>38</v>
      </c>
      <c r="AD893" s="1" t="s">
        <v>129</v>
      </c>
      <c r="AE893" s="1" t="s">
        <v>3514</v>
      </c>
      <c r="AJ893" s="1" t="s">
        <v>17</v>
      </c>
      <c r="AK893" s="1" t="s">
        <v>3565</v>
      </c>
      <c r="AL893" s="1" t="s">
        <v>178</v>
      </c>
      <c r="AM893" s="1" t="s">
        <v>3579</v>
      </c>
      <c r="AT893" s="1" t="s">
        <v>42</v>
      </c>
      <c r="AU893" s="1" t="s">
        <v>3629</v>
      </c>
      <c r="AV893" s="1" t="s">
        <v>2201</v>
      </c>
      <c r="AW893" s="1" t="s">
        <v>3741</v>
      </c>
      <c r="BG893" s="1" t="s">
        <v>42</v>
      </c>
      <c r="BH893" s="1" t="s">
        <v>3629</v>
      </c>
      <c r="BI893" s="1" t="s">
        <v>172</v>
      </c>
      <c r="BJ893" s="1" t="s">
        <v>3555</v>
      </c>
      <c r="BK893" s="1" t="s">
        <v>42</v>
      </c>
      <c r="BL893" s="1" t="s">
        <v>3629</v>
      </c>
      <c r="BM893" s="1" t="s">
        <v>2172</v>
      </c>
      <c r="BN893" s="1" t="s">
        <v>4456</v>
      </c>
      <c r="BO893" s="1" t="s">
        <v>42</v>
      </c>
      <c r="BP893" s="1" t="s">
        <v>3629</v>
      </c>
      <c r="BQ893" s="1" t="s">
        <v>2202</v>
      </c>
      <c r="BR893" s="1" t="s">
        <v>4716</v>
      </c>
      <c r="BS893" s="1" t="s">
        <v>169</v>
      </c>
      <c r="BT893" s="1" t="s">
        <v>6216</v>
      </c>
    </row>
    <row r="894" spans="1:72" ht="13.5" customHeight="1">
      <c r="A894" s="5" t="str">
        <f t="shared" si="43"/>
        <v>1867_하동면_0106b</v>
      </c>
      <c r="B894" s="1">
        <v>1867</v>
      </c>
      <c r="C894" s="1" t="s">
        <v>4943</v>
      </c>
      <c r="D894" s="1" t="s">
        <v>4945</v>
      </c>
      <c r="E894" s="1">
        <v>893</v>
      </c>
      <c r="F894" s="1">
        <v>5</v>
      </c>
      <c r="G894" s="1" t="s">
        <v>1574</v>
      </c>
      <c r="H894" s="1" t="s">
        <v>2751</v>
      </c>
      <c r="I894" s="1">
        <v>13</v>
      </c>
      <c r="L894" s="1">
        <v>4</v>
      </c>
      <c r="M894" s="1" t="s">
        <v>5255</v>
      </c>
      <c r="N894" s="1" t="s">
        <v>5256</v>
      </c>
      <c r="S894" s="1" t="s">
        <v>47</v>
      </c>
      <c r="T894" s="1" t="s">
        <v>2795</v>
      </c>
      <c r="W894" s="1" t="s">
        <v>601</v>
      </c>
      <c r="X894" s="1" t="s">
        <v>2856</v>
      </c>
      <c r="Y894" s="1" t="s">
        <v>49</v>
      </c>
      <c r="Z894" s="1" t="s">
        <v>2894</v>
      </c>
      <c r="AC894" s="1">
        <v>25</v>
      </c>
      <c r="AD894" s="1" t="s">
        <v>492</v>
      </c>
      <c r="AE894" s="1" t="s">
        <v>3529</v>
      </c>
      <c r="AJ894" s="1" t="s">
        <v>51</v>
      </c>
      <c r="AK894" s="1" t="s">
        <v>3566</v>
      </c>
      <c r="AL894" s="1" t="s">
        <v>613</v>
      </c>
      <c r="AM894" s="1" t="s">
        <v>6217</v>
      </c>
      <c r="AT894" s="1" t="s">
        <v>42</v>
      </c>
      <c r="AU894" s="1" t="s">
        <v>3629</v>
      </c>
      <c r="AV894" s="1" t="s">
        <v>2203</v>
      </c>
      <c r="AW894" s="1" t="s">
        <v>3740</v>
      </c>
      <c r="BG894" s="1" t="s">
        <v>42</v>
      </c>
      <c r="BH894" s="1" t="s">
        <v>3629</v>
      </c>
      <c r="BI894" s="1" t="s">
        <v>2204</v>
      </c>
      <c r="BJ894" s="1" t="s">
        <v>4138</v>
      </c>
      <c r="BK894" s="1" t="s">
        <v>42</v>
      </c>
      <c r="BL894" s="1" t="s">
        <v>3629</v>
      </c>
      <c r="BM894" s="1" t="s">
        <v>2205</v>
      </c>
      <c r="BN894" s="1" t="s">
        <v>4266</v>
      </c>
      <c r="BO894" s="1" t="s">
        <v>42</v>
      </c>
      <c r="BP894" s="1" t="s">
        <v>3629</v>
      </c>
      <c r="BQ894" s="1" t="s">
        <v>2206</v>
      </c>
      <c r="BR894" s="1" t="s">
        <v>5478</v>
      </c>
      <c r="BS894" s="1" t="s">
        <v>169</v>
      </c>
      <c r="BT894" s="1" t="s">
        <v>5991</v>
      </c>
    </row>
    <row r="895" spans="1:31" ht="13.5" customHeight="1">
      <c r="A895" s="5" t="str">
        <f aca="true" t="shared" si="44" ref="A895:A912">HYPERLINK("http://kyu.snu.ac.kr/sdhj/index.jsp?type=hj/GK14781_00IH_0001_0107a.jpg","1867_하동면_0107a")</f>
        <v>1867_하동면_0107a</v>
      </c>
      <c r="B895" s="1">
        <v>1867</v>
      </c>
      <c r="C895" s="1" t="s">
        <v>4943</v>
      </c>
      <c r="D895" s="1" t="s">
        <v>4945</v>
      </c>
      <c r="E895" s="1">
        <v>894</v>
      </c>
      <c r="F895" s="1">
        <v>5</v>
      </c>
      <c r="G895" s="1" t="s">
        <v>1574</v>
      </c>
      <c r="H895" s="1" t="s">
        <v>2751</v>
      </c>
      <c r="I895" s="1">
        <v>13</v>
      </c>
      <c r="L895" s="1">
        <v>4</v>
      </c>
      <c r="M895" s="1" t="s">
        <v>5255</v>
      </c>
      <c r="N895" s="1" t="s">
        <v>5256</v>
      </c>
      <c r="T895" s="1" t="s">
        <v>6218</v>
      </c>
      <c r="U895" s="1" t="s">
        <v>70</v>
      </c>
      <c r="V895" s="1" t="s">
        <v>2823</v>
      </c>
      <c r="Y895" s="1" t="s">
        <v>1119</v>
      </c>
      <c r="Z895" s="1" t="s">
        <v>3008</v>
      </c>
      <c r="AD895" s="1" t="s">
        <v>298</v>
      </c>
      <c r="AE895" s="1" t="s">
        <v>3504</v>
      </c>
    </row>
    <row r="896" spans="1:72" ht="13.5" customHeight="1">
      <c r="A896" s="5" t="str">
        <f t="shared" si="44"/>
        <v>1867_하동면_0107a</v>
      </c>
      <c r="B896" s="1">
        <v>1867</v>
      </c>
      <c r="C896" s="1" t="s">
        <v>4943</v>
      </c>
      <c r="D896" s="1" t="s">
        <v>4945</v>
      </c>
      <c r="E896" s="1">
        <v>895</v>
      </c>
      <c r="F896" s="1">
        <v>5</v>
      </c>
      <c r="G896" s="1" t="s">
        <v>1574</v>
      </c>
      <c r="H896" s="1" t="s">
        <v>2751</v>
      </c>
      <c r="I896" s="1">
        <v>13</v>
      </c>
      <c r="L896" s="1">
        <v>5</v>
      </c>
      <c r="M896" s="1" t="s">
        <v>5257</v>
      </c>
      <c r="N896" s="1" t="s">
        <v>5258</v>
      </c>
      <c r="T896" s="1" t="s">
        <v>6081</v>
      </c>
      <c r="U896" s="1" t="s">
        <v>37</v>
      </c>
      <c r="V896" s="1" t="s">
        <v>2820</v>
      </c>
      <c r="W896" s="1" t="s">
        <v>61</v>
      </c>
      <c r="X896" s="1" t="s">
        <v>6219</v>
      </c>
      <c r="Y896" s="1" t="s">
        <v>2207</v>
      </c>
      <c r="Z896" s="1" t="s">
        <v>3007</v>
      </c>
      <c r="AC896" s="1">
        <v>54</v>
      </c>
      <c r="AD896" s="1" t="s">
        <v>190</v>
      </c>
      <c r="AE896" s="1" t="s">
        <v>3537</v>
      </c>
      <c r="AJ896" s="1" t="s">
        <v>17</v>
      </c>
      <c r="AK896" s="1" t="s">
        <v>3565</v>
      </c>
      <c r="AL896" s="1" t="s">
        <v>178</v>
      </c>
      <c r="AM896" s="1" t="s">
        <v>3579</v>
      </c>
      <c r="AT896" s="1" t="s">
        <v>42</v>
      </c>
      <c r="AU896" s="1" t="s">
        <v>3629</v>
      </c>
      <c r="AV896" s="1" t="s">
        <v>2208</v>
      </c>
      <c r="AW896" s="1" t="s">
        <v>3732</v>
      </c>
      <c r="BG896" s="1" t="s">
        <v>42</v>
      </c>
      <c r="BH896" s="1" t="s">
        <v>3629</v>
      </c>
      <c r="BI896" s="1" t="s">
        <v>6220</v>
      </c>
      <c r="BJ896" s="1" t="s">
        <v>4130</v>
      </c>
      <c r="BK896" s="1" t="s">
        <v>42</v>
      </c>
      <c r="BL896" s="1" t="s">
        <v>3629</v>
      </c>
      <c r="BM896" s="1" t="s">
        <v>2142</v>
      </c>
      <c r="BN896" s="1" t="s">
        <v>4448</v>
      </c>
      <c r="BO896" s="1" t="s">
        <v>42</v>
      </c>
      <c r="BP896" s="1" t="s">
        <v>3629</v>
      </c>
      <c r="BQ896" s="1" t="s">
        <v>2209</v>
      </c>
      <c r="BR896" s="1" t="s">
        <v>4711</v>
      </c>
      <c r="BS896" s="1" t="s">
        <v>512</v>
      </c>
      <c r="BT896" s="1" t="s">
        <v>3581</v>
      </c>
    </row>
    <row r="897" spans="1:72" ht="13.5" customHeight="1">
      <c r="A897" s="5" t="str">
        <f t="shared" si="44"/>
        <v>1867_하동면_0107a</v>
      </c>
      <c r="B897" s="1">
        <v>1867</v>
      </c>
      <c r="C897" s="1" t="s">
        <v>4943</v>
      </c>
      <c r="D897" s="1" t="s">
        <v>4945</v>
      </c>
      <c r="E897" s="1">
        <v>896</v>
      </c>
      <c r="F897" s="1">
        <v>5</v>
      </c>
      <c r="G897" s="1" t="s">
        <v>1574</v>
      </c>
      <c r="H897" s="1" t="s">
        <v>2751</v>
      </c>
      <c r="I897" s="1">
        <v>13</v>
      </c>
      <c r="L897" s="1">
        <v>5</v>
      </c>
      <c r="M897" s="1" t="s">
        <v>5257</v>
      </c>
      <c r="N897" s="1" t="s">
        <v>5258</v>
      </c>
      <c r="S897" s="1" t="s">
        <v>47</v>
      </c>
      <c r="T897" s="1" t="s">
        <v>2795</v>
      </c>
      <c r="W897" s="1" t="s">
        <v>61</v>
      </c>
      <c r="X897" s="1" t="s">
        <v>6219</v>
      </c>
      <c r="Y897" s="1" t="s">
        <v>49</v>
      </c>
      <c r="Z897" s="1" t="s">
        <v>2894</v>
      </c>
      <c r="AC897" s="1">
        <v>44</v>
      </c>
      <c r="AD897" s="1" t="s">
        <v>74</v>
      </c>
      <c r="AE897" s="1" t="s">
        <v>3506</v>
      </c>
      <c r="AJ897" s="1" t="s">
        <v>51</v>
      </c>
      <c r="AK897" s="1" t="s">
        <v>3566</v>
      </c>
      <c r="AL897" s="1" t="s">
        <v>257</v>
      </c>
      <c r="AM897" s="1" t="s">
        <v>3578</v>
      </c>
      <c r="AT897" s="1" t="s">
        <v>42</v>
      </c>
      <c r="AU897" s="1" t="s">
        <v>3629</v>
      </c>
      <c r="AV897" s="1" t="s">
        <v>2210</v>
      </c>
      <c r="AW897" s="1" t="s">
        <v>3739</v>
      </c>
      <c r="BG897" s="1" t="s">
        <v>42</v>
      </c>
      <c r="BH897" s="1" t="s">
        <v>3629</v>
      </c>
      <c r="BI897" s="1" t="s">
        <v>2211</v>
      </c>
      <c r="BJ897" s="1" t="s">
        <v>6221</v>
      </c>
      <c r="BK897" s="1" t="s">
        <v>42</v>
      </c>
      <c r="BL897" s="1" t="s">
        <v>3629</v>
      </c>
      <c r="BM897" s="1" t="s">
        <v>1815</v>
      </c>
      <c r="BN897" s="1" t="s">
        <v>4455</v>
      </c>
      <c r="BO897" s="1" t="s">
        <v>42</v>
      </c>
      <c r="BP897" s="1" t="s">
        <v>3629</v>
      </c>
      <c r="BQ897" s="1" t="s">
        <v>2212</v>
      </c>
      <c r="BR897" s="1" t="s">
        <v>4715</v>
      </c>
      <c r="BS897" s="1" t="s">
        <v>731</v>
      </c>
      <c r="BT897" s="1" t="s">
        <v>3596</v>
      </c>
    </row>
    <row r="898" spans="1:31" ht="13.5" customHeight="1">
      <c r="A898" s="5" t="str">
        <f t="shared" si="44"/>
        <v>1867_하동면_0107a</v>
      </c>
      <c r="B898" s="1">
        <v>1867</v>
      </c>
      <c r="C898" s="1" t="s">
        <v>4943</v>
      </c>
      <c r="D898" s="1" t="s">
        <v>4945</v>
      </c>
      <c r="E898" s="1">
        <v>897</v>
      </c>
      <c r="F898" s="1">
        <v>5</v>
      </c>
      <c r="G898" s="1" t="s">
        <v>1574</v>
      </c>
      <c r="H898" s="1" t="s">
        <v>2751</v>
      </c>
      <c r="I898" s="1">
        <v>13</v>
      </c>
      <c r="L898" s="1">
        <v>5</v>
      </c>
      <c r="M898" s="1" t="s">
        <v>5257</v>
      </c>
      <c r="N898" s="1" t="s">
        <v>5258</v>
      </c>
      <c r="T898" s="1" t="s">
        <v>6085</v>
      </c>
      <c r="U898" s="1" t="s">
        <v>70</v>
      </c>
      <c r="V898" s="1" t="s">
        <v>2823</v>
      </c>
      <c r="Y898" s="1" t="s">
        <v>2213</v>
      </c>
      <c r="Z898" s="1" t="s">
        <v>3006</v>
      </c>
      <c r="AD898" s="1" t="s">
        <v>91</v>
      </c>
      <c r="AE898" s="1" t="s">
        <v>3507</v>
      </c>
    </row>
    <row r="899" spans="1:72" ht="13.5" customHeight="1">
      <c r="A899" s="5" t="str">
        <f t="shared" si="44"/>
        <v>1867_하동면_0107a</v>
      </c>
      <c r="B899" s="1">
        <v>1867</v>
      </c>
      <c r="C899" s="1" t="s">
        <v>4943</v>
      </c>
      <c r="D899" s="1" t="s">
        <v>4945</v>
      </c>
      <c r="E899" s="1">
        <v>898</v>
      </c>
      <c r="F899" s="1">
        <v>5</v>
      </c>
      <c r="G899" s="1" t="s">
        <v>1574</v>
      </c>
      <c r="H899" s="1" t="s">
        <v>2751</v>
      </c>
      <c r="I899" s="1">
        <v>14</v>
      </c>
      <c r="J899" s="1" t="s">
        <v>2214</v>
      </c>
      <c r="K899" s="1" t="s">
        <v>2762</v>
      </c>
      <c r="L899" s="1">
        <v>1</v>
      </c>
      <c r="M899" s="1" t="s">
        <v>2214</v>
      </c>
      <c r="N899" s="1" t="s">
        <v>2762</v>
      </c>
      <c r="T899" s="1" t="s">
        <v>5693</v>
      </c>
      <c r="U899" s="1" t="s">
        <v>465</v>
      </c>
      <c r="V899" s="1" t="s">
        <v>2827</v>
      </c>
      <c r="W899" s="1" t="s">
        <v>184</v>
      </c>
      <c r="X899" s="1" t="s">
        <v>2851</v>
      </c>
      <c r="Y899" s="1" t="s">
        <v>2215</v>
      </c>
      <c r="Z899" s="1" t="s">
        <v>3005</v>
      </c>
      <c r="AC899" s="1">
        <v>47</v>
      </c>
      <c r="AD899" s="1" t="s">
        <v>315</v>
      </c>
      <c r="AE899" s="1" t="s">
        <v>3535</v>
      </c>
      <c r="AJ899" s="1" t="s">
        <v>17</v>
      </c>
      <c r="AK899" s="1" t="s">
        <v>3565</v>
      </c>
      <c r="AL899" s="1" t="s">
        <v>115</v>
      </c>
      <c r="AM899" s="1" t="s">
        <v>3571</v>
      </c>
      <c r="AT899" s="1" t="s">
        <v>1619</v>
      </c>
      <c r="AU899" s="1" t="s">
        <v>6222</v>
      </c>
      <c r="AV899" s="1" t="s">
        <v>2216</v>
      </c>
      <c r="AW899" s="1" t="s">
        <v>3738</v>
      </c>
      <c r="BG899" s="1" t="s">
        <v>1619</v>
      </c>
      <c r="BH899" s="1" t="s">
        <v>6222</v>
      </c>
      <c r="BI899" s="1" t="s">
        <v>2217</v>
      </c>
      <c r="BJ899" s="1" t="s">
        <v>4137</v>
      </c>
      <c r="BK899" s="1" t="s">
        <v>1619</v>
      </c>
      <c r="BL899" s="1" t="s">
        <v>6222</v>
      </c>
      <c r="BM899" s="1" t="s">
        <v>2218</v>
      </c>
      <c r="BN899" s="1" t="s">
        <v>4454</v>
      </c>
      <c r="BO899" s="1" t="s">
        <v>1619</v>
      </c>
      <c r="BP899" s="1" t="s">
        <v>6222</v>
      </c>
      <c r="BQ899" s="1" t="s">
        <v>2219</v>
      </c>
      <c r="BR899" s="1" t="s">
        <v>5455</v>
      </c>
      <c r="BS899" s="1" t="s">
        <v>169</v>
      </c>
      <c r="BT899" s="1" t="s">
        <v>6223</v>
      </c>
    </row>
    <row r="900" spans="1:72" ht="13.5" customHeight="1">
      <c r="A900" s="5" t="str">
        <f t="shared" si="44"/>
        <v>1867_하동면_0107a</v>
      </c>
      <c r="B900" s="1">
        <v>1867</v>
      </c>
      <c r="C900" s="1" t="s">
        <v>4943</v>
      </c>
      <c r="D900" s="1" t="s">
        <v>4945</v>
      </c>
      <c r="E900" s="1">
        <v>899</v>
      </c>
      <c r="F900" s="1">
        <v>5</v>
      </c>
      <c r="G900" s="1" t="s">
        <v>1574</v>
      </c>
      <c r="H900" s="1" t="s">
        <v>2751</v>
      </c>
      <c r="I900" s="1">
        <v>14</v>
      </c>
      <c r="L900" s="1">
        <v>1</v>
      </c>
      <c r="M900" s="1" t="s">
        <v>2214</v>
      </c>
      <c r="N900" s="1" t="s">
        <v>2762</v>
      </c>
      <c r="S900" s="1" t="s">
        <v>47</v>
      </c>
      <c r="T900" s="1" t="s">
        <v>2795</v>
      </c>
      <c r="W900" s="1" t="s">
        <v>730</v>
      </c>
      <c r="X900" s="1" t="s">
        <v>2857</v>
      </c>
      <c r="Y900" s="1" t="s">
        <v>264</v>
      </c>
      <c r="Z900" s="1" t="s">
        <v>2949</v>
      </c>
      <c r="AC900" s="1">
        <v>40</v>
      </c>
      <c r="AD900" s="1" t="s">
        <v>1005</v>
      </c>
      <c r="AE900" s="1" t="s">
        <v>3515</v>
      </c>
      <c r="AJ900" s="1" t="s">
        <v>17</v>
      </c>
      <c r="AK900" s="1" t="s">
        <v>3565</v>
      </c>
      <c r="AL900" s="1" t="s">
        <v>731</v>
      </c>
      <c r="AM900" s="1" t="s">
        <v>3596</v>
      </c>
      <c r="AT900" s="1" t="s">
        <v>1619</v>
      </c>
      <c r="AU900" s="1" t="s">
        <v>6222</v>
      </c>
      <c r="AV900" s="1" t="s">
        <v>906</v>
      </c>
      <c r="AW900" s="1" t="s">
        <v>3737</v>
      </c>
      <c r="BG900" s="1" t="s">
        <v>1619</v>
      </c>
      <c r="BH900" s="1" t="s">
        <v>6222</v>
      </c>
      <c r="BI900" s="1" t="s">
        <v>2220</v>
      </c>
      <c r="BJ900" s="1" t="s">
        <v>4136</v>
      </c>
      <c r="BK900" s="1" t="s">
        <v>1619</v>
      </c>
      <c r="BL900" s="1" t="s">
        <v>6222</v>
      </c>
      <c r="BM900" s="1" t="s">
        <v>2221</v>
      </c>
      <c r="BN900" s="1" t="s">
        <v>4453</v>
      </c>
      <c r="BO900" s="1" t="s">
        <v>1619</v>
      </c>
      <c r="BP900" s="1" t="s">
        <v>6222</v>
      </c>
      <c r="BQ900" s="1" t="s">
        <v>2222</v>
      </c>
      <c r="BR900" s="1" t="s">
        <v>4714</v>
      </c>
      <c r="BS900" s="1" t="s">
        <v>381</v>
      </c>
      <c r="BT900" s="1" t="s">
        <v>4912</v>
      </c>
    </row>
    <row r="901" spans="1:31" ht="13.5" customHeight="1">
      <c r="A901" s="5" t="str">
        <f t="shared" si="44"/>
        <v>1867_하동면_0107a</v>
      </c>
      <c r="B901" s="1">
        <v>1867</v>
      </c>
      <c r="C901" s="1" t="s">
        <v>4943</v>
      </c>
      <c r="D901" s="1" t="s">
        <v>4945</v>
      </c>
      <c r="E901" s="1">
        <v>900</v>
      </c>
      <c r="F901" s="1">
        <v>5</v>
      </c>
      <c r="G901" s="1" t="s">
        <v>1574</v>
      </c>
      <c r="H901" s="1" t="s">
        <v>2751</v>
      </c>
      <c r="I901" s="1">
        <v>14</v>
      </c>
      <c r="L901" s="1">
        <v>1</v>
      </c>
      <c r="M901" s="1" t="s">
        <v>2214</v>
      </c>
      <c r="N901" s="1" t="s">
        <v>2762</v>
      </c>
      <c r="S901" s="1" t="s">
        <v>910</v>
      </c>
      <c r="T901" s="1" t="s">
        <v>2808</v>
      </c>
      <c r="AC901" s="1">
        <v>19</v>
      </c>
      <c r="AD901" s="1" t="s">
        <v>686</v>
      </c>
      <c r="AE901" s="1" t="s">
        <v>3554</v>
      </c>
    </row>
    <row r="902" spans="1:72" ht="13.5" customHeight="1">
      <c r="A902" s="5" t="str">
        <f t="shared" si="44"/>
        <v>1867_하동면_0107a</v>
      </c>
      <c r="B902" s="1">
        <v>1867</v>
      </c>
      <c r="C902" s="1" t="s">
        <v>4943</v>
      </c>
      <c r="D902" s="1" t="s">
        <v>4945</v>
      </c>
      <c r="E902" s="1">
        <v>901</v>
      </c>
      <c r="F902" s="1">
        <v>5</v>
      </c>
      <c r="G902" s="1" t="s">
        <v>1574</v>
      </c>
      <c r="H902" s="1" t="s">
        <v>2751</v>
      </c>
      <c r="I902" s="1">
        <v>14</v>
      </c>
      <c r="L902" s="1">
        <v>2</v>
      </c>
      <c r="M902" s="1" t="s">
        <v>5259</v>
      </c>
      <c r="N902" s="1" t="s">
        <v>5260</v>
      </c>
      <c r="T902" s="1" t="s">
        <v>5970</v>
      </c>
      <c r="U902" s="1" t="s">
        <v>37</v>
      </c>
      <c r="V902" s="1" t="s">
        <v>2820</v>
      </c>
      <c r="W902" s="1" t="s">
        <v>61</v>
      </c>
      <c r="X902" s="1" t="s">
        <v>6007</v>
      </c>
      <c r="Y902" s="1" t="s">
        <v>2223</v>
      </c>
      <c r="Z902" s="1" t="s">
        <v>3004</v>
      </c>
      <c r="AC902" s="1">
        <v>44</v>
      </c>
      <c r="AD902" s="1" t="s">
        <v>74</v>
      </c>
      <c r="AE902" s="1" t="s">
        <v>3506</v>
      </c>
      <c r="AJ902" s="1" t="s">
        <v>17</v>
      </c>
      <c r="AK902" s="1" t="s">
        <v>3565</v>
      </c>
      <c r="AL902" s="1" t="s">
        <v>178</v>
      </c>
      <c r="AM902" s="1" t="s">
        <v>3579</v>
      </c>
      <c r="AT902" s="1" t="s">
        <v>42</v>
      </c>
      <c r="AU902" s="1" t="s">
        <v>3629</v>
      </c>
      <c r="AV902" s="1" t="s">
        <v>2224</v>
      </c>
      <c r="AW902" s="1" t="s">
        <v>3736</v>
      </c>
      <c r="BG902" s="1" t="s">
        <v>42</v>
      </c>
      <c r="BH902" s="1" t="s">
        <v>3629</v>
      </c>
      <c r="BI902" s="1" t="s">
        <v>2009</v>
      </c>
      <c r="BJ902" s="1" t="s">
        <v>4135</v>
      </c>
      <c r="BK902" s="1" t="s">
        <v>42</v>
      </c>
      <c r="BL902" s="1" t="s">
        <v>3629</v>
      </c>
      <c r="BM902" s="1" t="s">
        <v>2225</v>
      </c>
      <c r="BN902" s="1" t="s">
        <v>3381</v>
      </c>
      <c r="BO902" s="1" t="s">
        <v>42</v>
      </c>
      <c r="BP902" s="1" t="s">
        <v>3629</v>
      </c>
      <c r="BQ902" s="1" t="s">
        <v>2226</v>
      </c>
      <c r="BR902" s="1" t="s">
        <v>4713</v>
      </c>
      <c r="BS902" s="1" t="s">
        <v>382</v>
      </c>
      <c r="BT902" s="1" t="s">
        <v>3614</v>
      </c>
    </row>
    <row r="903" spans="1:72" ht="13.5" customHeight="1">
      <c r="A903" s="5" t="str">
        <f t="shared" si="44"/>
        <v>1867_하동면_0107a</v>
      </c>
      <c r="B903" s="1">
        <v>1867</v>
      </c>
      <c r="C903" s="1" t="s">
        <v>4943</v>
      </c>
      <c r="D903" s="1" t="s">
        <v>4945</v>
      </c>
      <c r="E903" s="1">
        <v>902</v>
      </c>
      <c r="F903" s="1">
        <v>5</v>
      </c>
      <c r="G903" s="1" t="s">
        <v>1574</v>
      </c>
      <c r="H903" s="1" t="s">
        <v>2751</v>
      </c>
      <c r="I903" s="1">
        <v>14</v>
      </c>
      <c r="L903" s="1">
        <v>2</v>
      </c>
      <c r="M903" s="1" t="s">
        <v>5259</v>
      </c>
      <c r="N903" s="1" t="s">
        <v>5260</v>
      </c>
      <c r="S903" s="1" t="s">
        <v>47</v>
      </c>
      <c r="T903" s="1" t="s">
        <v>2795</v>
      </c>
      <c r="W903" s="1" t="s">
        <v>123</v>
      </c>
      <c r="X903" s="1" t="s">
        <v>5972</v>
      </c>
      <c r="Y903" s="1" t="s">
        <v>49</v>
      </c>
      <c r="Z903" s="1" t="s">
        <v>2894</v>
      </c>
      <c r="AC903" s="1">
        <v>33</v>
      </c>
      <c r="AD903" s="1" t="s">
        <v>132</v>
      </c>
      <c r="AE903" s="1" t="s">
        <v>3553</v>
      </c>
      <c r="AJ903" s="1" t="s">
        <v>51</v>
      </c>
      <c r="AK903" s="1" t="s">
        <v>3566</v>
      </c>
      <c r="AL903" s="1" t="s">
        <v>169</v>
      </c>
      <c r="AM903" s="1" t="s">
        <v>5973</v>
      </c>
      <c r="AT903" s="1" t="s">
        <v>42</v>
      </c>
      <c r="AU903" s="1" t="s">
        <v>3629</v>
      </c>
      <c r="AV903" s="1" t="s">
        <v>2227</v>
      </c>
      <c r="AW903" s="1" t="s">
        <v>3735</v>
      </c>
      <c r="BG903" s="1" t="s">
        <v>42</v>
      </c>
      <c r="BH903" s="1" t="s">
        <v>3629</v>
      </c>
      <c r="BI903" s="1" t="s">
        <v>2228</v>
      </c>
      <c r="BJ903" s="1" t="s">
        <v>4134</v>
      </c>
      <c r="BK903" s="1" t="s">
        <v>42</v>
      </c>
      <c r="BL903" s="1" t="s">
        <v>3629</v>
      </c>
      <c r="BM903" s="1" t="s">
        <v>2229</v>
      </c>
      <c r="BN903" s="1" t="s">
        <v>4452</v>
      </c>
      <c r="BO903" s="1" t="s">
        <v>42</v>
      </c>
      <c r="BP903" s="1" t="s">
        <v>3629</v>
      </c>
      <c r="BQ903" s="1" t="s">
        <v>2230</v>
      </c>
      <c r="BR903" s="1" t="s">
        <v>5539</v>
      </c>
      <c r="BS903" s="1" t="s">
        <v>178</v>
      </c>
      <c r="BT903" s="1" t="s">
        <v>3579</v>
      </c>
    </row>
    <row r="904" spans="1:58" ht="13.5" customHeight="1">
      <c r="A904" s="5" t="str">
        <f t="shared" si="44"/>
        <v>1867_하동면_0107a</v>
      </c>
      <c r="B904" s="1">
        <v>1867</v>
      </c>
      <c r="C904" s="1" t="s">
        <v>4943</v>
      </c>
      <c r="D904" s="1" t="s">
        <v>4945</v>
      </c>
      <c r="E904" s="1">
        <v>903</v>
      </c>
      <c r="F904" s="1">
        <v>5</v>
      </c>
      <c r="G904" s="1" t="s">
        <v>1574</v>
      </c>
      <c r="H904" s="1" t="s">
        <v>2751</v>
      </c>
      <c r="I904" s="1">
        <v>14</v>
      </c>
      <c r="L904" s="1">
        <v>2</v>
      </c>
      <c r="M904" s="1" t="s">
        <v>5259</v>
      </c>
      <c r="N904" s="1" t="s">
        <v>5260</v>
      </c>
      <c r="T904" s="1" t="s">
        <v>6178</v>
      </c>
      <c r="U904" s="1" t="s">
        <v>145</v>
      </c>
      <c r="V904" s="1" t="s">
        <v>2832</v>
      </c>
      <c r="Y904" s="1" t="s">
        <v>2231</v>
      </c>
      <c r="Z904" s="1" t="s">
        <v>3003</v>
      </c>
      <c r="AC904" s="1">
        <v>8</v>
      </c>
      <c r="BB904" s="1" t="s">
        <v>70</v>
      </c>
      <c r="BC904" s="1" t="s">
        <v>2823</v>
      </c>
      <c r="BD904" s="1" t="s">
        <v>2232</v>
      </c>
      <c r="BE904" s="1" t="s">
        <v>4039</v>
      </c>
      <c r="BF904" s="1" t="s">
        <v>6224</v>
      </c>
    </row>
    <row r="905" spans="1:31" ht="13.5" customHeight="1">
      <c r="A905" s="5" t="str">
        <f t="shared" si="44"/>
        <v>1867_하동면_0107a</v>
      </c>
      <c r="B905" s="1">
        <v>1867</v>
      </c>
      <c r="C905" s="1" t="s">
        <v>4943</v>
      </c>
      <c r="D905" s="1" t="s">
        <v>4945</v>
      </c>
      <c r="E905" s="1">
        <v>904</v>
      </c>
      <c r="F905" s="1">
        <v>5</v>
      </c>
      <c r="G905" s="1" t="s">
        <v>1574</v>
      </c>
      <c r="H905" s="1" t="s">
        <v>2751</v>
      </c>
      <c r="I905" s="1">
        <v>14</v>
      </c>
      <c r="L905" s="1">
        <v>2</v>
      </c>
      <c r="M905" s="1" t="s">
        <v>5259</v>
      </c>
      <c r="N905" s="1" t="s">
        <v>5260</v>
      </c>
      <c r="T905" s="1" t="s">
        <v>6178</v>
      </c>
      <c r="U905" s="1" t="s">
        <v>145</v>
      </c>
      <c r="V905" s="1" t="s">
        <v>2832</v>
      </c>
      <c r="Y905" s="1" t="s">
        <v>2233</v>
      </c>
      <c r="Z905" s="1" t="s">
        <v>3002</v>
      </c>
      <c r="AD905" s="1" t="s">
        <v>177</v>
      </c>
      <c r="AE905" s="1" t="s">
        <v>3548</v>
      </c>
    </row>
    <row r="906" spans="1:72" ht="13.5" customHeight="1">
      <c r="A906" s="5" t="str">
        <f t="shared" si="44"/>
        <v>1867_하동면_0107a</v>
      </c>
      <c r="B906" s="1">
        <v>1867</v>
      </c>
      <c r="C906" s="1" t="s">
        <v>4943</v>
      </c>
      <c r="D906" s="1" t="s">
        <v>4945</v>
      </c>
      <c r="E906" s="1">
        <v>905</v>
      </c>
      <c r="F906" s="1">
        <v>5</v>
      </c>
      <c r="G906" s="1" t="s">
        <v>1574</v>
      </c>
      <c r="H906" s="1" t="s">
        <v>2751</v>
      </c>
      <c r="I906" s="1">
        <v>14</v>
      </c>
      <c r="L906" s="1">
        <v>3</v>
      </c>
      <c r="M906" s="1" t="s">
        <v>5261</v>
      </c>
      <c r="N906" s="1" t="s">
        <v>5262</v>
      </c>
      <c r="T906" s="1" t="s">
        <v>5702</v>
      </c>
      <c r="U906" s="1" t="s">
        <v>37</v>
      </c>
      <c r="V906" s="1" t="s">
        <v>2820</v>
      </c>
      <c r="W906" s="1" t="s">
        <v>61</v>
      </c>
      <c r="X906" s="1" t="s">
        <v>6225</v>
      </c>
      <c r="Y906" s="1" t="s">
        <v>2234</v>
      </c>
      <c r="Z906" s="1" t="s">
        <v>3001</v>
      </c>
      <c r="AC906" s="1">
        <v>50</v>
      </c>
      <c r="AD906" s="1" t="s">
        <v>333</v>
      </c>
      <c r="AE906" s="1" t="s">
        <v>3542</v>
      </c>
      <c r="AJ906" s="1" t="s">
        <v>17</v>
      </c>
      <c r="AK906" s="1" t="s">
        <v>3565</v>
      </c>
      <c r="AL906" s="1" t="s">
        <v>178</v>
      </c>
      <c r="AM906" s="1" t="s">
        <v>3579</v>
      </c>
      <c r="AT906" s="1" t="s">
        <v>42</v>
      </c>
      <c r="AU906" s="1" t="s">
        <v>3629</v>
      </c>
      <c r="AV906" s="1" t="s">
        <v>6226</v>
      </c>
      <c r="AW906" s="1" t="s">
        <v>6227</v>
      </c>
      <c r="BG906" s="1" t="s">
        <v>42</v>
      </c>
      <c r="BH906" s="1" t="s">
        <v>3629</v>
      </c>
      <c r="BI906" s="1" t="s">
        <v>1386</v>
      </c>
      <c r="BJ906" s="1" t="s">
        <v>3251</v>
      </c>
      <c r="BK906" s="1" t="s">
        <v>42</v>
      </c>
      <c r="BL906" s="1" t="s">
        <v>3629</v>
      </c>
      <c r="BM906" s="1" t="s">
        <v>2026</v>
      </c>
      <c r="BN906" s="1" t="s">
        <v>6228</v>
      </c>
      <c r="BO906" s="1" t="s">
        <v>42</v>
      </c>
      <c r="BP906" s="1" t="s">
        <v>3629</v>
      </c>
      <c r="BQ906" s="1" t="s">
        <v>2235</v>
      </c>
      <c r="BR906" s="1" t="s">
        <v>5424</v>
      </c>
      <c r="BS906" s="1" t="s">
        <v>203</v>
      </c>
      <c r="BT906" s="1" t="s">
        <v>3567</v>
      </c>
    </row>
    <row r="907" spans="1:72" ht="13.5" customHeight="1">
      <c r="A907" s="5" t="str">
        <f t="shared" si="44"/>
        <v>1867_하동면_0107a</v>
      </c>
      <c r="B907" s="1">
        <v>1867</v>
      </c>
      <c r="C907" s="1" t="s">
        <v>4943</v>
      </c>
      <c r="D907" s="1" t="s">
        <v>4945</v>
      </c>
      <c r="E907" s="1">
        <v>906</v>
      </c>
      <c r="F907" s="1">
        <v>5</v>
      </c>
      <c r="G907" s="1" t="s">
        <v>1574</v>
      </c>
      <c r="H907" s="1" t="s">
        <v>2751</v>
      </c>
      <c r="I907" s="1">
        <v>14</v>
      </c>
      <c r="L907" s="1">
        <v>3</v>
      </c>
      <c r="M907" s="1" t="s">
        <v>5261</v>
      </c>
      <c r="N907" s="1" t="s">
        <v>5262</v>
      </c>
      <c r="S907" s="1" t="s">
        <v>47</v>
      </c>
      <c r="T907" s="1" t="s">
        <v>2795</v>
      </c>
      <c r="W907" s="1" t="s">
        <v>61</v>
      </c>
      <c r="X907" s="1" t="s">
        <v>6225</v>
      </c>
      <c r="Y907" s="1" t="s">
        <v>49</v>
      </c>
      <c r="Z907" s="1" t="s">
        <v>2894</v>
      </c>
      <c r="AC907" s="1">
        <v>50</v>
      </c>
      <c r="AD907" s="1" t="s">
        <v>333</v>
      </c>
      <c r="AE907" s="1" t="s">
        <v>3542</v>
      </c>
      <c r="AJ907" s="1" t="s">
        <v>51</v>
      </c>
      <c r="AK907" s="1" t="s">
        <v>3566</v>
      </c>
      <c r="AL907" s="1" t="s">
        <v>189</v>
      </c>
      <c r="AM907" s="1" t="s">
        <v>3569</v>
      </c>
      <c r="AT907" s="1" t="s">
        <v>581</v>
      </c>
      <c r="AU907" s="1" t="s">
        <v>3632</v>
      </c>
      <c r="AV907" s="1" t="s">
        <v>2236</v>
      </c>
      <c r="AW907" s="1" t="s">
        <v>2970</v>
      </c>
      <c r="BG907" s="1" t="s">
        <v>2237</v>
      </c>
      <c r="BH907" s="1" t="s">
        <v>6229</v>
      </c>
      <c r="BI907" s="1" t="s">
        <v>2238</v>
      </c>
      <c r="BJ907" s="1" t="s">
        <v>4133</v>
      </c>
      <c r="BK907" s="1" t="s">
        <v>42</v>
      </c>
      <c r="BL907" s="1" t="s">
        <v>3629</v>
      </c>
      <c r="BM907" s="1" t="s">
        <v>2239</v>
      </c>
      <c r="BN907" s="1" t="s">
        <v>4451</v>
      </c>
      <c r="BO907" s="1" t="s">
        <v>42</v>
      </c>
      <c r="BP907" s="1" t="s">
        <v>3629</v>
      </c>
      <c r="BQ907" s="1" t="s">
        <v>2240</v>
      </c>
      <c r="BR907" s="1" t="s">
        <v>4712</v>
      </c>
      <c r="BS907" s="1" t="s">
        <v>41</v>
      </c>
      <c r="BT907" s="1" t="s">
        <v>3589</v>
      </c>
    </row>
    <row r="908" spans="1:31" ht="13.5" customHeight="1">
      <c r="A908" s="5" t="str">
        <f t="shared" si="44"/>
        <v>1867_하동면_0107a</v>
      </c>
      <c r="B908" s="1">
        <v>1867</v>
      </c>
      <c r="C908" s="1" t="s">
        <v>4943</v>
      </c>
      <c r="D908" s="1" t="s">
        <v>4945</v>
      </c>
      <c r="E908" s="1">
        <v>907</v>
      </c>
      <c r="F908" s="1">
        <v>5</v>
      </c>
      <c r="G908" s="1" t="s">
        <v>1574</v>
      </c>
      <c r="H908" s="1" t="s">
        <v>2751</v>
      </c>
      <c r="I908" s="1">
        <v>14</v>
      </c>
      <c r="L908" s="1">
        <v>3</v>
      </c>
      <c r="M908" s="1" t="s">
        <v>5261</v>
      </c>
      <c r="N908" s="1" t="s">
        <v>5262</v>
      </c>
      <c r="T908" s="1" t="s">
        <v>6022</v>
      </c>
      <c r="U908" s="1" t="s">
        <v>70</v>
      </c>
      <c r="V908" s="1" t="s">
        <v>2823</v>
      </c>
      <c r="Y908" s="1" t="s">
        <v>2241</v>
      </c>
      <c r="Z908" s="1" t="s">
        <v>3000</v>
      </c>
      <c r="AD908" s="1" t="s">
        <v>329</v>
      </c>
      <c r="AE908" s="1" t="s">
        <v>3513</v>
      </c>
    </row>
    <row r="909" spans="1:72" ht="13.5" customHeight="1">
      <c r="A909" s="5" t="str">
        <f t="shared" si="44"/>
        <v>1867_하동면_0107a</v>
      </c>
      <c r="B909" s="1">
        <v>1867</v>
      </c>
      <c r="C909" s="1" t="s">
        <v>4943</v>
      </c>
      <c r="D909" s="1" t="s">
        <v>4945</v>
      </c>
      <c r="E909" s="1">
        <v>908</v>
      </c>
      <c r="F909" s="1">
        <v>5</v>
      </c>
      <c r="G909" s="1" t="s">
        <v>1574</v>
      </c>
      <c r="H909" s="1" t="s">
        <v>2751</v>
      </c>
      <c r="I909" s="1">
        <v>14</v>
      </c>
      <c r="L909" s="1">
        <v>4</v>
      </c>
      <c r="M909" s="1" t="s">
        <v>5263</v>
      </c>
      <c r="N909" s="1" t="s">
        <v>5264</v>
      </c>
      <c r="T909" s="1" t="s">
        <v>5713</v>
      </c>
      <c r="U909" s="1" t="s">
        <v>37</v>
      </c>
      <c r="V909" s="1" t="s">
        <v>2820</v>
      </c>
      <c r="W909" s="1" t="s">
        <v>61</v>
      </c>
      <c r="X909" s="1" t="s">
        <v>5816</v>
      </c>
      <c r="Y909" s="1" t="s">
        <v>2242</v>
      </c>
      <c r="Z909" s="1" t="s">
        <v>2999</v>
      </c>
      <c r="AC909" s="1">
        <v>3</v>
      </c>
      <c r="AD909" s="1" t="s">
        <v>122</v>
      </c>
      <c r="AE909" s="1" t="s">
        <v>3552</v>
      </c>
      <c r="AJ909" s="1" t="s">
        <v>17</v>
      </c>
      <c r="AK909" s="1" t="s">
        <v>3565</v>
      </c>
      <c r="AL909" s="1" t="s">
        <v>178</v>
      </c>
      <c r="AM909" s="1" t="s">
        <v>3579</v>
      </c>
      <c r="AT909" s="1" t="s">
        <v>42</v>
      </c>
      <c r="AU909" s="1" t="s">
        <v>3629</v>
      </c>
      <c r="AV909" s="1" t="s">
        <v>2243</v>
      </c>
      <c r="AW909" s="1" t="s">
        <v>3734</v>
      </c>
      <c r="BG909" s="1" t="s">
        <v>42</v>
      </c>
      <c r="BH909" s="1" t="s">
        <v>3629</v>
      </c>
      <c r="BI909" s="1" t="s">
        <v>2244</v>
      </c>
      <c r="BJ909" s="1" t="s">
        <v>4132</v>
      </c>
      <c r="BK909" s="1" t="s">
        <v>42</v>
      </c>
      <c r="BL909" s="1" t="s">
        <v>3629</v>
      </c>
      <c r="BM909" s="1" t="s">
        <v>2245</v>
      </c>
      <c r="BN909" s="1" t="s">
        <v>4450</v>
      </c>
      <c r="BO909" s="1" t="s">
        <v>42</v>
      </c>
      <c r="BP909" s="1" t="s">
        <v>3629</v>
      </c>
      <c r="BQ909" s="1" t="s">
        <v>2246</v>
      </c>
      <c r="BR909" s="1" t="s">
        <v>6230</v>
      </c>
      <c r="BS909" s="1" t="s">
        <v>115</v>
      </c>
      <c r="BT909" s="1" t="s">
        <v>3571</v>
      </c>
    </row>
    <row r="910" spans="1:72" ht="13.5" customHeight="1">
      <c r="A910" s="5" t="str">
        <f t="shared" si="44"/>
        <v>1867_하동면_0107a</v>
      </c>
      <c r="B910" s="1">
        <v>1867</v>
      </c>
      <c r="C910" s="1" t="s">
        <v>4943</v>
      </c>
      <c r="D910" s="1" t="s">
        <v>4945</v>
      </c>
      <c r="E910" s="1">
        <v>909</v>
      </c>
      <c r="F910" s="1">
        <v>5</v>
      </c>
      <c r="G910" s="1" t="s">
        <v>1574</v>
      </c>
      <c r="H910" s="1" t="s">
        <v>2751</v>
      </c>
      <c r="I910" s="1">
        <v>14</v>
      </c>
      <c r="L910" s="1">
        <v>4</v>
      </c>
      <c r="M910" s="1" t="s">
        <v>5263</v>
      </c>
      <c r="N910" s="1" t="s">
        <v>5264</v>
      </c>
      <c r="S910" s="1" t="s">
        <v>47</v>
      </c>
      <c r="T910" s="1" t="s">
        <v>2795</v>
      </c>
      <c r="W910" s="1" t="s">
        <v>123</v>
      </c>
      <c r="X910" s="1" t="s">
        <v>5716</v>
      </c>
      <c r="Y910" s="1" t="s">
        <v>49</v>
      </c>
      <c r="Z910" s="1" t="s">
        <v>2894</v>
      </c>
      <c r="AC910" s="1">
        <v>25</v>
      </c>
      <c r="AD910" s="1" t="s">
        <v>492</v>
      </c>
      <c r="AE910" s="1" t="s">
        <v>3529</v>
      </c>
      <c r="AJ910" s="1" t="s">
        <v>17</v>
      </c>
      <c r="AK910" s="1" t="s">
        <v>3565</v>
      </c>
      <c r="AL910" s="1" t="s">
        <v>169</v>
      </c>
      <c r="AM910" s="1" t="s">
        <v>6028</v>
      </c>
      <c r="AT910" s="1" t="s">
        <v>42</v>
      </c>
      <c r="AU910" s="1" t="s">
        <v>3629</v>
      </c>
      <c r="AV910" s="1" t="s">
        <v>1859</v>
      </c>
      <c r="AW910" s="1" t="s">
        <v>3733</v>
      </c>
      <c r="BG910" s="1" t="s">
        <v>42</v>
      </c>
      <c r="BH910" s="1" t="s">
        <v>3629</v>
      </c>
      <c r="BI910" s="1" t="s">
        <v>5584</v>
      </c>
      <c r="BJ910" s="1" t="s">
        <v>4131</v>
      </c>
      <c r="BK910" s="1" t="s">
        <v>42</v>
      </c>
      <c r="BL910" s="1" t="s">
        <v>3629</v>
      </c>
      <c r="BM910" s="1" t="s">
        <v>2247</v>
      </c>
      <c r="BN910" s="1" t="s">
        <v>4449</v>
      </c>
      <c r="BO910" s="1" t="s">
        <v>42</v>
      </c>
      <c r="BP910" s="1" t="s">
        <v>3629</v>
      </c>
      <c r="BQ910" s="1" t="s">
        <v>2248</v>
      </c>
      <c r="BR910" s="1" t="s">
        <v>5523</v>
      </c>
      <c r="BS910" s="1" t="s">
        <v>2249</v>
      </c>
      <c r="BT910" s="1" t="s">
        <v>4917</v>
      </c>
    </row>
    <row r="911" spans="1:31" ht="13.5" customHeight="1">
      <c r="A911" s="5" t="str">
        <f t="shared" si="44"/>
        <v>1867_하동면_0107a</v>
      </c>
      <c r="B911" s="1">
        <v>1867</v>
      </c>
      <c r="C911" s="1" t="s">
        <v>4943</v>
      </c>
      <c r="D911" s="1" t="s">
        <v>4945</v>
      </c>
      <c r="E911" s="1">
        <v>910</v>
      </c>
      <c r="F911" s="1">
        <v>5</v>
      </c>
      <c r="G911" s="1" t="s">
        <v>1574</v>
      </c>
      <c r="H911" s="1" t="s">
        <v>2751</v>
      </c>
      <c r="I911" s="1">
        <v>14</v>
      </c>
      <c r="L911" s="1">
        <v>4</v>
      </c>
      <c r="M911" s="1" t="s">
        <v>5263</v>
      </c>
      <c r="N911" s="1" t="s">
        <v>5264</v>
      </c>
      <c r="S911" s="1" t="s">
        <v>89</v>
      </c>
      <c r="T911" s="1" t="s">
        <v>2804</v>
      </c>
      <c r="W911" s="1" t="s">
        <v>184</v>
      </c>
      <c r="X911" s="1" t="s">
        <v>2851</v>
      </c>
      <c r="Y911" s="1" t="s">
        <v>49</v>
      </c>
      <c r="Z911" s="1" t="s">
        <v>2894</v>
      </c>
      <c r="AC911" s="1">
        <v>60</v>
      </c>
      <c r="AD911" s="1" t="s">
        <v>206</v>
      </c>
      <c r="AE911" s="1" t="s">
        <v>3544</v>
      </c>
    </row>
    <row r="912" spans="1:31" ht="13.5" customHeight="1">
      <c r="A912" s="5" t="str">
        <f t="shared" si="44"/>
        <v>1867_하동면_0107a</v>
      </c>
      <c r="B912" s="1">
        <v>1867</v>
      </c>
      <c r="C912" s="1" t="s">
        <v>4943</v>
      </c>
      <c r="D912" s="1" t="s">
        <v>4945</v>
      </c>
      <c r="E912" s="1">
        <v>911</v>
      </c>
      <c r="F912" s="1">
        <v>5</v>
      </c>
      <c r="G912" s="1" t="s">
        <v>1574</v>
      </c>
      <c r="H912" s="1" t="s">
        <v>2751</v>
      </c>
      <c r="I912" s="1">
        <v>14</v>
      </c>
      <c r="L912" s="1">
        <v>4</v>
      </c>
      <c r="M912" s="1" t="s">
        <v>5263</v>
      </c>
      <c r="N912" s="1" t="s">
        <v>5264</v>
      </c>
      <c r="T912" s="1" t="s">
        <v>5817</v>
      </c>
      <c r="U912" s="1" t="s">
        <v>70</v>
      </c>
      <c r="V912" s="1" t="s">
        <v>2823</v>
      </c>
      <c r="Y912" s="1" t="s">
        <v>2250</v>
      </c>
      <c r="Z912" s="1" t="s">
        <v>2998</v>
      </c>
      <c r="AD912" s="1" t="s">
        <v>62</v>
      </c>
      <c r="AE912" s="1" t="s">
        <v>3520</v>
      </c>
    </row>
    <row r="913" spans="1:72" ht="13.5" customHeight="1">
      <c r="A913" s="5" t="str">
        <f aca="true" t="shared" si="45" ref="A913:A933">HYPERLINK("http://kyu.snu.ac.kr/sdhj/index.jsp?type=hj/GK14781_00IH_0001_0107b.jpg","1867_하동면_0107b")</f>
        <v>1867_하동면_0107b</v>
      </c>
      <c r="B913" s="1">
        <v>1867</v>
      </c>
      <c r="C913" s="1" t="s">
        <v>4943</v>
      </c>
      <c r="D913" s="1" t="s">
        <v>4945</v>
      </c>
      <c r="E913" s="1">
        <v>912</v>
      </c>
      <c r="F913" s="1">
        <v>5</v>
      </c>
      <c r="G913" s="1" t="s">
        <v>1574</v>
      </c>
      <c r="H913" s="1" t="s">
        <v>2751</v>
      </c>
      <c r="I913" s="1">
        <v>14</v>
      </c>
      <c r="L913" s="1">
        <v>5</v>
      </c>
      <c r="M913" s="1" t="s">
        <v>5265</v>
      </c>
      <c r="N913" s="1" t="s">
        <v>5266</v>
      </c>
      <c r="T913" s="1" t="s">
        <v>6231</v>
      </c>
      <c r="U913" s="1" t="s">
        <v>37</v>
      </c>
      <c r="V913" s="1" t="s">
        <v>2820</v>
      </c>
      <c r="W913" s="1" t="s">
        <v>61</v>
      </c>
      <c r="X913" s="1" t="s">
        <v>6232</v>
      </c>
      <c r="Y913" s="1" t="s">
        <v>2251</v>
      </c>
      <c r="Z913" s="1" t="s">
        <v>2997</v>
      </c>
      <c r="AC913" s="1">
        <v>59</v>
      </c>
      <c r="AD913" s="1" t="s">
        <v>464</v>
      </c>
      <c r="AE913" s="1" t="s">
        <v>3524</v>
      </c>
      <c r="AJ913" s="1" t="s">
        <v>17</v>
      </c>
      <c r="AK913" s="1" t="s">
        <v>3565</v>
      </c>
      <c r="AL913" s="1" t="s">
        <v>178</v>
      </c>
      <c r="AM913" s="1" t="s">
        <v>3579</v>
      </c>
      <c r="AT913" s="1" t="s">
        <v>42</v>
      </c>
      <c r="AU913" s="1" t="s">
        <v>3629</v>
      </c>
      <c r="AV913" s="1" t="s">
        <v>2208</v>
      </c>
      <c r="AW913" s="1" t="s">
        <v>3732</v>
      </c>
      <c r="BG913" s="1" t="s">
        <v>42</v>
      </c>
      <c r="BH913" s="1" t="s">
        <v>3629</v>
      </c>
      <c r="BI913" s="1" t="s">
        <v>6220</v>
      </c>
      <c r="BJ913" s="1" t="s">
        <v>4130</v>
      </c>
      <c r="BK913" s="1" t="s">
        <v>42</v>
      </c>
      <c r="BL913" s="1" t="s">
        <v>3629</v>
      </c>
      <c r="BM913" s="1" t="s">
        <v>2142</v>
      </c>
      <c r="BN913" s="1" t="s">
        <v>4448</v>
      </c>
      <c r="BO913" s="1" t="s">
        <v>42</v>
      </c>
      <c r="BP913" s="1" t="s">
        <v>3629</v>
      </c>
      <c r="BQ913" s="1" t="s">
        <v>2209</v>
      </c>
      <c r="BR913" s="1" t="s">
        <v>4711</v>
      </c>
      <c r="BS913" s="1" t="s">
        <v>512</v>
      </c>
      <c r="BT913" s="1" t="s">
        <v>3581</v>
      </c>
    </row>
    <row r="914" spans="1:31" ht="13.5" customHeight="1">
      <c r="A914" s="5" t="str">
        <f t="shared" si="45"/>
        <v>1867_하동면_0107b</v>
      </c>
      <c r="B914" s="1">
        <v>1867</v>
      </c>
      <c r="C914" s="1" t="s">
        <v>4943</v>
      </c>
      <c r="D914" s="1" t="s">
        <v>4945</v>
      </c>
      <c r="E914" s="1">
        <v>913</v>
      </c>
      <c r="F914" s="1">
        <v>5</v>
      </c>
      <c r="G914" s="1" t="s">
        <v>1574</v>
      </c>
      <c r="H914" s="1" t="s">
        <v>2751</v>
      </c>
      <c r="I914" s="1">
        <v>14</v>
      </c>
      <c r="L914" s="1">
        <v>5</v>
      </c>
      <c r="M914" s="1" t="s">
        <v>5265</v>
      </c>
      <c r="N914" s="1" t="s">
        <v>5266</v>
      </c>
      <c r="S914" s="1" t="s">
        <v>60</v>
      </c>
      <c r="T914" s="1" t="s">
        <v>2801</v>
      </c>
      <c r="W914" s="1" t="s">
        <v>117</v>
      </c>
      <c r="X914" s="1" t="s">
        <v>6233</v>
      </c>
      <c r="Y914" s="1" t="s">
        <v>49</v>
      </c>
      <c r="Z914" s="1" t="s">
        <v>2894</v>
      </c>
      <c r="AC914" s="1">
        <v>49</v>
      </c>
      <c r="AD914" s="1" t="s">
        <v>316</v>
      </c>
      <c r="AE914" s="1" t="s">
        <v>3546</v>
      </c>
    </row>
    <row r="915" spans="1:31" ht="13.5" customHeight="1">
      <c r="A915" s="5" t="str">
        <f t="shared" si="45"/>
        <v>1867_하동면_0107b</v>
      </c>
      <c r="B915" s="1">
        <v>1867</v>
      </c>
      <c r="C915" s="1" t="s">
        <v>4943</v>
      </c>
      <c r="D915" s="1" t="s">
        <v>4945</v>
      </c>
      <c r="E915" s="1">
        <v>914</v>
      </c>
      <c r="F915" s="1">
        <v>5</v>
      </c>
      <c r="G915" s="1" t="s">
        <v>1574</v>
      </c>
      <c r="H915" s="1" t="s">
        <v>2751</v>
      </c>
      <c r="I915" s="1">
        <v>14</v>
      </c>
      <c r="L915" s="1">
        <v>5</v>
      </c>
      <c r="M915" s="1" t="s">
        <v>5265</v>
      </c>
      <c r="N915" s="1" t="s">
        <v>5266</v>
      </c>
      <c r="S915" s="1" t="s">
        <v>57</v>
      </c>
      <c r="T915" s="1" t="s">
        <v>2802</v>
      </c>
      <c r="U915" s="1" t="s">
        <v>37</v>
      </c>
      <c r="V915" s="1" t="s">
        <v>2820</v>
      </c>
      <c r="Y915" s="1" t="s">
        <v>2252</v>
      </c>
      <c r="Z915" s="1" t="s">
        <v>2996</v>
      </c>
      <c r="AC915" s="1">
        <v>49</v>
      </c>
      <c r="AD915" s="1" t="s">
        <v>316</v>
      </c>
      <c r="AE915" s="1" t="s">
        <v>3546</v>
      </c>
    </row>
    <row r="916" spans="1:31" ht="13.5" customHeight="1">
      <c r="A916" s="5" t="str">
        <f t="shared" si="45"/>
        <v>1867_하동면_0107b</v>
      </c>
      <c r="B916" s="1">
        <v>1867</v>
      </c>
      <c r="C916" s="1" t="s">
        <v>4943</v>
      </c>
      <c r="D916" s="1" t="s">
        <v>4945</v>
      </c>
      <c r="E916" s="1">
        <v>915</v>
      </c>
      <c r="F916" s="1">
        <v>5</v>
      </c>
      <c r="G916" s="1" t="s">
        <v>1574</v>
      </c>
      <c r="H916" s="1" t="s">
        <v>2751</v>
      </c>
      <c r="I916" s="1">
        <v>14</v>
      </c>
      <c r="L916" s="1">
        <v>5</v>
      </c>
      <c r="M916" s="1" t="s">
        <v>5265</v>
      </c>
      <c r="N916" s="1" t="s">
        <v>5266</v>
      </c>
      <c r="S916" s="1" t="s">
        <v>60</v>
      </c>
      <c r="T916" s="1" t="s">
        <v>2801</v>
      </c>
      <c r="W916" s="1" t="s">
        <v>792</v>
      </c>
      <c r="X916" s="1" t="s">
        <v>2866</v>
      </c>
      <c r="Y916" s="1" t="s">
        <v>49</v>
      </c>
      <c r="Z916" s="1" t="s">
        <v>2894</v>
      </c>
      <c r="AC916" s="1">
        <v>36</v>
      </c>
      <c r="AD916" s="1" t="s">
        <v>124</v>
      </c>
      <c r="AE916" s="1" t="s">
        <v>3547</v>
      </c>
    </row>
    <row r="917" spans="1:31" ht="13.5" customHeight="1">
      <c r="A917" s="5" t="str">
        <f t="shared" si="45"/>
        <v>1867_하동면_0107b</v>
      </c>
      <c r="B917" s="1">
        <v>1867</v>
      </c>
      <c r="C917" s="1" t="s">
        <v>4943</v>
      </c>
      <c r="D917" s="1" t="s">
        <v>4945</v>
      </c>
      <c r="E917" s="1">
        <v>916</v>
      </c>
      <c r="F917" s="1">
        <v>5</v>
      </c>
      <c r="G917" s="1" t="s">
        <v>1574</v>
      </c>
      <c r="H917" s="1" t="s">
        <v>2751</v>
      </c>
      <c r="I917" s="1">
        <v>14</v>
      </c>
      <c r="L917" s="1">
        <v>5</v>
      </c>
      <c r="M917" s="1" t="s">
        <v>5265</v>
      </c>
      <c r="N917" s="1" t="s">
        <v>5266</v>
      </c>
      <c r="T917" s="1" t="s">
        <v>6234</v>
      </c>
      <c r="U917" s="1" t="s">
        <v>70</v>
      </c>
      <c r="V917" s="1" t="s">
        <v>2823</v>
      </c>
      <c r="Y917" s="1" t="s">
        <v>2253</v>
      </c>
      <c r="Z917" s="1" t="s">
        <v>2995</v>
      </c>
      <c r="AD917" s="1" t="s">
        <v>936</v>
      </c>
      <c r="AE917" s="1" t="s">
        <v>3543</v>
      </c>
    </row>
    <row r="918" spans="1:72" ht="13.5" customHeight="1">
      <c r="A918" s="5" t="str">
        <f t="shared" si="45"/>
        <v>1867_하동면_0107b</v>
      </c>
      <c r="B918" s="1">
        <v>1867</v>
      </c>
      <c r="C918" s="1" t="s">
        <v>4943</v>
      </c>
      <c r="D918" s="1" t="s">
        <v>4945</v>
      </c>
      <c r="E918" s="1">
        <v>917</v>
      </c>
      <c r="F918" s="1">
        <v>6</v>
      </c>
      <c r="G918" s="1" t="s">
        <v>2254</v>
      </c>
      <c r="H918" s="1" t="s">
        <v>2750</v>
      </c>
      <c r="I918" s="1">
        <v>1</v>
      </c>
      <c r="J918" s="1" t="s">
        <v>2255</v>
      </c>
      <c r="K918" s="1" t="s">
        <v>4946</v>
      </c>
      <c r="L918" s="1">
        <v>1</v>
      </c>
      <c r="M918" s="1" t="s">
        <v>2255</v>
      </c>
      <c r="N918" s="1" t="s">
        <v>4946</v>
      </c>
      <c r="T918" s="1" t="s">
        <v>5734</v>
      </c>
      <c r="U918" s="1" t="s">
        <v>248</v>
      </c>
      <c r="V918" s="1" t="s">
        <v>2831</v>
      </c>
      <c r="W918" s="1" t="s">
        <v>123</v>
      </c>
      <c r="X918" s="1" t="s">
        <v>6180</v>
      </c>
      <c r="Y918" s="1" t="s">
        <v>2256</v>
      </c>
      <c r="Z918" s="1" t="s">
        <v>2994</v>
      </c>
      <c r="AC918" s="1">
        <v>51</v>
      </c>
      <c r="AD918" s="1" t="s">
        <v>329</v>
      </c>
      <c r="AE918" s="1" t="s">
        <v>3513</v>
      </c>
      <c r="AJ918" s="1" t="s">
        <v>17</v>
      </c>
      <c r="AK918" s="1" t="s">
        <v>3565</v>
      </c>
      <c r="AL918" s="1" t="s">
        <v>169</v>
      </c>
      <c r="AM918" s="1" t="s">
        <v>6235</v>
      </c>
      <c r="AT918" s="1" t="s">
        <v>272</v>
      </c>
      <c r="AU918" s="1" t="s">
        <v>3631</v>
      </c>
      <c r="AV918" s="1" t="s">
        <v>2257</v>
      </c>
      <c r="AW918" s="1" t="s">
        <v>3731</v>
      </c>
      <c r="BG918" s="1" t="s">
        <v>272</v>
      </c>
      <c r="BH918" s="1" t="s">
        <v>3631</v>
      </c>
      <c r="BI918" s="1" t="s">
        <v>2258</v>
      </c>
      <c r="BJ918" s="1" t="s">
        <v>4129</v>
      </c>
      <c r="BK918" s="1" t="s">
        <v>1619</v>
      </c>
      <c r="BL918" s="1" t="s">
        <v>6236</v>
      </c>
      <c r="BM918" s="1" t="s">
        <v>2259</v>
      </c>
      <c r="BN918" s="1" t="s">
        <v>4050</v>
      </c>
      <c r="BO918" s="1" t="s">
        <v>272</v>
      </c>
      <c r="BP918" s="1" t="s">
        <v>3631</v>
      </c>
      <c r="BQ918" s="1" t="s">
        <v>2260</v>
      </c>
      <c r="BR918" s="1" t="s">
        <v>5549</v>
      </c>
      <c r="BS918" s="1" t="s">
        <v>498</v>
      </c>
      <c r="BT918" s="1" t="s">
        <v>3586</v>
      </c>
    </row>
    <row r="919" spans="1:72" ht="13.5" customHeight="1">
      <c r="A919" s="5" t="str">
        <f t="shared" si="45"/>
        <v>1867_하동면_0107b</v>
      </c>
      <c r="B919" s="1">
        <v>1867</v>
      </c>
      <c r="C919" s="1" t="s">
        <v>4943</v>
      </c>
      <c r="D919" s="1" t="s">
        <v>4945</v>
      </c>
      <c r="E919" s="1">
        <v>918</v>
      </c>
      <c r="F919" s="1">
        <v>6</v>
      </c>
      <c r="G919" s="1" t="s">
        <v>2254</v>
      </c>
      <c r="H919" s="1" t="s">
        <v>2750</v>
      </c>
      <c r="I919" s="1">
        <v>1</v>
      </c>
      <c r="L919" s="1">
        <v>1</v>
      </c>
      <c r="M919" s="1" t="s">
        <v>2255</v>
      </c>
      <c r="N919" s="1" t="s">
        <v>4946</v>
      </c>
      <c r="S919" s="1" t="s">
        <v>47</v>
      </c>
      <c r="T919" s="1" t="s">
        <v>2795</v>
      </c>
      <c r="W919" s="1" t="s">
        <v>61</v>
      </c>
      <c r="X919" s="1" t="s">
        <v>5736</v>
      </c>
      <c r="Y919" s="1" t="s">
        <v>264</v>
      </c>
      <c r="Z919" s="1" t="s">
        <v>2949</v>
      </c>
      <c r="AC919" s="1">
        <v>51</v>
      </c>
      <c r="AD919" s="1" t="s">
        <v>329</v>
      </c>
      <c r="AE919" s="1" t="s">
        <v>3513</v>
      </c>
      <c r="AJ919" s="1" t="s">
        <v>17</v>
      </c>
      <c r="AK919" s="1" t="s">
        <v>3565</v>
      </c>
      <c r="AL919" s="1" t="s">
        <v>194</v>
      </c>
      <c r="AM919" s="1" t="s">
        <v>3591</v>
      </c>
      <c r="AT919" s="1" t="s">
        <v>272</v>
      </c>
      <c r="AU919" s="1" t="s">
        <v>3631</v>
      </c>
      <c r="AV919" s="1" t="s">
        <v>2261</v>
      </c>
      <c r="AW919" s="1" t="s">
        <v>3730</v>
      </c>
      <c r="BG919" s="1" t="s">
        <v>272</v>
      </c>
      <c r="BH919" s="1" t="s">
        <v>3631</v>
      </c>
      <c r="BI919" s="1" t="s">
        <v>2262</v>
      </c>
      <c r="BJ919" s="1" t="s">
        <v>4122</v>
      </c>
      <c r="BK919" s="1" t="s">
        <v>272</v>
      </c>
      <c r="BL919" s="1" t="s">
        <v>3631</v>
      </c>
      <c r="BM919" s="1" t="s">
        <v>2263</v>
      </c>
      <c r="BN919" s="1" t="s">
        <v>3708</v>
      </c>
      <c r="BO919" s="1" t="s">
        <v>272</v>
      </c>
      <c r="BP919" s="1" t="s">
        <v>3631</v>
      </c>
      <c r="BQ919" s="1" t="s">
        <v>2264</v>
      </c>
      <c r="BR919" s="1" t="s">
        <v>4704</v>
      </c>
      <c r="BS919" s="1" t="s">
        <v>75</v>
      </c>
      <c r="BT919" s="1" t="s">
        <v>3580</v>
      </c>
    </row>
    <row r="920" spans="1:31" ht="13.5" customHeight="1">
      <c r="A920" s="5" t="str">
        <f t="shared" si="45"/>
        <v>1867_하동면_0107b</v>
      </c>
      <c r="B920" s="1">
        <v>1867</v>
      </c>
      <c r="C920" s="1" t="s">
        <v>4943</v>
      </c>
      <c r="D920" s="1" t="s">
        <v>4945</v>
      </c>
      <c r="E920" s="1">
        <v>919</v>
      </c>
      <c r="F920" s="1">
        <v>6</v>
      </c>
      <c r="G920" s="1" t="s">
        <v>2254</v>
      </c>
      <c r="H920" s="1" t="s">
        <v>2750</v>
      </c>
      <c r="I920" s="1">
        <v>1</v>
      </c>
      <c r="L920" s="1">
        <v>1</v>
      </c>
      <c r="M920" s="1" t="s">
        <v>2255</v>
      </c>
      <c r="N920" s="1" t="s">
        <v>4946</v>
      </c>
      <c r="S920" s="1" t="s">
        <v>57</v>
      </c>
      <c r="T920" s="1" t="s">
        <v>2802</v>
      </c>
      <c r="U920" s="1" t="s">
        <v>248</v>
      </c>
      <c r="V920" s="1" t="s">
        <v>2831</v>
      </c>
      <c r="Y920" s="1" t="s">
        <v>2265</v>
      </c>
      <c r="Z920" s="1" t="s">
        <v>2893</v>
      </c>
      <c r="AC920" s="1">
        <v>48</v>
      </c>
      <c r="AD920" s="1" t="s">
        <v>50</v>
      </c>
      <c r="AE920" s="1" t="s">
        <v>3499</v>
      </c>
    </row>
    <row r="921" spans="1:31" ht="13.5" customHeight="1">
      <c r="A921" s="5" t="str">
        <f t="shared" si="45"/>
        <v>1867_하동면_0107b</v>
      </c>
      <c r="B921" s="1">
        <v>1867</v>
      </c>
      <c r="C921" s="1" t="s">
        <v>4943</v>
      </c>
      <c r="D921" s="1" t="s">
        <v>4945</v>
      </c>
      <c r="E921" s="1">
        <v>920</v>
      </c>
      <c r="F921" s="1">
        <v>6</v>
      </c>
      <c r="G921" s="1" t="s">
        <v>2254</v>
      </c>
      <c r="H921" s="1" t="s">
        <v>2750</v>
      </c>
      <c r="I921" s="1">
        <v>1</v>
      </c>
      <c r="L921" s="1">
        <v>1</v>
      </c>
      <c r="M921" s="1" t="s">
        <v>2255</v>
      </c>
      <c r="N921" s="1" t="s">
        <v>4946</v>
      </c>
      <c r="T921" s="1" t="s">
        <v>5941</v>
      </c>
      <c r="U921" s="1" t="s">
        <v>70</v>
      </c>
      <c r="V921" s="1" t="s">
        <v>2823</v>
      </c>
      <c r="Y921" s="1" t="s">
        <v>2266</v>
      </c>
      <c r="Z921" s="1" t="s">
        <v>2993</v>
      </c>
      <c r="AD921" s="1" t="s">
        <v>316</v>
      </c>
      <c r="AE921" s="1" t="s">
        <v>3546</v>
      </c>
    </row>
    <row r="922" spans="1:72" ht="13.5" customHeight="1">
      <c r="A922" s="5" t="str">
        <f t="shared" si="45"/>
        <v>1867_하동면_0107b</v>
      </c>
      <c r="B922" s="1">
        <v>1867</v>
      </c>
      <c r="C922" s="1" t="s">
        <v>4943</v>
      </c>
      <c r="D922" s="1" t="s">
        <v>4945</v>
      </c>
      <c r="E922" s="1">
        <v>921</v>
      </c>
      <c r="F922" s="1">
        <v>6</v>
      </c>
      <c r="G922" s="1" t="s">
        <v>2254</v>
      </c>
      <c r="H922" s="1" t="s">
        <v>2750</v>
      </c>
      <c r="I922" s="1">
        <v>1</v>
      </c>
      <c r="L922" s="1">
        <v>2</v>
      </c>
      <c r="M922" s="1" t="s">
        <v>5267</v>
      </c>
      <c r="N922" s="1" t="s">
        <v>5268</v>
      </c>
      <c r="T922" s="1" t="s">
        <v>5859</v>
      </c>
      <c r="U922" s="1" t="s">
        <v>37</v>
      </c>
      <c r="V922" s="1" t="s">
        <v>2820</v>
      </c>
      <c r="W922" s="1" t="s">
        <v>93</v>
      </c>
      <c r="X922" s="1" t="s">
        <v>2850</v>
      </c>
      <c r="Y922" s="1" t="s">
        <v>2267</v>
      </c>
      <c r="Z922" s="1" t="s">
        <v>2992</v>
      </c>
      <c r="AC922" s="1">
        <v>57</v>
      </c>
      <c r="AD922" s="1" t="s">
        <v>752</v>
      </c>
      <c r="AE922" s="1" t="s">
        <v>3508</v>
      </c>
      <c r="AJ922" s="1" t="s">
        <v>17</v>
      </c>
      <c r="AK922" s="1" t="s">
        <v>3565</v>
      </c>
      <c r="AL922" s="1" t="s">
        <v>133</v>
      </c>
      <c r="AM922" s="1" t="s">
        <v>3583</v>
      </c>
      <c r="AT922" s="1" t="s">
        <v>42</v>
      </c>
      <c r="AU922" s="1" t="s">
        <v>3629</v>
      </c>
      <c r="AV922" s="1" t="s">
        <v>2268</v>
      </c>
      <c r="AW922" s="1" t="s">
        <v>5381</v>
      </c>
      <c r="BG922" s="1" t="s">
        <v>42</v>
      </c>
      <c r="BH922" s="1" t="s">
        <v>3629</v>
      </c>
      <c r="BI922" s="1" t="s">
        <v>2269</v>
      </c>
      <c r="BJ922" s="1" t="s">
        <v>4128</v>
      </c>
      <c r="BK922" s="1" t="s">
        <v>42</v>
      </c>
      <c r="BL922" s="1" t="s">
        <v>3629</v>
      </c>
      <c r="BM922" s="1" t="s">
        <v>2270</v>
      </c>
      <c r="BN922" s="1" t="s">
        <v>4447</v>
      </c>
      <c r="BO922" s="1" t="s">
        <v>42</v>
      </c>
      <c r="BP922" s="1" t="s">
        <v>3629</v>
      </c>
      <c r="BQ922" s="1" t="s">
        <v>2271</v>
      </c>
      <c r="BR922" s="1" t="s">
        <v>4710</v>
      </c>
      <c r="BS922" s="1" t="s">
        <v>2272</v>
      </c>
      <c r="BT922" s="1" t="s">
        <v>4916</v>
      </c>
    </row>
    <row r="923" spans="1:72" ht="13.5" customHeight="1">
      <c r="A923" s="5" t="str">
        <f t="shared" si="45"/>
        <v>1867_하동면_0107b</v>
      </c>
      <c r="B923" s="1">
        <v>1867</v>
      </c>
      <c r="C923" s="1" t="s">
        <v>4943</v>
      </c>
      <c r="D923" s="1" t="s">
        <v>4945</v>
      </c>
      <c r="E923" s="1">
        <v>922</v>
      </c>
      <c r="F923" s="1">
        <v>6</v>
      </c>
      <c r="G923" s="1" t="s">
        <v>2254</v>
      </c>
      <c r="H923" s="1" t="s">
        <v>2750</v>
      </c>
      <c r="I923" s="1">
        <v>1</v>
      </c>
      <c r="L923" s="1">
        <v>2</v>
      </c>
      <c r="M923" s="1" t="s">
        <v>5267</v>
      </c>
      <c r="N923" s="1" t="s">
        <v>5268</v>
      </c>
      <c r="S923" s="1" t="s">
        <v>47</v>
      </c>
      <c r="T923" s="1" t="s">
        <v>2795</v>
      </c>
      <c r="W923" s="1" t="s">
        <v>90</v>
      </c>
      <c r="X923" s="1" t="s">
        <v>2853</v>
      </c>
      <c r="Y923" s="1" t="s">
        <v>49</v>
      </c>
      <c r="Z923" s="1" t="s">
        <v>2894</v>
      </c>
      <c r="AC923" s="1">
        <v>49</v>
      </c>
      <c r="AD923" s="1" t="s">
        <v>316</v>
      </c>
      <c r="AE923" s="1" t="s">
        <v>3546</v>
      </c>
      <c r="AJ923" s="1" t="s">
        <v>17</v>
      </c>
      <c r="AK923" s="1" t="s">
        <v>3565</v>
      </c>
      <c r="AL923" s="1" t="s">
        <v>399</v>
      </c>
      <c r="AM923" s="1" t="s">
        <v>3595</v>
      </c>
      <c r="AT923" s="1" t="s">
        <v>42</v>
      </c>
      <c r="AU923" s="1" t="s">
        <v>3629</v>
      </c>
      <c r="AV923" s="1" t="s">
        <v>2273</v>
      </c>
      <c r="AW923" s="1" t="s">
        <v>3729</v>
      </c>
      <c r="BG923" s="1" t="s">
        <v>42</v>
      </c>
      <c r="BH923" s="1" t="s">
        <v>3629</v>
      </c>
      <c r="BI923" s="1" t="s">
        <v>2274</v>
      </c>
      <c r="BJ923" s="1" t="s">
        <v>4127</v>
      </c>
      <c r="BK923" s="1" t="s">
        <v>42</v>
      </c>
      <c r="BL923" s="1" t="s">
        <v>3629</v>
      </c>
      <c r="BM923" s="1" t="s">
        <v>2275</v>
      </c>
      <c r="BN923" s="1" t="s">
        <v>4446</v>
      </c>
      <c r="BO923" s="1" t="s">
        <v>2276</v>
      </c>
      <c r="BP923" s="1" t="s">
        <v>6237</v>
      </c>
      <c r="BQ923" s="1" t="s">
        <v>2277</v>
      </c>
      <c r="BR923" s="1" t="s">
        <v>5402</v>
      </c>
      <c r="BS923" s="1" t="s">
        <v>169</v>
      </c>
      <c r="BT923" s="1" t="s">
        <v>6238</v>
      </c>
    </row>
    <row r="924" spans="1:31" ht="13.5" customHeight="1">
      <c r="A924" s="5" t="str">
        <f t="shared" si="45"/>
        <v>1867_하동면_0107b</v>
      </c>
      <c r="B924" s="1">
        <v>1867</v>
      </c>
      <c r="C924" s="1" t="s">
        <v>4943</v>
      </c>
      <c r="D924" s="1" t="s">
        <v>4945</v>
      </c>
      <c r="E924" s="1">
        <v>923</v>
      </c>
      <c r="F924" s="1">
        <v>6</v>
      </c>
      <c r="G924" s="1" t="s">
        <v>2254</v>
      </c>
      <c r="H924" s="1" t="s">
        <v>2750</v>
      </c>
      <c r="I924" s="1">
        <v>1</v>
      </c>
      <c r="L924" s="1">
        <v>2</v>
      </c>
      <c r="M924" s="1" t="s">
        <v>5267</v>
      </c>
      <c r="N924" s="1" t="s">
        <v>5268</v>
      </c>
      <c r="S924" s="1" t="s">
        <v>92</v>
      </c>
      <c r="T924" s="1" t="s">
        <v>2803</v>
      </c>
      <c r="W924" s="1" t="s">
        <v>792</v>
      </c>
      <c r="X924" s="1" t="s">
        <v>2866</v>
      </c>
      <c r="Y924" s="1" t="s">
        <v>49</v>
      </c>
      <c r="Z924" s="1" t="s">
        <v>2894</v>
      </c>
      <c r="AD924" s="1" t="s">
        <v>329</v>
      </c>
      <c r="AE924" s="1" t="s">
        <v>3513</v>
      </c>
    </row>
    <row r="925" spans="1:72" ht="13.5" customHeight="1">
      <c r="A925" s="5" t="str">
        <f t="shared" si="45"/>
        <v>1867_하동면_0107b</v>
      </c>
      <c r="B925" s="1">
        <v>1867</v>
      </c>
      <c r="C925" s="1" t="s">
        <v>4943</v>
      </c>
      <c r="D925" s="1" t="s">
        <v>4945</v>
      </c>
      <c r="E925" s="1">
        <v>924</v>
      </c>
      <c r="F925" s="1">
        <v>6</v>
      </c>
      <c r="G925" s="1" t="s">
        <v>2254</v>
      </c>
      <c r="H925" s="1" t="s">
        <v>2750</v>
      </c>
      <c r="I925" s="1">
        <v>1</v>
      </c>
      <c r="L925" s="1">
        <v>3</v>
      </c>
      <c r="M925" s="1" t="s">
        <v>5269</v>
      </c>
      <c r="N925" s="1" t="s">
        <v>5270</v>
      </c>
      <c r="T925" s="1" t="s">
        <v>6069</v>
      </c>
      <c r="U925" s="1" t="s">
        <v>37</v>
      </c>
      <c r="V925" s="1" t="s">
        <v>2820</v>
      </c>
      <c r="W925" s="1" t="s">
        <v>421</v>
      </c>
      <c r="X925" s="1" t="s">
        <v>2848</v>
      </c>
      <c r="Y925" s="1" t="s">
        <v>2278</v>
      </c>
      <c r="Z925" s="1" t="s">
        <v>2991</v>
      </c>
      <c r="AC925" s="1">
        <v>74</v>
      </c>
      <c r="AD925" s="1" t="s">
        <v>69</v>
      </c>
      <c r="AE925" s="1" t="s">
        <v>3501</v>
      </c>
      <c r="AJ925" s="1" t="s">
        <v>17</v>
      </c>
      <c r="AK925" s="1" t="s">
        <v>3565</v>
      </c>
      <c r="AL925" s="1" t="s">
        <v>526</v>
      </c>
      <c r="AM925" s="1" t="s">
        <v>6239</v>
      </c>
      <c r="AT925" s="1" t="s">
        <v>42</v>
      </c>
      <c r="AU925" s="1" t="s">
        <v>3629</v>
      </c>
      <c r="AV925" s="1" t="s">
        <v>2279</v>
      </c>
      <c r="AW925" s="1" t="s">
        <v>3642</v>
      </c>
      <c r="BG925" s="1" t="s">
        <v>42</v>
      </c>
      <c r="BH925" s="1" t="s">
        <v>3629</v>
      </c>
      <c r="BI925" s="1" t="s">
        <v>2280</v>
      </c>
      <c r="BJ925" s="1" t="s">
        <v>4055</v>
      </c>
      <c r="BK925" s="1" t="s">
        <v>42</v>
      </c>
      <c r="BL925" s="1" t="s">
        <v>3629</v>
      </c>
      <c r="BM925" s="1" t="s">
        <v>2281</v>
      </c>
      <c r="BN925" s="1" t="s">
        <v>4381</v>
      </c>
      <c r="BO925" s="1" t="s">
        <v>42</v>
      </c>
      <c r="BP925" s="1" t="s">
        <v>3629</v>
      </c>
      <c r="BQ925" s="1" t="s">
        <v>2282</v>
      </c>
      <c r="BR925" s="1" t="s">
        <v>4657</v>
      </c>
      <c r="BS925" s="1" t="s">
        <v>115</v>
      </c>
      <c r="BT925" s="1" t="s">
        <v>3571</v>
      </c>
    </row>
    <row r="926" spans="1:72" ht="13.5" customHeight="1">
      <c r="A926" s="5" t="str">
        <f t="shared" si="45"/>
        <v>1867_하동면_0107b</v>
      </c>
      <c r="B926" s="1">
        <v>1867</v>
      </c>
      <c r="C926" s="1" t="s">
        <v>4943</v>
      </c>
      <c r="D926" s="1" t="s">
        <v>4945</v>
      </c>
      <c r="E926" s="1">
        <v>925</v>
      </c>
      <c r="F926" s="1">
        <v>6</v>
      </c>
      <c r="G926" s="1" t="s">
        <v>2254</v>
      </c>
      <c r="H926" s="1" t="s">
        <v>2750</v>
      </c>
      <c r="I926" s="1">
        <v>1</v>
      </c>
      <c r="L926" s="1">
        <v>3</v>
      </c>
      <c r="M926" s="1" t="s">
        <v>5269</v>
      </c>
      <c r="N926" s="1" t="s">
        <v>5270</v>
      </c>
      <c r="S926" s="1" t="s">
        <v>47</v>
      </c>
      <c r="T926" s="1" t="s">
        <v>2795</v>
      </c>
      <c r="W926" s="1" t="s">
        <v>296</v>
      </c>
      <c r="X926" s="1" t="s">
        <v>2872</v>
      </c>
      <c r="Y926" s="1" t="s">
        <v>49</v>
      </c>
      <c r="Z926" s="1" t="s">
        <v>2894</v>
      </c>
      <c r="AC926" s="1">
        <v>77</v>
      </c>
      <c r="AJ926" s="1" t="s">
        <v>51</v>
      </c>
      <c r="AK926" s="1" t="s">
        <v>3566</v>
      </c>
      <c r="AL926" s="1" t="s">
        <v>151</v>
      </c>
      <c r="AM926" s="1" t="s">
        <v>3563</v>
      </c>
      <c r="AT926" s="1" t="s">
        <v>42</v>
      </c>
      <c r="AU926" s="1" t="s">
        <v>3629</v>
      </c>
      <c r="AV926" s="1" t="s">
        <v>489</v>
      </c>
      <c r="AW926" s="1" t="s">
        <v>3728</v>
      </c>
      <c r="BG926" s="1" t="s">
        <v>42</v>
      </c>
      <c r="BH926" s="1" t="s">
        <v>3629</v>
      </c>
      <c r="BI926" s="1" t="s">
        <v>2283</v>
      </c>
      <c r="BJ926" s="1" t="s">
        <v>2903</v>
      </c>
      <c r="BK926" s="1" t="s">
        <v>42</v>
      </c>
      <c r="BL926" s="1" t="s">
        <v>3629</v>
      </c>
      <c r="BM926" s="1" t="s">
        <v>2284</v>
      </c>
      <c r="BN926" s="1" t="s">
        <v>4445</v>
      </c>
      <c r="BO926" s="1" t="s">
        <v>42</v>
      </c>
      <c r="BP926" s="1" t="s">
        <v>3629</v>
      </c>
      <c r="BQ926" s="1" t="s">
        <v>2285</v>
      </c>
      <c r="BR926" s="1" t="s">
        <v>5468</v>
      </c>
      <c r="BS926" s="1" t="s">
        <v>178</v>
      </c>
      <c r="BT926" s="1" t="s">
        <v>3579</v>
      </c>
    </row>
    <row r="927" spans="1:31" ht="13.5" customHeight="1">
      <c r="A927" s="5" t="str">
        <f t="shared" si="45"/>
        <v>1867_하동면_0107b</v>
      </c>
      <c r="B927" s="1">
        <v>1867</v>
      </c>
      <c r="C927" s="1" t="s">
        <v>4943</v>
      </c>
      <c r="D927" s="1" t="s">
        <v>4945</v>
      </c>
      <c r="E927" s="1">
        <v>926</v>
      </c>
      <c r="F927" s="1">
        <v>6</v>
      </c>
      <c r="G927" s="1" t="s">
        <v>2254</v>
      </c>
      <c r="H927" s="1" t="s">
        <v>2750</v>
      </c>
      <c r="I927" s="1">
        <v>1</v>
      </c>
      <c r="L927" s="1">
        <v>3</v>
      </c>
      <c r="M927" s="1" t="s">
        <v>5269</v>
      </c>
      <c r="N927" s="1" t="s">
        <v>5270</v>
      </c>
      <c r="S927" s="1" t="s">
        <v>57</v>
      </c>
      <c r="T927" s="1" t="s">
        <v>2802</v>
      </c>
      <c r="U927" s="1" t="s">
        <v>37</v>
      </c>
      <c r="V927" s="1" t="s">
        <v>2820</v>
      </c>
      <c r="Y927" s="1" t="s">
        <v>2286</v>
      </c>
      <c r="Z927" s="1" t="s">
        <v>2990</v>
      </c>
      <c r="AC927" s="1">
        <v>57</v>
      </c>
      <c r="AD927" s="1" t="s">
        <v>752</v>
      </c>
      <c r="AE927" s="1" t="s">
        <v>3508</v>
      </c>
    </row>
    <row r="928" spans="1:31" ht="13.5" customHeight="1">
      <c r="A928" s="5" t="str">
        <f t="shared" si="45"/>
        <v>1867_하동면_0107b</v>
      </c>
      <c r="B928" s="1">
        <v>1867</v>
      </c>
      <c r="C928" s="1" t="s">
        <v>4943</v>
      </c>
      <c r="D928" s="1" t="s">
        <v>4945</v>
      </c>
      <c r="E928" s="1">
        <v>927</v>
      </c>
      <c r="F928" s="1">
        <v>6</v>
      </c>
      <c r="G928" s="1" t="s">
        <v>2254</v>
      </c>
      <c r="H928" s="1" t="s">
        <v>2750</v>
      </c>
      <c r="I928" s="1">
        <v>1</v>
      </c>
      <c r="L928" s="1">
        <v>3</v>
      </c>
      <c r="M928" s="1" t="s">
        <v>5269</v>
      </c>
      <c r="N928" s="1" t="s">
        <v>5270</v>
      </c>
      <c r="S928" s="1" t="s">
        <v>60</v>
      </c>
      <c r="T928" s="1" t="s">
        <v>2801</v>
      </c>
      <c r="W928" s="1" t="s">
        <v>90</v>
      </c>
      <c r="X928" s="1" t="s">
        <v>2853</v>
      </c>
      <c r="Y928" s="1" t="s">
        <v>49</v>
      </c>
      <c r="Z928" s="1" t="s">
        <v>2894</v>
      </c>
      <c r="AC928" s="1">
        <v>59</v>
      </c>
      <c r="AD928" s="1" t="s">
        <v>401</v>
      </c>
      <c r="AE928" s="1" t="s">
        <v>3549</v>
      </c>
    </row>
    <row r="929" spans="1:72" ht="13.5" customHeight="1">
      <c r="A929" s="5" t="str">
        <f t="shared" si="45"/>
        <v>1867_하동면_0107b</v>
      </c>
      <c r="B929" s="1">
        <v>1867</v>
      </c>
      <c r="C929" s="1" t="s">
        <v>4943</v>
      </c>
      <c r="D929" s="1" t="s">
        <v>4945</v>
      </c>
      <c r="E929" s="1">
        <v>928</v>
      </c>
      <c r="F929" s="1">
        <v>6</v>
      </c>
      <c r="G929" s="1" t="s">
        <v>2254</v>
      </c>
      <c r="H929" s="1" t="s">
        <v>2750</v>
      </c>
      <c r="I929" s="1">
        <v>1</v>
      </c>
      <c r="L929" s="1">
        <v>4</v>
      </c>
      <c r="M929" s="1" t="s">
        <v>5271</v>
      </c>
      <c r="N929" s="1" t="s">
        <v>5272</v>
      </c>
      <c r="T929" s="1" t="s">
        <v>6240</v>
      </c>
      <c r="U929" s="1" t="s">
        <v>37</v>
      </c>
      <c r="V929" s="1" t="s">
        <v>2820</v>
      </c>
      <c r="W929" s="1" t="s">
        <v>184</v>
      </c>
      <c r="X929" s="1" t="s">
        <v>2851</v>
      </c>
      <c r="Y929" s="1" t="s">
        <v>2287</v>
      </c>
      <c r="Z929" s="1" t="s">
        <v>2989</v>
      </c>
      <c r="AC929" s="1">
        <v>35</v>
      </c>
      <c r="AD929" s="1" t="s">
        <v>177</v>
      </c>
      <c r="AE929" s="1" t="s">
        <v>3548</v>
      </c>
      <c r="AJ929" s="1" t="s">
        <v>17</v>
      </c>
      <c r="AK929" s="1" t="s">
        <v>3565</v>
      </c>
      <c r="AL929" s="1" t="s">
        <v>115</v>
      </c>
      <c r="AM929" s="1" t="s">
        <v>3571</v>
      </c>
      <c r="AT929" s="1" t="s">
        <v>42</v>
      </c>
      <c r="AU929" s="1" t="s">
        <v>3629</v>
      </c>
      <c r="AV929" s="1" t="s">
        <v>2288</v>
      </c>
      <c r="AW929" s="1" t="s">
        <v>3727</v>
      </c>
      <c r="BG929" s="1" t="s">
        <v>42</v>
      </c>
      <c r="BH929" s="1" t="s">
        <v>3629</v>
      </c>
      <c r="BI929" s="1" t="s">
        <v>2289</v>
      </c>
      <c r="BJ929" s="1" t="s">
        <v>4126</v>
      </c>
      <c r="BK929" s="1" t="s">
        <v>42</v>
      </c>
      <c r="BL929" s="1" t="s">
        <v>3629</v>
      </c>
      <c r="BM929" s="1" t="s">
        <v>2290</v>
      </c>
      <c r="BN929" s="1" t="s">
        <v>4416</v>
      </c>
      <c r="BO929" s="1" t="s">
        <v>42</v>
      </c>
      <c r="BP929" s="1" t="s">
        <v>3629</v>
      </c>
      <c r="BQ929" s="1" t="s">
        <v>2291</v>
      </c>
      <c r="BR929" s="1" t="s">
        <v>5435</v>
      </c>
      <c r="BS929" s="1" t="s">
        <v>169</v>
      </c>
      <c r="BT929" s="1" t="s">
        <v>5771</v>
      </c>
    </row>
    <row r="930" spans="1:72" ht="13.5" customHeight="1">
      <c r="A930" s="5" t="str">
        <f t="shared" si="45"/>
        <v>1867_하동면_0107b</v>
      </c>
      <c r="B930" s="1">
        <v>1867</v>
      </c>
      <c r="C930" s="1" t="s">
        <v>4943</v>
      </c>
      <c r="D930" s="1" t="s">
        <v>4945</v>
      </c>
      <c r="E930" s="1">
        <v>929</v>
      </c>
      <c r="F930" s="1">
        <v>6</v>
      </c>
      <c r="G930" s="1" t="s">
        <v>2254</v>
      </c>
      <c r="H930" s="1" t="s">
        <v>2750</v>
      </c>
      <c r="I930" s="1">
        <v>1</v>
      </c>
      <c r="L930" s="1">
        <v>4</v>
      </c>
      <c r="M930" s="1" t="s">
        <v>5271</v>
      </c>
      <c r="N930" s="1" t="s">
        <v>5272</v>
      </c>
      <c r="S930" s="1" t="s">
        <v>47</v>
      </c>
      <c r="T930" s="1" t="s">
        <v>2795</v>
      </c>
      <c r="W930" s="1" t="s">
        <v>421</v>
      </c>
      <c r="X930" s="1" t="s">
        <v>2848</v>
      </c>
      <c r="Y930" s="1" t="s">
        <v>49</v>
      </c>
      <c r="Z930" s="1" t="s">
        <v>2894</v>
      </c>
      <c r="AC930" s="1">
        <v>34</v>
      </c>
      <c r="AD930" s="1" t="s">
        <v>232</v>
      </c>
      <c r="AE930" s="1" t="s">
        <v>3509</v>
      </c>
      <c r="AJ930" s="1" t="s">
        <v>51</v>
      </c>
      <c r="AK930" s="1" t="s">
        <v>3566</v>
      </c>
      <c r="AL930" s="1" t="s">
        <v>526</v>
      </c>
      <c r="AM930" s="1" t="s">
        <v>6241</v>
      </c>
      <c r="AT930" s="1" t="s">
        <v>37</v>
      </c>
      <c r="AU930" s="1" t="s">
        <v>2820</v>
      </c>
      <c r="AV930" s="1" t="s">
        <v>2292</v>
      </c>
      <c r="AW930" s="1" t="s">
        <v>3726</v>
      </c>
      <c r="BG930" s="1" t="s">
        <v>42</v>
      </c>
      <c r="BH930" s="1" t="s">
        <v>3629</v>
      </c>
      <c r="BI930" s="1" t="s">
        <v>2293</v>
      </c>
      <c r="BJ930" s="1" t="s">
        <v>3644</v>
      </c>
      <c r="BK930" s="1" t="s">
        <v>42</v>
      </c>
      <c r="BL930" s="1" t="s">
        <v>3629</v>
      </c>
      <c r="BM930" s="1" t="s">
        <v>2294</v>
      </c>
      <c r="BN930" s="1" t="s">
        <v>4057</v>
      </c>
      <c r="BO930" s="1" t="s">
        <v>42</v>
      </c>
      <c r="BP930" s="1" t="s">
        <v>3629</v>
      </c>
      <c r="BQ930" s="1" t="s">
        <v>2295</v>
      </c>
      <c r="BR930" s="1" t="s">
        <v>4709</v>
      </c>
      <c r="BS930" s="1" t="s">
        <v>115</v>
      </c>
      <c r="BT930" s="1" t="s">
        <v>3571</v>
      </c>
    </row>
    <row r="931" spans="1:31" ht="13.5" customHeight="1">
      <c r="A931" s="5" t="str">
        <f t="shared" si="45"/>
        <v>1867_하동면_0107b</v>
      </c>
      <c r="B931" s="1">
        <v>1867</v>
      </c>
      <c r="C931" s="1" t="s">
        <v>4943</v>
      </c>
      <c r="D931" s="1" t="s">
        <v>4945</v>
      </c>
      <c r="E931" s="1">
        <v>930</v>
      </c>
      <c r="F931" s="1">
        <v>6</v>
      </c>
      <c r="G931" s="1" t="s">
        <v>2254</v>
      </c>
      <c r="H931" s="1" t="s">
        <v>2750</v>
      </c>
      <c r="I931" s="1">
        <v>1</v>
      </c>
      <c r="L931" s="1">
        <v>4</v>
      </c>
      <c r="M931" s="1" t="s">
        <v>5271</v>
      </c>
      <c r="N931" s="1" t="s">
        <v>5272</v>
      </c>
      <c r="S931" s="1" t="s">
        <v>1128</v>
      </c>
      <c r="T931" s="1" t="s">
        <v>2807</v>
      </c>
      <c r="W931" s="1" t="s">
        <v>61</v>
      </c>
      <c r="X931" s="1" t="s">
        <v>6242</v>
      </c>
      <c r="Y931" s="1" t="s">
        <v>49</v>
      </c>
      <c r="Z931" s="1" t="s">
        <v>2894</v>
      </c>
      <c r="AC931" s="1">
        <v>89</v>
      </c>
      <c r="AD931" s="1" t="s">
        <v>162</v>
      </c>
      <c r="AE931" s="1" t="s">
        <v>3538</v>
      </c>
    </row>
    <row r="932" spans="1:31" ht="13.5" customHeight="1">
      <c r="A932" s="5" t="str">
        <f t="shared" si="45"/>
        <v>1867_하동면_0107b</v>
      </c>
      <c r="B932" s="1">
        <v>1867</v>
      </c>
      <c r="C932" s="1" t="s">
        <v>4943</v>
      </c>
      <c r="D932" s="1" t="s">
        <v>4945</v>
      </c>
      <c r="E932" s="1">
        <v>931</v>
      </c>
      <c r="F932" s="1">
        <v>6</v>
      </c>
      <c r="G932" s="1" t="s">
        <v>2254</v>
      </c>
      <c r="H932" s="1" t="s">
        <v>2750</v>
      </c>
      <c r="I932" s="1">
        <v>1</v>
      </c>
      <c r="L932" s="1">
        <v>4</v>
      </c>
      <c r="M932" s="1" t="s">
        <v>5271</v>
      </c>
      <c r="N932" s="1" t="s">
        <v>5272</v>
      </c>
      <c r="S932" s="1" t="s">
        <v>574</v>
      </c>
      <c r="T932" s="1" t="s">
        <v>2800</v>
      </c>
      <c r="W932" s="1" t="s">
        <v>123</v>
      </c>
      <c r="X932" s="1" t="s">
        <v>6243</v>
      </c>
      <c r="Y932" s="1" t="s">
        <v>49</v>
      </c>
      <c r="Z932" s="1" t="s">
        <v>2894</v>
      </c>
      <c r="AC932" s="1">
        <v>57</v>
      </c>
      <c r="AD932" s="1" t="s">
        <v>752</v>
      </c>
      <c r="AE932" s="1" t="s">
        <v>3508</v>
      </c>
    </row>
    <row r="933" spans="1:31" ht="13.5" customHeight="1">
      <c r="A933" s="5" t="str">
        <f t="shared" si="45"/>
        <v>1867_하동면_0107b</v>
      </c>
      <c r="B933" s="1">
        <v>1867</v>
      </c>
      <c r="C933" s="1" t="s">
        <v>4943</v>
      </c>
      <c r="D933" s="1" t="s">
        <v>4945</v>
      </c>
      <c r="E933" s="1">
        <v>932</v>
      </c>
      <c r="F933" s="1">
        <v>6</v>
      </c>
      <c r="G933" s="1" t="s">
        <v>2254</v>
      </c>
      <c r="H933" s="1" t="s">
        <v>2750</v>
      </c>
      <c r="I933" s="1">
        <v>1</v>
      </c>
      <c r="L933" s="1">
        <v>4</v>
      </c>
      <c r="M933" s="1" t="s">
        <v>5271</v>
      </c>
      <c r="N933" s="1" t="s">
        <v>5272</v>
      </c>
      <c r="T933" s="1" t="s">
        <v>6244</v>
      </c>
      <c r="U933" s="1" t="s">
        <v>70</v>
      </c>
      <c r="V933" s="1" t="s">
        <v>2823</v>
      </c>
      <c r="Y933" s="1" t="s">
        <v>2296</v>
      </c>
      <c r="Z933" s="1" t="s">
        <v>2988</v>
      </c>
      <c r="AD933" s="1" t="s">
        <v>307</v>
      </c>
      <c r="AE933" s="1" t="s">
        <v>3541</v>
      </c>
    </row>
    <row r="934" spans="1:72" ht="13.5" customHeight="1">
      <c r="A934" s="5" t="str">
        <f aca="true" t="shared" si="46" ref="A934:A950">HYPERLINK("http://kyu.snu.ac.kr/sdhj/index.jsp?type=hj/GK14781_00IH_0001_0108a.jpg","1867_하동면_0108a")</f>
        <v>1867_하동면_0108a</v>
      </c>
      <c r="B934" s="1">
        <v>1867</v>
      </c>
      <c r="C934" s="1" t="s">
        <v>4943</v>
      </c>
      <c r="D934" s="1" t="s">
        <v>4945</v>
      </c>
      <c r="E934" s="1">
        <v>933</v>
      </c>
      <c r="F934" s="1">
        <v>6</v>
      </c>
      <c r="G934" s="1" t="s">
        <v>2254</v>
      </c>
      <c r="H934" s="1" t="s">
        <v>2750</v>
      </c>
      <c r="I934" s="1">
        <v>1</v>
      </c>
      <c r="L934" s="1">
        <v>5</v>
      </c>
      <c r="M934" s="1" t="s">
        <v>5366</v>
      </c>
      <c r="N934" s="1" t="s">
        <v>5367</v>
      </c>
      <c r="Q934" s="1" t="s">
        <v>6245</v>
      </c>
      <c r="R934" s="1" t="s">
        <v>2788</v>
      </c>
      <c r="T934" s="1" t="s">
        <v>5713</v>
      </c>
      <c r="U934" s="1" t="s">
        <v>37</v>
      </c>
      <c r="V934" s="1" t="s">
        <v>2820</v>
      </c>
      <c r="W934" s="1" t="s">
        <v>6246</v>
      </c>
      <c r="X934" s="1" t="s">
        <v>6247</v>
      </c>
      <c r="Y934" s="1" t="s">
        <v>2297</v>
      </c>
      <c r="Z934" s="1" t="s">
        <v>6248</v>
      </c>
      <c r="AC934" s="1">
        <v>36</v>
      </c>
      <c r="AD934" s="1" t="s">
        <v>94</v>
      </c>
      <c r="AE934" s="1" t="s">
        <v>3532</v>
      </c>
      <c r="AJ934" s="1" t="s">
        <v>17</v>
      </c>
      <c r="AK934" s="1" t="s">
        <v>3565</v>
      </c>
      <c r="AL934" s="1" t="s">
        <v>133</v>
      </c>
      <c r="AM934" s="1" t="s">
        <v>3583</v>
      </c>
      <c r="AT934" s="1" t="s">
        <v>42</v>
      </c>
      <c r="AU934" s="1" t="s">
        <v>3629</v>
      </c>
      <c r="AV934" s="1" t="s">
        <v>2298</v>
      </c>
      <c r="AW934" s="1" t="s">
        <v>3725</v>
      </c>
      <c r="AX934" s="1" t="s">
        <v>42</v>
      </c>
      <c r="AY934" s="1" t="s">
        <v>3629</v>
      </c>
      <c r="AZ934" s="1" t="s">
        <v>2299</v>
      </c>
      <c r="BA934" s="1" t="s">
        <v>4032</v>
      </c>
      <c r="BG934" s="1" t="s">
        <v>42</v>
      </c>
      <c r="BH934" s="1" t="s">
        <v>3629</v>
      </c>
      <c r="BI934" s="1" t="s">
        <v>2174</v>
      </c>
      <c r="BJ934" s="1" t="s">
        <v>4029</v>
      </c>
      <c r="BK934" s="1" t="s">
        <v>42</v>
      </c>
      <c r="BL934" s="1" t="s">
        <v>3629</v>
      </c>
      <c r="BM934" s="1" t="s">
        <v>2300</v>
      </c>
      <c r="BN934" s="1" t="s">
        <v>4444</v>
      </c>
      <c r="BO934" s="1" t="s">
        <v>42</v>
      </c>
      <c r="BP934" s="1" t="s">
        <v>3629</v>
      </c>
      <c r="BQ934" s="1" t="s">
        <v>2301</v>
      </c>
      <c r="BR934" s="1" t="s">
        <v>6249</v>
      </c>
      <c r="BS934" s="1" t="s">
        <v>2302</v>
      </c>
      <c r="BT934" s="1" t="s">
        <v>4915</v>
      </c>
    </row>
    <row r="935" spans="1:72" ht="13.5" customHeight="1">
      <c r="A935" s="5" t="str">
        <f t="shared" si="46"/>
        <v>1867_하동면_0108a</v>
      </c>
      <c r="B935" s="1">
        <v>1867</v>
      </c>
      <c r="C935" s="1" t="s">
        <v>4943</v>
      </c>
      <c r="D935" s="1" t="s">
        <v>4945</v>
      </c>
      <c r="E935" s="1">
        <v>934</v>
      </c>
      <c r="F935" s="1">
        <v>6</v>
      </c>
      <c r="G935" s="1" t="s">
        <v>2254</v>
      </c>
      <c r="H935" s="1" t="s">
        <v>2750</v>
      </c>
      <c r="I935" s="1">
        <v>1</v>
      </c>
      <c r="L935" s="1">
        <v>5</v>
      </c>
      <c r="M935" s="1" t="s">
        <v>5366</v>
      </c>
      <c r="N935" s="1" t="s">
        <v>5367</v>
      </c>
      <c r="S935" s="1" t="s">
        <v>47</v>
      </c>
      <c r="T935" s="1" t="s">
        <v>2795</v>
      </c>
      <c r="W935" s="1" t="s">
        <v>192</v>
      </c>
      <c r="X935" s="1" t="s">
        <v>2861</v>
      </c>
      <c r="Y935" s="1" t="s">
        <v>49</v>
      </c>
      <c r="Z935" s="1" t="s">
        <v>2894</v>
      </c>
      <c r="AC935" s="1">
        <v>36</v>
      </c>
      <c r="AD935" s="1" t="s">
        <v>94</v>
      </c>
      <c r="AE935" s="1" t="s">
        <v>3532</v>
      </c>
      <c r="AJ935" s="1" t="s">
        <v>51</v>
      </c>
      <c r="AK935" s="1" t="s">
        <v>3566</v>
      </c>
      <c r="AL935" s="1" t="s">
        <v>178</v>
      </c>
      <c r="AM935" s="1" t="s">
        <v>3579</v>
      </c>
      <c r="AT935" s="1" t="s">
        <v>37</v>
      </c>
      <c r="AU935" s="1" t="s">
        <v>2820</v>
      </c>
      <c r="AV935" s="1" t="s">
        <v>869</v>
      </c>
      <c r="AW935" s="1" t="s">
        <v>3337</v>
      </c>
      <c r="BG935" s="1" t="s">
        <v>42</v>
      </c>
      <c r="BH935" s="1" t="s">
        <v>3629</v>
      </c>
      <c r="BI935" s="1" t="s">
        <v>870</v>
      </c>
      <c r="BJ935" s="1" t="s">
        <v>3938</v>
      </c>
      <c r="BK935" s="1" t="s">
        <v>42</v>
      </c>
      <c r="BL935" s="1" t="s">
        <v>3629</v>
      </c>
      <c r="BM935" s="1" t="s">
        <v>872</v>
      </c>
      <c r="BN935" s="1" t="s">
        <v>4443</v>
      </c>
      <c r="BO935" s="1" t="s">
        <v>42</v>
      </c>
      <c r="BP935" s="1" t="s">
        <v>3629</v>
      </c>
      <c r="BQ935" s="1" t="s">
        <v>2303</v>
      </c>
      <c r="BR935" s="1" t="s">
        <v>4708</v>
      </c>
      <c r="BS935" s="1" t="s">
        <v>614</v>
      </c>
      <c r="BT935" s="1" t="s">
        <v>3615</v>
      </c>
    </row>
    <row r="936" spans="1:31" ht="13.5" customHeight="1">
      <c r="A936" s="5" t="str">
        <f t="shared" si="46"/>
        <v>1867_하동면_0108a</v>
      </c>
      <c r="B936" s="1">
        <v>1867</v>
      </c>
      <c r="C936" s="1" t="s">
        <v>4943</v>
      </c>
      <c r="D936" s="1" t="s">
        <v>4945</v>
      </c>
      <c r="E936" s="1">
        <v>935</v>
      </c>
      <c r="F936" s="1">
        <v>6</v>
      </c>
      <c r="G936" s="1" t="s">
        <v>2254</v>
      </c>
      <c r="H936" s="1" t="s">
        <v>2750</v>
      </c>
      <c r="I936" s="1">
        <v>1</v>
      </c>
      <c r="L936" s="1">
        <v>5</v>
      </c>
      <c r="M936" s="1" t="s">
        <v>5366</v>
      </c>
      <c r="N936" s="1" t="s">
        <v>5367</v>
      </c>
      <c r="T936" s="1" t="s">
        <v>5817</v>
      </c>
      <c r="U936" s="1" t="s">
        <v>70</v>
      </c>
      <c r="V936" s="1" t="s">
        <v>2823</v>
      </c>
      <c r="Y936" s="1" t="s">
        <v>2304</v>
      </c>
      <c r="Z936" s="1" t="s">
        <v>2987</v>
      </c>
      <c r="AD936" s="1" t="s">
        <v>671</v>
      </c>
      <c r="AE936" s="1" t="s">
        <v>3519</v>
      </c>
    </row>
    <row r="937" spans="1:72" ht="13.5" customHeight="1">
      <c r="A937" s="5" t="str">
        <f t="shared" si="46"/>
        <v>1867_하동면_0108a</v>
      </c>
      <c r="B937" s="1">
        <v>1867</v>
      </c>
      <c r="C937" s="1" t="s">
        <v>4943</v>
      </c>
      <c r="D937" s="1" t="s">
        <v>4945</v>
      </c>
      <c r="E937" s="1">
        <v>936</v>
      </c>
      <c r="F937" s="1">
        <v>6</v>
      </c>
      <c r="G937" s="1" t="s">
        <v>2254</v>
      </c>
      <c r="H937" s="1" t="s">
        <v>2750</v>
      </c>
      <c r="I937" s="1">
        <v>2</v>
      </c>
      <c r="J937" s="1" t="s">
        <v>2305</v>
      </c>
      <c r="K937" s="1" t="s">
        <v>4954</v>
      </c>
      <c r="L937" s="1">
        <v>1</v>
      </c>
      <c r="M937" s="1" t="s">
        <v>2305</v>
      </c>
      <c r="N937" s="1" t="s">
        <v>4954</v>
      </c>
      <c r="T937" s="1" t="s">
        <v>5777</v>
      </c>
      <c r="U937" s="1" t="s">
        <v>37</v>
      </c>
      <c r="V937" s="1" t="s">
        <v>2820</v>
      </c>
      <c r="W937" s="1" t="s">
        <v>123</v>
      </c>
      <c r="X937" s="1" t="s">
        <v>5810</v>
      </c>
      <c r="Y937" s="1" t="s">
        <v>2306</v>
      </c>
      <c r="Z937" s="1" t="s">
        <v>2986</v>
      </c>
      <c r="AC937" s="1">
        <v>77</v>
      </c>
      <c r="AD937" s="1" t="s">
        <v>456</v>
      </c>
      <c r="AE937" s="1" t="s">
        <v>3551</v>
      </c>
      <c r="AJ937" s="1" t="s">
        <v>17</v>
      </c>
      <c r="AK937" s="1" t="s">
        <v>3565</v>
      </c>
      <c r="AL937" s="1" t="s">
        <v>322</v>
      </c>
      <c r="AM937" s="1" t="s">
        <v>6250</v>
      </c>
      <c r="AT937" s="1" t="s">
        <v>42</v>
      </c>
      <c r="AU937" s="1" t="s">
        <v>3629</v>
      </c>
      <c r="AV937" s="1" t="s">
        <v>6251</v>
      </c>
      <c r="AW937" s="1" t="s">
        <v>6252</v>
      </c>
      <c r="BG937" s="1" t="s">
        <v>42</v>
      </c>
      <c r="BH937" s="1" t="s">
        <v>3629</v>
      </c>
      <c r="BI937" s="1" t="s">
        <v>2307</v>
      </c>
      <c r="BJ937" s="1" t="s">
        <v>3723</v>
      </c>
      <c r="BK937" s="1" t="s">
        <v>209</v>
      </c>
      <c r="BL937" s="1" t="s">
        <v>4370</v>
      </c>
      <c r="BM937" s="1" t="s">
        <v>2308</v>
      </c>
      <c r="BN937" s="1" t="s">
        <v>3615</v>
      </c>
      <c r="BO937" s="1" t="s">
        <v>42</v>
      </c>
      <c r="BP937" s="1" t="s">
        <v>3629</v>
      </c>
      <c r="BQ937" s="1" t="s">
        <v>2309</v>
      </c>
      <c r="BR937" s="1" t="s">
        <v>4691</v>
      </c>
      <c r="BS937" s="1" t="s">
        <v>41</v>
      </c>
      <c r="BT937" s="1" t="s">
        <v>3589</v>
      </c>
    </row>
    <row r="938" spans="1:72" ht="13.5" customHeight="1">
      <c r="A938" s="5" t="str">
        <f t="shared" si="46"/>
        <v>1867_하동면_0108a</v>
      </c>
      <c r="B938" s="1">
        <v>1867</v>
      </c>
      <c r="C938" s="1" t="s">
        <v>4943</v>
      </c>
      <c r="D938" s="1" t="s">
        <v>4945</v>
      </c>
      <c r="E938" s="1">
        <v>937</v>
      </c>
      <c r="F938" s="1">
        <v>6</v>
      </c>
      <c r="G938" s="1" t="s">
        <v>2254</v>
      </c>
      <c r="H938" s="1" t="s">
        <v>2750</v>
      </c>
      <c r="I938" s="1">
        <v>2</v>
      </c>
      <c r="L938" s="1">
        <v>1</v>
      </c>
      <c r="M938" s="1" t="s">
        <v>2305</v>
      </c>
      <c r="N938" s="1" t="s">
        <v>4954</v>
      </c>
      <c r="S938" s="1" t="s">
        <v>47</v>
      </c>
      <c r="T938" s="1" t="s">
        <v>2795</v>
      </c>
      <c r="W938" s="1" t="s">
        <v>1238</v>
      </c>
      <c r="X938" s="1" t="s">
        <v>2869</v>
      </c>
      <c r="Y938" s="1" t="s">
        <v>49</v>
      </c>
      <c r="Z938" s="1" t="s">
        <v>2894</v>
      </c>
      <c r="AC938" s="1">
        <v>77</v>
      </c>
      <c r="AD938" s="1" t="s">
        <v>456</v>
      </c>
      <c r="AE938" s="1" t="s">
        <v>3551</v>
      </c>
      <c r="AJ938" s="1" t="s">
        <v>51</v>
      </c>
      <c r="AK938" s="1" t="s">
        <v>3566</v>
      </c>
      <c r="AL938" s="1" t="s">
        <v>639</v>
      </c>
      <c r="AM938" s="1" t="s">
        <v>3594</v>
      </c>
      <c r="AT938" s="1" t="s">
        <v>42</v>
      </c>
      <c r="AU938" s="1" t="s">
        <v>3629</v>
      </c>
      <c r="AV938" s="1" t="s">
        <v>2310</v>
      </c>
      <c r="AW938" s="1" t="s">
        <v>3724</v>
      </c>
      <c r="BG938" s="1" t="s">
        <v>42</v>
      </c>
      <c r="BH938" s="1" t="s">
        <v>3629</v>
      </c>
      <c r="BI938" s="1" t="s">
        <v>2311</v>
      </c>
      <c r="BJ938" s="1" t="s">
        <v>4125</v>
      </c>
      <c r="BK938" s="1" t="s">
        <v>42</v>
      </c>
      <c r="BL938" s="1" t="s">
        <v>3629</v>
      </c>
      <c r="BM938" s="1" t="s">
        <v>2312</v>
      </c>
      <c r="BN938" s="1" t="s">
        <v>4442</v>
      </c>
      <c r="BO938" s="1" t="s">
        <v>42</v>
      </c>
      <c r="BP938" s="1" t="s">
        <v>3629</v>
      </c>
      <c r="BQ938" s="1" t="s">
        <v>2313</v>
      </c>
      <c r="BR938" s="1" t="s">
        <v>4707</v>
      </c>
      <c r="BS938" s="1" t="s">
        <v>341</v>
      </c>
      <c r="BT938" s="1" t="s">
        <v>3588</v>
      </c>
    </row>
    <row r="939" spans="1:31" ht="13.5" customHeight="1">
      <c r="A939" s="5" t="str">
        <f t="shared" si="46"/>
        <v>1867_하동면_0108a</v>
      </c>
      <c r="B939" s="1">
        <v>1867</v>
      </c>
      <c r="C939" s="1" t="s">
        <v>4943</v>
      </c>
      <c r="D939" s="1" t="s">
        <v>4945</v>
      </c>
      <c r="E939" s="1">
        <v>938</v>
      </c>
      <c r="F939" s="1">
        <v>6</v>
      </c>
      <c r="G939" s="1" t="s">
        <v>2254</v>
      </c>
      <c r="H939" s="1" t="s">
        <v>2750</v>
      </c>
      <c r="I939" s="1">
        <v>2</v>
      </c>
      <c r="L939" s="1">
        <v>1</v>
      </c>
      <c r="M939" s="1" t="s">
        <v>2305</v>
      </c>
      <c r="N939" s="1" t="s">
        <v>4954</v>
      </c>
      <c r="T939" s="1" t="s">
        <v>6064</v>
      </c>
      <c r="U939" s="1" t="s">
        <v>70</v>
      </c>
      <c r="V939" s="1" t="s">
        <v>2823</v>
      </c>
      <c r="Y939" s="1" t="s">
        <v>2314</v>
      </c>
      <c r="Z939" s="1" t="s">
        <v>2985</v>
      </c>
      <c r="AD939" s="1" t="s">
        <v>284</v>
      </c>
      <c r="AE939" s="1" t="s">
        <v>3539</v>
      </c>
    </row>
    <row r="940" spans="1:72" ht="13.5" customHeight="1">
      <c r="A940" s="5" t="str">
        <f t="shared" si="46"/>
        <v>1867_하동면_0108a</v>
      </c>
      <c r="B940" s="1">
        <v>1867</v>
      </c>
      <c r="C940" s="1" t="s">
        <v>4943</v>
      </c>
      <c r="D940" s="1" t="s">
        <v>4945</v>
      </c>
      <c r="E940" s="1">
        <v>939</v>
      </c>
      <c r="F940" s="1">
        <v>6</v>
      </c>
      <c r="G940" s="1" t="s">
        <v>2254</v>
      </c>
      <c r="H940" s="1" t="s">
        <v>2750</v>
      </c>
      <c r="I940" s="1">
        <v>2</v>
      </c>
      <c r="L940" s="1">
        <v>2</v>
      </c>
      <c r="M940" s="1" t="s">
        <v>5273</v>
      </c>
      <c r="N940" s="1" t="s">
        <v>5274</v>
      </c>
      <c r="T940" s="1" t="s">
        <v>6253</v>
      </c>
      <c r="U940" s="1" t="s">
        <v>37</v>
      </c>
      <c r="V940" s="1" t="s">
        <v>2820</v>
      </c>
      <c r="W940" s="1" t="s">
        <v>184</v>
      </c>
      <c r="X940" s="1" t="s">
        <v>2851</v>
      </c>
      <c r="Y940" s="1" t="s">
        <v>6254</v>
      </c>
      <c r="Z940" s="1" t="s">
        <v>2984</v>
      </c>
      <c r="AC940" s="1">
        <v>49</v>
      </c>
      <c r="AD940" s="1" t="s">
        <v>316</v>
      </c>
      <c r="AE940" s="1" t="s">
        <v>3546</v>
      </c>
      <c r="AL940" s="1" t="s">
        <v>115</v>
      </c>
      <c r="AM940" s="1" t="s">
        <v>3571</v>
      </c>
      <c r="AT940" s="1" t="s">
        <v>42</v>
      </c>
      <c r="AU940" s="1" t="s">
        <v>3629</v>
      </c>
      <c r="AV940" s="1" t="s">
        <v>2307</v>
      </c>
      <c r="AW940" s="1" t="s">
        <v>3723</v>
      </c>
      <c r="BG940" s="1" t="s">
        <v>2315</v>
      </c>
      <c r="BH940" s="1" t="s">
        <v>4045</v>
      </c>
      <c r="BI940" s="1" t="s">
        <v>2316</v>
      </c>
      <c r="BJ940" s="1" t="s">
        <v>4057</v>
      </c>
      <c r="BK940" s="1" t="s">
        <v>42</v>
      </c>
      <c r="BL940" s="1" t="s">
        <v>3629</v>
      </c>
      <c r="BM940" s="1" t="s">
        <v>2317</v>
      </c>
      <c r="BN940" s="1" t="s">
        <v>4441</v>
      </c>
      <c r="BO940" s="1" t="s">
        <v>42</v>
      </c>
      <c r="BP940" s="1" t="s">
        <v>3629</v>
      </c>
      <c r="BQ940" s="1" t="s">
        <v>1880</v>
      </c>
      <c r="BR940" s="1" t="s">
        <v>6109</v>
      </c>
      <c r="BS940" s="1" t="s">
        <v>212</v>
      </c>
      <c r="BT940" s="1" t="s">
        <v>3601</v>
      </c>
    </row>
    <row r="941" spans="1:72" ht="13.5" customHeight="1">
      <c r="A941" s="5" t="str">
        <f t="shared" si="46"/>
        <v>1867_하동면_0108a</v>
      </c>
      <c r="B941" s="1">
        <v>1867</v>
      </c>
      <c r="C941" s="1" t="s">
        <v>4943</v>
      </c>
      <c r="D941" s="1" t="s">
        <v>4945</v>
      </c>
      <c r="E941" s="1">
        <v>940</v>
      </c>
      <c r="F941" s="1">
        <v>6</v>
      </c>
      <c r="G941" s="1" t="s">
        <v>2254</v>
      </c>
      <c r="H941" s="1" t="s">
        <v>2750</v>
      </c>
      <c r="I941" s="1">
        <v>2</v>
      </c>
      <c r="L941" s="1">
        <v>2</v>
      </c>
      <c r="M941" s="1" t="s">
        <v>5273</v>
      </c>
      <c r="N941" s="1" t="s">
        <v>5274</v>
      </c>
      <c r="S941" s="1" t="s">
        <v>47</v>
      </c>
      <c r="T941" s="1" t="s">
        <v>2795</v>
      </c>
      <c r="W941" s="1" t="s">
        <v>123</v>
      </c>
      <c r="X941" s="1" t="s">
        <v>6255</v>
      </c>
      <c r="Y941" s="1" t="s">
        <v>49</v>
      </c>
      <c r="Z941" s="1" t="s">
        <v>2894</v>
      </c>
      <c r="AC941" s="1">
        <v>49</v>
      </c>
      <c r="AD941" s="1" t="s">
        <v>316</v>
      </c>
      <c r="AE941" s="1" t="s">
        <v>3546</v>
      </c>
      <c r="AJ941" s="1" t="s">
        <v>51</v>
      </c>
      <c r="AK941" s="1" t="s">
        <v>3566</v>
      </c>
      <c r="AL941" s="1" t="s">
        <v>169</v>
      </c>
      <c r="AM941" s="1" t="s">
        <v>6256</v>
      </c>
      <c r="AT941" s="1" t="s">
        <v>42</v>
      </c>
      <c r="AU941" s="1" t="s">
        <v>3629</v>
      </c>
      <c r="AV941" s="1" t="s">
        <v>2318</v>
      </c>
      <c r="AW941" s="1" t="s">
        <v>3722</v>
      </c>
      <c r="BG941" s="1" t="s">
        <v>42</v>
      </c>
      <c r="BH941" s="1" t="s">
        <v>3629</v>
      </c>
      <c r="BI941" s="1" t="s">
        <v>2319</v>
      </c>
      <c r="BJ941" s="1" t="s">
        <v>4124</v>
      </c>
      <c r="BK941" s="1" t="s">
        <v>42</v>
      </c>
      <c r="BL941" s="1" t="s">
        <v>3629</v>
      </c>
      <c r="BM941" s="1" t="s">
        <v>2320</v>
      </c>
      <c r="BN941" s="1" t="s">
        <v>4440</v>
      </c>
      <c r="BO941" s="1" t="s">
        <v>42</v>
      </c>
      <c r="BP941" s="1" t="s">
        <v>3629</v>
      </c>
      <c r="BQ941" s="1" t="s">
        <v>2321</v>
      </c>
      <c r="BR941" s="1" t="s">
        <v>4706</v>
      </c>
      <c r="BS941" s="1" t="s">
        <v>634</v>
      </c>
      <c r="BT941" s="1" t="s">
        <v>3608</v>
      </c>
    </row>
    <row r="942" spans="1:31" ht="13.5" customHeight="1">
      <c r="A942" s="5" t="str">
        <f t="shared" si="46"/>
        <v>1867_하동면_0108a</v>
      </c>
      <c r="B942" s="1">
        <v>1867</v>
      </c>
      <c r="C942" s="1" t="s">
        <v>4943</v>
      </c>
      <c r="D942" s="1" t="s">
        <v>4945</v>
      </c>
      <c r="E942" s="1">
        <v>941</v>
      </c>
      <c r="F942" s="1">
        <v>6</v>
      </c>
      <c r="G942" s="1" t="s">
        <v>2254</v>
      </c>
      <c r="H942" s="1" t="s">
        <v>2750</v>
      </c>
      <c r="I942" s="1">
        <v>2</v>
      </c>
      <c r="L942" s="1">
        <v>2</v>
      </c>
      <c r="M942" s="1" t="s">
        <v>5273</v>
      </c>
      <c r="N942" s="1" t="s">
        <v>5274</v>
      </c>
      <c r="S942" s="1" t="s">
        <v>1283</v>
      </c>
      <c r="T942" s="1" t="s">
        <v>2796</v>
      </c>
      <c r="U942" s="1" t="s">
        <v>37</v>
      </c>
      <c r="V942" s="1" t="s">
        <v>2820</v>
      </c>
      <c r="Y942" s="1" t="s">
        <v>2322</v>
      </c>
      <c r="Z942" s="1" t="s">
        <v>2983</v>
      </c>
      <c r="AD942" s="1" t="s">
        <v>271</v>
      </c>
      <c r="AE942" s="1" t="s">
        <v>3523</v>
      </c>
    </row>
    <row r="943" spans="1:31" ht="13.5" customHeight="1">
      <c r="A943" s="5" t="str">
        <f t="shared" si="46"/>
        <v>1867_하동면_0108a</v>
      </c>
      <c r="B943" s="1">
        <v>1867</v>
      </c>
      <c r="C943" s="1" t="s">
        <v>4943</v>
      </c>
      <c r="D943" s="1" t="s">
        <v>4945</v>
      </c>
      <c r="E943" s="1">
        <v>942</v>
      </c>
      <c r="F943" s="1">
        <v>6</v>
      </c>
      <c r="G943" s="1" t="s">
        <v>2254</v>
      </c>
      <c r="H943" s="1" t="s">
        <v>2750</v>
      </c>
      <c r="I943" s="1">
        <v>2</v>
      </c>
      <c r="L943" s="1">
        <v>2</v>
      </c>
      <c r="M943" s="1" t="s">
        <v>5273</v>
      </c>
      <c r="N943" s="1" t="s">
        <v>5274</v>
      </c>
      <c r="T943" s="1" t="s">
        <v>6257</v>
      </c>
      <c r="U943" s="1" t="s">
        <v>70</v>
      </c>
      <c r="V943" s="1" t="s">
        <v>2823</v>
      </c>
      <c r="Y943" s="1" t="s">
        <v>2323</v>
      </c>
      <c r="Z943" s="1" t="s">
        <v>2982</v>
      </c>
      <c r="AD943" s="1" t="s">
        <v>284</v>
      </c>
      <c r="AE943" s="1" t="s">
        <v>3539</v>
      </c>
    </row>
    <row r="944" spans="1:72" ht="13.5" customHeight="1">
      <c r="A944" s="5" t="str">
        <f t="shared" si="46"/>
        <v>1867_하동면_0108a</v>
      </c>
      <c r="B944" s="1">
        <v>1867</v>
      </c>
      <c r="C944" s="1" t="s">
        <v>4943</v>
      </c>
      <c r="D944" s="1" t="s">
        <v>4945</v>
      </c>
      <c r="E944" s="1">
        <v>943</v>
      </c>
      <c r="F944" s="1">
        <v>6</v>
      </c>
      <c r="G944" s="1" t="s">
        <v>2254</v>
      </c>
      <c r="H944" s="1" t="s">
        <v>2750</v>
      </c>
      <c r="I944" s="1">
        <v>2</v>
      </c>
      <c r="L944" s="1">
        <v>3</v>
      </c>
      <c r="M944" s="1" t="s">
        <v>5275</v>
      </c>
      <c r="N944" s="1" t="s">
        <v>5276</v>
      </c>
      <c r="T944" s="1" t="s">
        <v>6131</v>
      </c>
      <c r="U944" s="1" t="s">
        <v>37</v>
      </c>
      <c r="V944" s="1" t="s">
        <v>2820</v>
      </c>
      <c r="W944" s="1" t="s">
        <v>421</v>
      </c>
      <c r="X944" s="1" t="s">
        <v>2848</v>
      </c>
      <c r="Y944" s="1" t="s">
        <v>2324</v>
      </c>
      <c r="Z944" s="1" t="s">
        <v>4971</v>
      </c>
      <c r="AC944" s="1">
        <v>50</v>
      </c>
      <c r="AD944" s="1" t="s">
        <v>333</v>
      </c>
      <c r="AE944" s="1" t="s">
        <v>3542</v>
      </c>
      <c r="AJ944" s="1" t="s">
        <v>17</v>
      </c>
      <c r="AK944" s="1" t="s">
        <v>3565</v>
      </c>
      <c r="AL944" s="1" t="s">
        <v>526</v>
      </c>
      <c r="AM944" s="1" t="s">
        <v>6258</v>
      </c>
      <c r="AT944" s="1" t="s">
        <v>42</v>
      </c>
      <c r="AU944" s="1" t="s">
        <v>3629</v>
      </c>
      <c r="AV944" s="1" t="s">
        <v>883</v>
      </c>
      <c r="AW944" s="1" t="s">
        <v>3661</v>
      </c>
      <c r="BG944" s="1" t="s">
        <v>42</v>
      </c>
      <c r="BH944" s="1" t="s">
        <v>3629</v>
      </c>
      <c r="BI944" s="1" t="s">
        <v>884</v>
      </c>
      <c r="BJ944" s="1" t="s">
        <v>3658</v>
      </c>
      <c r="BK944" s="1" t="s">
        <v>42</v>
      </c>
      <c r="BL944" s="1" t="s">
        <v>3629</v>
      </c>
      <c r="BM944" s="1" t="s">
        <v>885</v>
      </c>
      <c r="BN944" s="1" t="s">
        <v>4074</v>
      </c>
      <c r="BO944" s="1" t="s">
        <v>42</v>
      </c>
      <c r="BP944" s="1" t="s">
        <v>3629</v>
      </c>
      <c r="BQ944" s="1" t="s">
        <v>886</v>
      </c>
      <c r="BR944" s="1" t="s">
        <v>5464</v>
      </c>
      <c r="BS944" s="1" t="s">
        <v>169</v>
      </c>
      <c r="BT944" s="1" t="s">
        <v>5848</v>
      </c>
    </row>
    <row r="945" spans="1:72" ht="13.5" customHeight="1">
      <c r="A945" s="5" t="str">
        <f t="shared" si="46"/>
        <v>1867_하동면_0108a</v>
      </c>
      <c r="B945" s="1">
        <v>1867</v>
      </c>
      <c r="C945" s="1" t="s">
        <v>4943</v>
      </c>
      <c r="D945" s="1" t="s">
        <v>4945</v>
      </c>
      <c r="E945" s="1">
        <v>944</v>
      </c>
      <c r="F945" s="1">
        <v>6</v>
      </c>
      <c r="G945" s="1" t="s">
        <v>2254</v>
      </c>
      <c r="H945" s="1" t="s">
        <v>2750</v>
      </c>
      <c r="I945" s="1">
        <v>2</v>
      </c>
      <c r="L945" s="1">
        <v>3</v>
      </c>
      <c r="M945" s="1" t="s">
        <v>5275</v>
      </c>
      <c r="N945" s="1" t="s">
        <v>5276</v>
      </c>
      <c r="S945" s="1" t="s">
        <v>47</v>
      </c>
      <c r="T945" s="1" t="s">
        <v>2795</v>
      </c>
      <c r="W945" s="1" t="s">
        <v>1414</v>
      </c>
      <c r="X945" s="1" t="s">
        <v>2871</v>
      </c>
      <c r="Y945" s="1" t="s">
        <v>49</v>
      </c>
      <c r="Z945" s="1" t="s">
        <v>2894</v>
      </c>
      <c r="AC945" s="1">
        <v>50</v>
      </c>
      <c r="AD945" s="1" t="s">
        <v>333</v>
      </c>
      <c r="AE945" s="1" t="s">
        <v>3542</v>
      </c>
      <c r="AJ945" s="1" t="s">
        <v>51</v>
      </c>
      <c r="AK945" s="1" t="s">
        <v>3566</v>
      </c>
      <c r="AL945" s="1" t="s">
        <v>541</v>
      </c>
      <c r="AM945" s="1" t="s">
        <v>3593</v>
      </c>
      <c r="AT945" s="1" t="s">
        <v>42</v>
      </c>
      <c r="AU945" s="1" t="s">
        <v>3629</v>
      </c>
      <c r="AV945" s="1" t="s">
        <v>2325</v>
      </c>
      <c r="AW945" s="1" t="s">
        <v>3721</v>
      </c>
      <c r="BG945" s="1" t="s">
        <v>42</v>
      </c>
      <c r="BH945" s="1" t="s">
        <v>3629</v>
      </c>
      <c r="BI945" s="1" t="s">
        <v>1787</v>
      </c>
      <c r="BJ945" s="1" t="s">
        <v>2880</v>
      </c>
      <c r="BK945" s="1" t="s">
        <v>42</v>
      </c>
      <c r="BL945" s="1" t="s">
        <v>3629</v>
      </c>
      <c r="BM945" s="1" t="s">
        <v>2326</v>
      </c>
      <c r="BN945" s="1" t="s">
        <v>4439</v>
      </c>
      <c r="BO945" s="1" t="s">
        <v>42</v>
      </c>
      <c r="BP945" s="1" t="s">
        <v>3629</v>
      </c>
      <c r="BQ945" s="1" t="s">
        <v>2327</v>
      </c>
      <c r="BR945" s="1" t="s">
        <v>4705</v>
      </c>
      <c r="BS945" s="1" t="s">
        <v>407</v>
      </c>
      <c r="BT945" s="1" t="s">
        <v>3612</v>
      </c>
    </row>
    <row r="946" spans="1:31" ht="13.5" customHeight="1">
      <c r="A946" s="5" t="str">
        <f t="shared" si="46"/>
        <v>1867_하동면_0108a</v>
      </c>
      <c r="B946" s="1">
        <v>1867</v>
      </c>
      <c r="C946" s="1" t="s">
        <v>4943</v>
      </c>
      <c r="D946" s="1" t="s">
        <v>4945</v>
      </c>
      <c r="E946" s="1">
        <v>945</v>
      </c>
      <c r="F946" s="1">
        <v>6</v>
      </c>
      <c r="G946" s="1" t="s">
        <v>2254</v>
      </c>
      <c r="H946" s="1" t="s">
        <v>2750</v>
      </c>
      <c r="I946" s="1">
        <v>2</v>
      </c>
      <c r="L946" s="1">
        <v>3</v>
      </c>
      <c r="M946" s="1" t="s">
        <v>5275</v>
      </c>
      <c r="N946" s="1" t="s">
        <v>5276</v>
      </c>
      <c r="T946" s="1" t="s">
        <v>6259</v>
      </c>
      <c r="U946" s="1" t="s">
        <v>70</v>
      </c>
      <c r="V946" s="1" t="s">
        <v>2823</v>
      </c>
      <c r="Y946" s="1" t="s">
        <v>2328</v>
      </c>
      <c r="Z946" s="1" t="s">
        <v>2981</v>
      </c>
      <c r="AD946" s="1" t="s">
        <v>492</v>
      </c>
      <c r="AE946" s="1" t="s">
        <v>3529</v>
      </c>
    </row>
    <row r="947" spans="1:72" ht="13.5" customHeight="1">
      <c r="A947" s="5" t="str">
        <f t="shared" si="46"/>
        <v>1867_하동면_0108a</v>
      </c>
      <c r="B947" s="1">
        <v>1867</v>
      </c>
      <c r="C947" s="1" t="s">
        <v>4943</v>
      </c>
      <c r="D947" s="1" t="s">
        <v>4945</v>
      </c>
      <c r="E947" s="1">
        <v>946</v>
      </c>
      <c r="F947" s="1">
        <v>6</v>
      </c>
      <c r="G947" s="1" t="s">
        <v>2254</v>
      </c>
      <c r="H947" s="1" t="s">
        <v>2750</v>
      </c>
      <c r="I947" s="1">
        <v>2</v>
      </c>
      <c r="L947" s="1">
        <v>4</v>
      </c>
      <c r="M947" s="1" t="s">
        <v>5277</v>
      </c>
      <c r="N947" s="1" t="s">
        <v>5278</v>
      </c>
      <c r="T947" s="1" t="s">
        <v>6260</v>
      </c>
      <c r="U947" s="1" t="s">
        <v>6261</v>
      </c>
      <c r="V947" s="1" t="s">
        <v>6262</v>
      </c>
      <c r="W947" s="1" t="s">
        <v>119</v>
      </c>
      <c r="X947" s="1" t="s">
        <v>2854</v>
      </c>
      <c r="Y947" s="1" t="s">
        <v>631</v>
      </c>
      <c r="Z947" s="1" t="s">
        <v>2980</v>
      </c>
      <c r="AC947" s="1">
        <v>69</v>
      </c>
      <c r="AD947" s="1" t="s">
        <v>59</v>
      </c>
      <c r="AE947" s="1" t="s">
        <v>3497</v>
      </c>
      <c r="AJ947" s="1" t="s">
        <v>17</v>
      </c>
      <c r="AK947" s="1" t="s">
        <v>3565</v>
      </c>
      <c r="AL947" s="1" t="s">
        <v>308</v>
      </c>
      <c r="AM947" s="1" t="s">
        <v>3573</v>
      </c>
      <c r="AT947" s="1" t="s">
        <v>42</v>
      </c>
      <c r="AU947" s="1" t="s">
        <v>3629</v>
      </c>
      <c r="AV947" s="1" t="s">
        <v>2330</v>
      </c>
      <c r="AW947" s="1" t="s">
        <v>3720</v>
      </c>
      <c r="BG947" s="1" t="s">
        <v>42</v>
      </c>
      <c r="BH947" s="1" t="s">
        <v>3629</v>
      </c>
      <c r="BI947" s="1" t="s">
        <v>2331</v>
      </c>
      <c r="BJ947" s="1" t="s">
        <v>4123</v>
      </c>
      <c r="BK947" s="1" t="s">
        <v>42</v>
      </c>
      <c r="BL947" s="1" t="s">
        <v>3629</v>
      </c>
      <c r="BM947" s="1" t="s">
        <v>2332</v>
      </c>
      <c r="BN947" s="1" t="s">
        <v>4438</v>
      </c>
      <c r="BO947" s="1" t="s">
        <v>42</v>
      </c>
      <c r="BP947" s="1" t="s">
        <v>3629</v>
      </c>
      <c r="BQ947" s="1" t="s">
        <v>2333</v>
      </c>
      <c r="BR947" s="1" t="s">
        <v>5429</v>
      </c>
      <c r="BS947" s="1" t="s">
        <v>169</v>
      </c>
      <c r="BT947" s="1" t="s">
        <v>6263</v>
      </c>
    </row>
    <row r="948" spans="1:72" ht="13.5" customHeight="1">
      <c r="A948" s="5" t="str">
        <f t="shared" si="46"/>
        <v>1867_하동면_0108a</v>
      </c>
      <c r="B948" s="1">
        <v>1867</v>
      </c>
      <c r="C948" s="1" t="s">
        <v>4943</v>
      </c>
      <c r="D948" s="1" t="s">
        <v>4945</v>
      </c>
      <c r="E948" s="1">
        <v>947</v>
      </c>
      <c r="F948" s="1">
        <v>6</v>
      </c>
      <c r="G948" s="1" t="s">
        <v>2254</v>
      </c>
      <c r="H948" s="1" t="s">
        <v>2750</v>
      </c>
      <c r="I948" s="1">
        <v>2</v>
      </c>
      <c r="L948" s="1">
        <v>4</v>
      </c>
      <c r="M948" s="1" t="s">
        <v>5277</v>
      </c>
      <c r="N948" s="1" t="s">
        <v>5278</v>
      </c>
      <c r="S948" s="1" t="s">
        <v>47</v>
      </c>
      <c r="T948" s="1" t="s">
        <v>2795</v>
      </c>
      <c r="W948" s="1" t="s">
        <v>61</v>
      </c>
      <c r="X948" s="1" t="s">
        <v>6264</v>
      </c>
      <c r="Y948" s="1" t="s">
        <v>49</v>
      </c>
      <c r="Z948" s="1" t="s">
        <v>2894</v>
      </c>
      <c r="AC948" s="1">
        <v>69</v>
      </c>
      <c r="AD948" s="1" t="s">
        <v>271</v>
      </c>
      <c r="AE948" s="1" t="s">
        <v>3523</v>
      </c>
      <c r="AJ948" s="1" t="s">
        <v>51</v>
      </c>
      <c r="AK948" s="1" t="s">
        <v>3566</v>
      </c>
      <c r="AL948" s="1" t="s">
        <v>308</v>
      </c>
      <c r="AM948" s="1" t="s">
        <v>3573</v>
      </c>
      <c r="AT948" s="1" t="s">
        <v>42</v>
      </c>
      <c r="AU948" s="1" t="s">
        <v>3629</v>
      </c>
      <c r="AV948" s="1" t="s">
        <v>2334</v>
      </c>
      <c r="AW948" s="1" t="s">
        <v>3719</v>
      </c>
      <c r="BG948" s="1" t="s">
        <v>42</v>
      </c>
      <c r="BH948" s="1" t="s">
        <v>3629</v>
      </c>
      <c r="BI948" s="1" t="s">
        <v>2262</v>
      </c>
      <c r="BJ948" s="1" t="s">
        <v>4122</v>
      </c>
      <c r="BK948" s="1" t="s">
        <v>42</v>
      </c>
      <c r="BL948" s="1" t="s">
        <v>3629</v>
      </c>
      <c r="BM948" s="1" t="s">
        <v>2263</v>
      </c>
      <c r="BN948" s="1" t="s">
        <v>3708</v>
      </c>
      <c r="BO948" s="1" t="s">
        <v>42</v>
      </c>
      <c r="BP948" s="1" t="s">
        <v>3629</v>
      </c>
      <c r="BQ948" s="1" t="s">
        <v>2264</v>
      </c>
      <c r="BR948" s="1" t="s">
        <v>4704</v>
      </c>
      <c r="BS948" s="1" t="s">
        <v>75</v>
      </c>
      <c r="BT948" s="1" t="s">
        <v>3580</v>
      </c>
    </row>
    <row r="949" spans="1:31" ht="13.5" customHeight="1">
      <c r="A949" s="5" t="str">
        <f t="shared" si="46"/>
        <v>1867_하동면_0108a</v>
      </c>
      <c r="B949" s="1">
        <v>1867</v>
      </c>
      <c r="C949" s="1" t="s">
        <v>4943</v>
      </c>
      <c r="D949" s="1" t="s">
        <v>4945</v>
      </c>
      <c r="E949" s="1">
        <v>948</v>
      </c>
      <c r="F949" s="1">
        <v>6</v>
      </c>
      <c r="G949" s="1" t="s">
        <v>2254</v>
      </c>
      <c r="H949" s="1" t="s">
        <v>2750</v>
      </c>
      <c r="I949" s="1">
        <v>2</v>
      </c>
      <c r="L949" s="1">
        <v>4</v>
      </c>
      <c r="M949" s="1" t="s">
        <v>5277</v>
      </c>
      <c r="N949" s="1" t="s">
        <v>5278</v>
      </c>
      <c r="S949" s="1" t="s">
        <v>63</v>
      </c>
      <c r="T949" s="1" t="s">
        <v>2793</v>
      </c>
      <c r="U949" s="1" t="s">
        <v>37</v>
      </c>
      <c r="V949" s="1" t="s">
        <v>2820</v>
      </c>
      <c r="Y949" s="1" t="s">
        <v>887</v>
      </c>
      <c r="Z949" s="1" t="s">
        <v>4973</v>
      </c>
      <c r="AC949" s="1">
        <v>40</v>
      </c>
      <c r="AD949" s="1" t="s">
        <v>1005</v>
      </c>
      <c r="AE949" s="1" t="s">
        <v>3515</v>
      </c>
    </row>
    <row r="950" spans="1:31" ht="13.5" customHeight="1">
      <c r="A950" s="5" t="str">
        <f t="shared" si="46"/>
        <v>1867_하동면_0108a</v>
      </c>
      <c r="B950" s="1">
        <v>1867</v>
      </c>
      <c r="C950" s="1" t="s">
        <v>4943</v>
      </c>
      <c r="D950" s="1" t="s">
        <v>4945</v>
      </c>
      <c r="E950" s="1">
        <v>949</v>
      </c>
      <c r="F950" s="1">
        <v>6</v>
      </c>
      <c r="G950" s="1" t="s">
        <v>2254</v>
      </c>
      <c r="H950" s="1" t="s">
        <v>2750</v>
      </c>
      <c r="I950" s="1">
        <v>2</v>
      </c>
      <c r="L950" s="1">
        <v>4</v>
      </c>
      <c r="M950" s="1" t="s">
        <v>5277</v>
      </c>
      <c r="N950" s="1" t="s">
        <v>5278</v>
      </c>
      <c r="T950" s="1" t="s">
        <v>6265</v>
      </c>
      <c r="U950" s="1" t="s">
        <v>70</v>
      </c>
      <c r="V950" s="1" t="s">
        <v>2823</v>
      </c>
      <c r="Y950" s="1" t="s">
        <v>2335</v>
      </c>
      <c r="Z950" s="1" t="s">
        <v>2979</v>
      </c>
      <c r="AD950" s="1" t="s">
        <v>69</v>
      </c>
      <c r="AE950" s="1" t="s">
        <v>3501</v>
      </c>
    </row>
    <row r="951" spans="1:72" ht="13.5" customHeight="1">
      <c r="A951" s="5" t="str">
        <f aca="true" t="shared" si="47" ref="A951:A966">HYPERLINK("http://kyu.snu.ac.kr/sdhj/index.jsp?type=hj/GK14781_00IH_0001_0108b.jpg","1867_하동면_0108b")</f>
        <v>1867_하동면_0108b</v>
      </c>
      <c r="B951" s="1">
        <v>1867</v>
      </c>
      <c r="C951" s="1" t="s">
        <v>4943</v>
      </c>
      <c r="D951" s="1" t="s">
        <v>4945</v>
      </c>
      <c r="E951" s="1">
        <v>950</v>
      </c>
      <c r="F951" s="1">
        <v>6</v>
      </c>
      <c r="G951" s="1" t="s">
        <v>2254</v>
      </c>
      <c r="H951" s="1" t="s">
        <v>2750</v>
      </c>
      <c r="I951" s="1">
        <v>2</v>
      </c>
      <c r="L951" s="1">
        <v>5</v>
      </c>
      <c r="M951" s="1" t="s">
        <v>5279</v>
      </c>
      <c r="N951" s="1" t="s">
        <v>5280</v>
      </c>
      <c r="T951" s="1" t="s">
        <v>5885</v>
      </c>
      <c r="U951" s="1" t="s">
        <v>37</v>
      </c>
      <c r="V951" s="1" t="s">
        <v>2820</v>
      </c>
      <c r="W951" s="1" t="s">
        <v>72</v>
      </c>
      <c r="X951" s="1" t="s">
        <v>2859</v>
      </c>
      <c r="Y951" s="1" t="s">
        <v>2336</v>
      </c>
      <c r="Z951" s="1" t="s">
        <v>2978</v>
      </c>
      <c r="AC951" s="1">
        <v>59</v>
      </c>
      <c r="AD951" s="1" t="s">
        <v>464</v>
      </c>
      <c r="AE951" s="1" t="s">
        <v>3524</v>
      </c>
      <c r="AJ951" s="1" t="s">
        <v>17</v>
      </c>
      <c r="AK951" s="1" t="s">
        <v>3565</v>
      </c>
      <c r="AL951" s="1" t="s">
        <v>75</v>
      </c>
      <c r="AM951" s="1" t="s">
        <v>3580</v>
      </c>
      <c r="AT951" s="1" t="s">
        <v>42</v>
      </c>
      <c r="AU951" s="1" t="s">
        <v>3629</v>
      </c>
      <c r="AV951" s="1" t="s">
        <v>2337</v>
      </c>
      <c r="AW951" s="1" t="s">
        <v>3718</v>
      </c>
      <c r="BG951" s="1" t="s">
        <v>42</v>
      </c>
      <c r="BH951" s="1" t="s">
        <v>3629</v>
      </c>
      <c r="BI951" s="1" t="s">
        <v>167</v>
      </c>
      <c r="BJ951" s="1" t="s">
        <v>4097</v>
      </c>
      <c r="BK951" s="1" t="s">
        <v>42</v>
      </c>
      <c r="BL951" s="1" t="s">
        <v>3629</v>
      </c>
      <c r="BM951" s="1" t="s">
        <v>2338</v>
      </c>
      <c r="BN951" s="1" t="s">
        <v>4419</v>
      </c>
      <c r="BO951" s="1" t="s">
        <v>42</v>
      </c>
      <c r="BP951" s="1" t="s">
        <v>3629</v>
      </c>
      <c r="BQ951" s="1" t="s">
        <v>295</v>
      </c>
      <c r="BR951" s="1" t="s">
        <v>5406</v>
      </c>
      <c r="BS951" s="1" t="s">
        <v>169</v>
      </c>
      <c r="BT951" s="1" t="s">
        <v>5707</v>
      </c>
    </row>
    <row r="952" spans="1:72" ht="13.5" customHeight="1">
      <c r="A952" s="5" t="str">
        <f t="shared" si="47"/>
        <v>1867_하동면_0108b</v>
      </c>
      <c r="B952" s="1">
        <v>1867</v>
      </c>
      <c r="C952" s="1" t="s">
        <v>4943</v>
      </c>
      <c r="D952" s="1" t="s">
        <v>4945</v>
      </c>
      <c r="E952" s="1">
        <v>951</v>
      </c>
      <c r="F952" s="1">
        <v>6</v>
      </c>
      <c r="G952" s="1" t="s">
        <v>2254</v>
      </c>
      <c r="H952" s="1" t="s">
        <v>2750</v>
      </c>
      <c r="I952" s="1">
        <v>2</v>
      </c>
      <c r="L952" s="1">
        <v>5</v>
      </c>
      <c r="M952" s="1" t="s">
        <v>5279</v>
      </c>
      <c r="N952" s="1" t="s">
        <v>5280</v>
      </c>
      <c r="S952" s="1" t="s">
        <v>47</v>
      </c>
      <c r="T952" s="1" t="s">
        <v>2795</v>
      </c>
      <c r="W952" s="1" t="s">
        <v>230</v>
      </c>
      <c r="X952" s="1" t="s">
        <v>2797</v>
      </c>
      <c r="Y952" s="1" t="s">
        <v>49</v>
      </c>
      <c r="Z952" s="1" t="s">
        <v>2894</v>
      </c>
      <c r="AC952" s="1">
        <v>58</v>
      </c>
      <c r="AD952" s="1" t="s">
        <v>899</v>
      </c>
      <c r="AE952" s="1" t="s">
        <v>3527</v>
      </c>
      <c r="AJ952" s="1" t="s">
        <v>51</v>
      </c>
      <c r="AK952" s="1" t="s">
        <v>3566</v>
      </c>
      <c r="AL952" s="1" t="s">
        <v>115</v>
      </c>
      <c r="AM952" s="1" t="s">
        <v>3571</v>
      </c>
      <c r="AT952" s="1" t="s">
        <v>42</v>
      </c>
      <c r="AU952" s="1" t="s">
        <v>3629</v>
      </c>
      <c r="AV952" s="1" t="s">
        <v>2339</v>
      </c>
      <c r="AW952" s="1" t="s">
        <v>3717</v>
      </c>
      <c r="BG952" s="1" t="s">
        <v>42</v>
      </c>
      <c r="BH952" s="1" t="s">
        <v>3629</v>
      </c>
      <c r="BI952" s="1" t="s">
        <v>2340</v>
      </c>
      <c r="BJ952" s="1" t="s">
        <v>4121</v>
      </c>
      <c r="BK952" s="1" t="s">
        <v>42</v>
      </c>
      <c r="BL952" s="1" t="s">
        <v>3629</v>
      </c>
      <c r="BM952" s="1" t="s">
        <v>2341</v>
      </c>
      <c r="BN952" s="1" t="s">
        <v>4437</v>
      </c>
      <c r="BO952" s="1" t="s">
        <v>244</v>
      </c>
      <c r="BP952" s="1" t="s">
        <v>2846</v>
      </c>
      <c r="BQ952" s="1" t="s">
        <v>2342</v>
      </c>
      <c r="BR952" s="1" t="s">
        <v>5425</v>
      </c>
      <c r="BS952" s="1" t="s">
        <v>169</v>
      </c>
      <c r="BT952" s="1" t="s">
        <v>5855</v>
      </c>
    </row>
    <row r="953" spans="1:31" ht="13.5" customHeight="1">
      <c r="A953" s="5" t="str">
        <f t="shared" si="47"/>
        <v>1867_하동면_0108b</v>
      </c>
      <c r="B953" s="1">
        <v>1867</v>
      </c>
      <c r="C953" s="1" t="s">
        <v>4943</v>
      </c>
      <c r="D953" s="1" t="s">
        <v>4945</v>
      </c>
      <c r="E953" s="1">
        <v>952</v>
      </c>
      <c r="F953" s="1">
        <v>6</v>
      </c>
      <c r="G953" s="1" t="s">
        <v>2254</v>
      </c>
      <c r="H953" s="1" t="s">
        <v>2750</v>
      </c>
      <c r="I953" s="1">
        <v>2</v>
      </c>
      <c r="L953" s="1">
        <v>5</v>
      </c>
      <c r="M953" s="1" t="s">
        <v>5279</v>
      </c>
      <c r="N953" s="1" t="s">
        <v>5280</v>
      </c>
      <c r="S953" s="1" t="s">
        <v>57</v>
      </c>
      <c r="T953" s="1" t="s">
        <v>2802</v>
      </c>
      <c r="U953" s="1" t="s">
        <v>37</v>
      </c>
      <c r="V953" s="1" t="s">
        <v>2820</v>
      </c>
      <c r="Y953" s="1" t="s">
        <v>2343</v>
      </c>
      <c r="Z953" s="1" t="s">
        <v>2977</v>
      </c>
      <c r="AD953" s="1" t="s">
        <v>74</v>
      </c>
      <c r="AE953" s="1" t="s">
        <v>3506</v>
      </c>
    </row>
    <row r="954" spans="1:31" ht="13.5" customHeight="1">
      <c r="A954" s="5" t="str">
        <f t="shared" si="47"/>
        <v>1867_하동면_0108b</v>
      </c>
      <c r="B954" s="1">
        <v>1867</v>
      </c>
      <c r="C954" s="1" t="s">
        <v>4943</v>
      </c>
      <c r="D954" s="1" t="s">
        <v>4945</v>
      </c>
      <c r="E954" s="1">
        <v>953</v>
      </c>
      <c r="F954" s="1">
        <v>6</v>
      </c>
      <c r="G954" s="1" t="s">
        <v>2254</v>
      </c>
      <c r="H954" s="1" t="s">
        <v>2750</v>
      </c>
      <c r="I954" s="1">
        <v>2</v>
      </c>
      <c r="L954" s="1">
        <v>5</v>
      </c>
      <c r="M954" s="1" t="s">
        <v>5279</v>
      </c>
      <c r="N954" s="1" t="s">
        <v>5280</v>
      </c>
      <c r="T954" s="1" t="s">
        <v>5887</v>
      </c>
      <c r="U954" s="1" t="s">
        <v>70</v>
      </c>
      <c r="V954" s="1" t="s">
        <v>2823</v>
      </c>
      <c r="Y954" s="1" t="s">
        <v>2344</v>
      </c>
      <c r="Z954" s="1" t="s">
        <v>2976</v>
      </c>
      <c r="AD954" s="1" t="s">
        <v>101</v>
      </c>
      <c r="AE954" s="1" t="s">
        <v>3540</v>
      </c>
    </row>
    <row r="955" spans="1:72" ht="13.5" customHeight="1">
      <c r="A955" s="5" t="str">
        <f t="shared" si="47"/>
        <v>1867_하동면_0108b</v>
      </c>
      <c r="B955" s="1">
        <v>1867</v>
      </c>
      <c r="C955" s="1" t="s">
        <v>4943</v>
      </c>
      <c r="D955" s="1" t="s">
        <v>4945</v>
      </c>
      <c r="E955" s="1">
        <v>954</v>
      </c>
      <c r="F955" s="1">
        <v>6</v>
      </c>
      <c r="G955" s="1" t="s">
        <v>2254</v>
      </c>
      <c r="H955" s="1" t="s">
        <v>2750</v>
      </c>
      <c r="I955" s="1">
        <v>3</v>
      </c>
      <c r="J955" s="1" t="s">
        <v>2345</v>
      </c>
      <c r="K955" s="1" t="s">
        <v>2761</v>
      </c>
      <c r="L955" s="1">
        <v>1</v>
      </c>
      <c r="M955" s="1" t="s">
        <v>2345</v>
      </c>
      <c r="N955" s="1" t="s">
        <v>2761</v>
      </c>
      <c r="T955" s="1" t="s">
        <v>6266</v>
      </c>
      <c r="U955" s="1" t="s">
        <v>37</v>
      </c>
      <c r="V955" s="1" t="s">
        <v>2820</v>
      </c>
      <c r="W955" s="1" t="s">
        <v>421</v>
      </c>
      <c r="X955" s="1" t="s">
        <v>2848</v>
      </c>
      <c r="Y955" s="1" t="s">
        <v>2346</v>
      </c>
      <c r="Z955" s="1" t="s">
        <v>2975</v>
      </c>
      <c r="AC955" s="1">
        <v>57</v>
      </c>
      <c r="AD955" s="1" t="s">
        <v>752</v>
      </c>
      <c r="AE955" s="1" t="s">
        <v>3508</v>
      </c>
      <c r="AJ955" s="1" t="s">
        <v>17</v>
      </c>
      <c r="AK955" s="1" t="s">
        <v>3565</v>
      </c>
      <c r="AL955" s="1" t="s">
        <v>526</v>
      </c>
      <c r="AM955" s="1" t="s">
        <v>6267</v>
      </c>
      <c r="AT955" s="1" t="s">
        <v>42</v>
      </c>
      <c r="AU955" s="1" t="s">
        <v>3629</v>
      </c>
      <c r="AV955" s="1" t="s">
        <v>2347</v>
      </c>
      <c r="AW955" s="1" t="s">
        <v>3675</v>
      </c>
      <c r="BG955" s="1" t="s">
        <v>42</v>
      </c>
      <c r="BH955" s="1" t="s">
        <v>3629</v>
      </c>
      <c r="BI955" s="1" t="s">
        <v>2348</v>
      </c>
      <c r="BJ955" s="1" t="s">
        <v>4120</v>
      </c>
      <c r="BK955" s="1" t="s">
        <v>42</v>
      </c>
      <c r="BL955" s="1" t="s">
        <v>3629</v>
      </c>
      <c r="BM955" s="1" t="s">
        <v>2349</v>
      </c>
      <c r="BN955" s="1" t="s">
        <v>4396</v>
      </c>
      <c r="BO955" s="1" t="s">
        <v>42</v>
      </c>
      <c r="BP955" s="1" t="s">
        <v>3629</v>
      </c>
      <c r="BQ955" s="1" t="s">
        <v>2350</v>
      </c>
      <c r="BR955" s="1" t="s">
        <v>4678</v>
      </c>
      <c r="BS955" s="1" t="s">
        <v>2351</v>
      </c>
      <c r="BT955" s="1" t="s">
        <v>4910</v>
      </c>
    </row>
    <row r="956" spans="1:72" ht="13.5" customHeight="1">
      <c r="A956" s="5" t="str">
        <f t="shared" si="47"/>
        <v>1867_하동면_0108b</v>
      </c>
      <c r="B956" s="1">
        <v>1867</v>
      </c>
      <c r="C956" s="1" t="s">
        <v>4943</v>
      </c>
      <c r="D956" s="1" t="s">
        <v>4945</v>
      </c>
      <c r="E956" s="1">
        <v>955</v>
      </c>
      <c r="F956" s="1">
        <v>6</v>
      </c>
      <c r="G956" s="1" t="s">
        <v>2254</v>
      </c>
      <c r="H956" s="1" t="s">
        <v>2750</v>
      </c>
      <c r="I956" s="1">
        <v>3</v>
      </c>
      <c r="L956" s="1">
        <v>1</v>
      </c>
      <c r="M956" s="1" t="s">
        <v>2345</v>
      </c>
      <c r="N956" s="1" t="s">
        <v>2761</v>
      </c>
      <c r="S956" s="1" t="s">
        <v>47</v>
      </c>
      <c r="T956" s="1" t="s">
        <v>2795</v>
      </c>
      <c r="W956" s="1" t="s">
        <v>123</v>
      </c>
      <c r="X956" s="1" t="s">
        <v>6268</v>
      </c>
      <c r="Y956" s="1" t="s">
        <v>49</v>
      </c>
      <c r="Z956" s="1" t="s">
        <v>2894</v>
      </c>
      <c r="AC956" s="1">
        <v>57</v>
      </c>
      <c r="AD956" s="1" t="s">
        <v>752</v>
      </c>
      <c r="AE956" s="1" t="s">
        <v>3508</v>
      </c>
      <c r="AJ956" s="1" t="s">
        <v>51</v>
      </c>
      <c r="AK956" s="1" t="s">
        <v>3566</v>
      </c>
      <c r="AL956" s="1" t="s">
        <v>322</v>
      </c>
      <c r="AM956" s="1" t="s">
        <v>6269</v>
      </c>
      <c r="AT956" s="1" t="s">
        <v>42</v>
      </c>
      <c r="AU956" s="1" t="s">
        <v>3629</v>
      </c>
      <c r="AV956" s="1" t="s">
        <v>6270</v>
      </c>
      <c r="AW956" s="1" t="s">
        <v>3716</v>
      </c>
      <c r="BG956" s="1" t="s">
        <v>42</v>
      </c>
      <c r="BH956" s="1" t="s">
        <v>3629</v>
      </c>
      <c r="BI956" s="1" t="s">
        <v>2352</v>
      </c>
      <c r="BJ956" s="1" t="s">
        <v>4106</v>
      </c>
      <c r="BK956" s="1" t="s">
        <v>2353</v>
      </c>
      <c r="BL956" s="1" t="s">
        <v>4371</v>
      </c>
      <c r="BM956" s="1" t="s">
        <v>2308</v>
      </c>
      <c r="BN956" s="1" t="s">
        <v>3615</v>
      </c>
      <c r="BO956" s="1" t="s">
        <v>42</v>
      </c>
      <c r="BP956" s="1" t="s">
        <v>3629</v>
      </c>
      <c r="BQ956" s="1" t="s">
        <v>2354</v>
      </c>
      <c r="BR956" s="1" t="s">
        <v>4703</v>
      </c>
      <c r="BS956" s="1" t="s">
        <v>308</v>
      </c>
      <c r="BT956" s="1" t="s">
        <v>3573</v>
      </c>
    </row>
    <row r="957" spans="1:31" ht="13.5" customHeight="1">
      <c r="A957" s="5" t="str">
        <f t="shared" si="47"/>
        <v>1867_하동면_0108b</v>
      </c>
      <c r="B957" s="1">
        <v>1867</v>
      </c>
      <c r="C957" s="1" t="s">
        <v>4943</v>
      </c>
      <c r="D957" s="1" t="s">
        <v>4945</v>
      </c>
      <c r="E957" s="1">
        <v>956</v>
      </c>
      <c r="F957" s="1">
        <v>6</v>
      </c>
      <c r="G957" s="1" t="s">
        <v>2254</v>
      </c>
      <c r="H957" s="1" t="s">
        <v>2750</v>
      </c>
      <c r="I957" s="1">
        <v>3</v>
      </c>
      <c r="L957" s="1">
        <v>1</v>
      </c>
      <c r="M957" s="1" t="s">
        <v>2345</v>
      </c>
      <c r="N957" s="1" t="s">
        <v>2761</v>
      </c>
      <c r="S957" s="1" t="s">
        <v>57</v>
      </c>
      <c r="T957" s="1" t="s">
        <v>2802</v>
      </c>
      <c r="U957" s="1" t="s">
        <v>37</v>
      </c>
      <c r="V957" s="1" t="s">
        <v>2820</v>
      </c>
      <c r="Y957" s="1" t="s">
        <v>2355</v>
      </c>
      <c r="Z957" s="1" t="s">
        <v>2974</v>
      </c>
      <c r="AD957" s="1" t="s">
        <v>190</v>
      </c>
      <c r="AE957" s="1" t="s">
        <v>3537</v>
      </c>
    </row>
    <row r="958" spans="1:31" ht="13.5" customHeight="1">
      <c r="A958" s="5" t="str">
        <f t="shared" si="47"/>
        <v>1867_하동면_0108b</v>
      </c>
      <c r="B958" s="1">
        <v>1867</v>
      </c>
      <c r="C958" s="1" t="s">
        <v>4943</v>
      </c>
      <c r="D958" s="1" t="s">
        <v>4945</v>
      </c>
      <c r="E958" s="1">
        <v>957</v>
      </c>
      <c r="F958" s="1">
        <v>6</v>
      </c>
      <c r="G958" s="1" t="s">
        <v>2254</v>
      </c>
      <c r="H958" s="1" t="s">
        <v>2750</v>
      </c>
      <c r="I958" s="1">
        <v>3</v>
      </c>
      <c r="L958" s="1">
        <v>1</v>
      </c>
      <c r="M958" s="1" t="s">
        <v>2345</v>
      </c>
      <c r="N958" s="1" t="s">
        <v>2761</v>
      </c>
      <c r="S958" s="1" t="s">
        <v>60</v>
      </c>
      <c r="T958" s="1" t="s">
        <v>2801</v>
      </c>
      <c r="W958" s="1" t="s">
        <v>93</v>
      </c>
      <c r="X958" s="1" t="s">
        <v>2850</v>
      </c>
      <c r="Y958" s="1" t="s">
        <v>49</v>
      </c>
      <c r="Z958" s="1" t="s">
        <v>2894</v>
      </c>
      <c r="AD958" s="1" t="s">
        <v>190</v>
      </c>
      <c r="AE958" s="1" t="s">
        <v>3537</v>
      </c>
    </row>
    <row r="959" spans="1:72" ht="13.5" customHeight="1">
      <c r="A959" s="5" t="str">
        <f t="shared" si="47"/>
        <v>1867_하동면_0108b</v>
      </c>
      <c r="B959" s="1">
        <v>1867</v>
      </c>
      <c r="C959" s="1" t="s">
        <v>4943</v>
      </c>
      <c r="D959" s="1" t="s">
        <v>4945</v>
      </c>
      <c r="E959" s="1">
        <v>958</v>
      </c>
      <c r="F959" s="1">
        <v>6</v>
      </c>
      <c r="G959" s="1" t="s">
        <v>2254</v>
      </c>
      <c r="H959" s="1" t="s">
        <v>2750</v>
      </c>
      <c r="I959" s="1">
        <v>3</v>
      </c>
      <c r="L959" s="1">
        <v>2</v>
      </c>
      <c r="M959" s="1" t="s">
        <v>5281</v>
      </c>
      <c r="N959" s="1" t="s">
        <v>5282</v>
      </c>
      <c r="T959" s="1" t="s">
        <v>5644</v>
      </c>
      <c r="U959" s="1" t="s">
        <v>37</v>
      </c>
      <c r="V959" s="1" t="s">
        <v>2820</v>
      </c>
      <c r="W959" s="1" t="s">
        <v>123</v>
      </c>
      <c r="X959" s="1" t="s">
        <v>5650</v>
      </c>
      <c r="Y959" s="1" t="s">
        <v>2356</v>
      </c>
      <c r="Z959" s="1" t="s">
        <v>2973</v>
      </c>
      <c r="AC959" s="1">
        <v>59</v>
      </c>
      <c r="AD959" s="1" t="s">
        <v>464</v>
      </c>
      <c r="AE959" s="1" t="s">
        <v>3524</v>
      </c>
      <c r="AJ959" s="1" t="s">
        <v>17</v>
      </c>
      <c r="AK959" s="1" t="s">
        <v>3565</v>
      </c>
      <c r="AL959" s="1" t="s">
        <v>322</v>
      </c>
      <c r="AM959" s="1" t="s">
        <v>6271</v>
      </c>
      <c r="AT959" s="1" t="s">
        <v>42</v>
      </c>
      <c r="AU959" s="1" t="s">
        <v>3629</v>
      </c>
      <c r="AV959" s="1" t="s">
        <v>842</v>
      </c>
      <c r="AW959" s="1" t="s">
        <v>3715</v>
      </c>
      <c r="BG959" s="1" t="s">
        <v>42</v>
      </c>
      <c r="BH959" s="1" t="s">
        <v>3629</v>
      </c>
      <c r="BI959" s="1" t="s">
        <v>843</v>
      </c>
      <c r="BJ959" s="1" t="s">
        <v>4119</v>
      </c>
      <c r="BK959" s="1" t="s">
        <v>2353</v>
      </c>
      <c r="BL959" s="1" t="s">
        <v>4371</v>
      </c>
      <c r="BM959" s="1" t="s">
        <v>2308</v>
      </c>
      <c r="BN959" s="1" t="s">
        <v>3615</v>
      </c>
      <c r="BO959" s="1" t="s">
        <v>42</v>
      </c>
      <c r="BP959" s="1" t="s">
        <v>3629</v>
      </c>
      <c r="BQ959" s="1" t="s">
        <v>2357</v>
      </c>
      <c r="BR959" s="1" t="s">
        <v>4702</v>
      </c>
      <c r="BS959" s="1" t="s">
        <v>41</v>
      </c>
      <c r="BT959" s="1" t="s">
        <v>3589</v>
      </c>
    </row>
    <row r="960" spans="1:72" ht="13.5" customHeight="1">
      <c r="A960" s="5" t="str">
        <f t="shared" si="47"/>
        <v>1867_하동면_0108b</v>
      </c>
      <c r="B960" s="1">
        <v>1867</v>
      </c>
      <c r="C960" s="1" t="s">
        <v>4943</v>
      </c>
      <c r="D960" s="1" t="s">
        <v>4945</v>
      </c>
      <c r="E960" s="1">
        <v>959</v>
      </c>
      <c r="F960" s="1">
        <v>6</v>
      </c>
      <c r="G960" s="1" t="s">
        <v>2254</v>
      </c>
      <c r="H960" s="1" t="s">
        <v>2750</v>
      </c>
      <c r="I960" s="1">
        <v>3</v>
      </c>
      <c r="L960" s="1">
        <v>2</v>
      </c>
      <c r="M960" s="1" t="s">
        <v>5281</v>
      </c>
      <c r="N960" s="1" t="s">
        <v>5282</v>
      </c>
      <c r="S960" s="1" t="s">
        <v>47</v>
      </c>
      <c r="T960" s="1" t="s">
        <v>2795</v>
      </c>
      <c r="W960" s="1" t="s">
        <v>511</v>
      </c>
      <c r="X960" s="1" t="s">
        <v>2860</v>
      </c>
      <c r="Y960" s="1" t="s">
        <v>49</v>
      </c>
      <c r="Z960" s="1" t="s">
        <v>2894</v>
      </c>
      <c r="AC960" s="1">
        <v>54</v>
      </c>
      <c r="AD960" s="1" t="s">
        <v>190</v>
      </c>
      <c r="AE960" s="1" t="s">
        <v>3537</v>
      </c>
      <c r="AJ960" s="1" t="s">
        <v>51</v>
      </c>
      <c r="AK960" s="1" t="s">
        <v>3566</v>
      </c>
      <c r="AL960" s="1" t="s">
        <v>512</v>
      </c>
      <c r="AM960" s="1" t="s">
        <v>3581</v>
      </c>
      <c r="AT960" s="1" t="s">
        <v>42</v>
      </c>
      <c r="AU960" s="1" t="s">
        <v>3629</v>
      </c>
      <c r="AV960" s="1" t="s">
        <v>1157</v>
      </c>
      <c r="AW960" s="1" t="s">
        <v>3714</v>
      </c>
      <c r="BG960" s="1" t="s">
        <v>42</v>
      </c>
      <c r="BH960" s="1" t="s">
        <v>3629</v>
      </c>
      <c r="BI960" s="1" t="s">
        <v>2358</v>
      </c>
      <c r="BJ960" s="1" t="s">
        <v>4118</v>
      </c>
      <c r="BK960" s="1" t="s">
        <v>1114</v>
      </c>
      <c r="BL960" s="1" t="s">
        <v>6272</v>
      </c>
      <c r="BM960" s="1" t="s">
        <v>1159</v>
      </c>
      <c r="BN960" s="1" t="s">
        <v>4436</v>
      </c>
      <c r="BO960" s="1" t="s">
        <v>42</v>
      </c>
      <c r="BP960" s="1" t="s">
        <v>3629</v>
      </c>
      <c r="BQ960" s="1" t="s">
        <v>2359</v>
      </c>
      <c r="BR960" s="1" t="s">
        <v>5547</v>
      </c>
      <c r="BS960" s="1" t="s">
        <v>178</v>
      </c>
      <c r="BT960" s="1" t="s">
        <v>3579</v>
      </c>
    </row>
    <row r="961" spans="1:31" ht="13.5" customHeight="1">
      <c r="A961" s="5" t="str">
        <f t="shared" si="47"/>
        <v>1867_하동면_0108b</v>
      </c>
      <c r="B961" s="1">
        <v>1867</v>
      </c>
      <c r="C961" s="1" t="s">
        <v>4943</v>
      </c>
      <c r="D961" s="1" t="s">
        <v>4945</v>
      </c>
      <c r="E961" s="1">
        <v>960</v>
      </c>
      <c r="F961" s="1">
        <v>6</v>
      </c>
      <c r="G961" s="1" t="s">
        <v>2254</v>
      </c>
      <c r="H961" s="1" t="s">
        <v>2750</v>
      </c>
      <c r="I961" s="1">
        <v>3</v>
      </c>
      <c r="L961" s="1">
        <v>2</v>
      </c>
      <c r="M961" s="1" t="s">
        <v>5281</v>
      </c>
      <c r="N961" s="1" t="s">
        <v>5282</v>
      </c>
      <c r="T961" s="1" t="s">
        <v>5651</v>
      </c>
      <c r="U961" s="1" t="s">
        <v>70</v>
      </c>
      <c r="V961" s="1" t="s">
        <v>2823</v>
      </c>
      <c r="Y961" s="1" t="s">
        <v>1347</v>
      </c>
      <c r="Z961" s="1" t="s">
        <v>2972</v>
      </c>
      <c r="AD961" s="1" t="s">
        <v>936</v>
      </c>
      <c r="AE961" s="1" t="s">
        <v>3543</v>
      </c>
    </row>
    <row r="962" spans="1:72" ht="13.5" customHeight="1">
      <c r="A962" s="5" t="str">
        <f t="shared" si="47"/>
        <v>1867_하동면_0108b</v>
      </c>
      <c r="B962" s="1">
        <v>1867</v>
      </c>
      <c r="C962" s="1" t="s">
        <v>4943</v>
      </c>
      <c r="D962" s="1" t="s">
        <v>4945</v>
      </c>
      <c r="E962" s="1">
        <v>961</v>
      </c>
      <c r="F962" s="1">
        <v>6</v>
      </c>
      <c r="G962" s="1" t="s">
        <v>2254</v>
      </c>
      <c r="H962" s="1" t="s">
        <v>2750</v>
      </c>
      <c r="I962" s="1">
        <v>3</v>
      </c>
      <c r="L962" s="1">
        <v>3</v>
      </c>
      <c r="M962" s="1" t="s">
        <v>5283</v>
      </c>
      <c r="N962" s="1" t="s">
        <v>5284</v>
      </c>
      <c r="T962" s="1" t="s">
        <v>5756</v>
      </c>
      <c r="U962" s="1" t="s">
        <v>37</v>
      </c>
      <c r="V962" s="1" t="s">
        <v>2820</v>
      </c>
      <c r="W962" s="1" t="s">
        <v>421</v>
      </c>
      <c r="X962" s="1" t="s">
        <v>2848</v>
      </c>
      <c r="Y962" s="1" t="s">
        <v>1376</v>
      </c>
      <c r="Z962" s="1" t="s">
        <v>2911</v>
      </c>
      <c r="AC962" s="1">
        <v>74</v>
      </c>
      <c r="AD962" s="1" t="s">
        <v>69</v>
      </c>
      <c r="AE962" s="1" t="s">
        <v>3501</v>
      </c>
      <c r="AJ962" s="1" t="s">
        <v>17</v>
      </c>
      <c r="AK962" s="1" t="s">
        <v>3565</v>
      </c>
      <c r="AL962" s="1" t="s">
        <v>526</v>
      </c>
      <c r="AM962" s="1" t="s">
        <v>6273</v>
      </c>
      <c r="AT962" s="1" t="s">
        <v>42</v>
      </c>
      <c r="AU962" s="1" t="s">
        <v>3629</v>
      </c>
      <c r="AV962" s="1" t="s">
        <v>2360</v>
      </c>
      <c r="AW962" s="1" t="s">
        <v>3709</v>
      </c>
      <c r="BG962" s="1" t="s">
        <v>42</v>
      </c>
      <c r="BH962" s="1" t="s">
        <v>3629</v>
      </c>
      <c r="BI962" s="1" t="s">
        <v>885</v>
      </c>
      <c r="BJ962" s="1" t="s">
        <v>4074</v>
      </c>
      <c r="BK962" s="1" t="s">
        <v>42</v>
      </c>
      <c r="BL962" s="1" t="s">
        <v>3629</v>
      </c>
      <c r="BM962" s="1" t="s">
        <v>2349</v>
      </c>
      <c r="BN962" s="1" t="s">
        <v>4396</v>
      </c>
      <c r="BO962" s="1" t="s">
        <v>42</v>
      </c>
      <c r="BP962" s="1" t="s">
        <v>3629</v>
      </c>
      <c r="BQ962" s="1" t="s">
        <v>2361</v>
      </c>
      <c r="BR962" s="1" t="s">
        <v>5535</v>
      </c>
      <c r="BS962" s="1" t="s">
        <v>189</v>
      </c>
      <c r="BT962" s="1" t="s">
        <v>3569</v>
      </c>
    </row>
    <row r="963" spans="1:72" ht="13.5" customHeight="1">
      <c r="A963" s="5" t="str">
        <f t="shared" si="47"/>
        <v>1867_하동면_0108b</v>
      </c>
      <c r="B963" s="1">
        <v>1867</v>
      </c>
      <c r="C963" s="1" t="s">
        <v>4943</v>
      </c>
      <c r="D963" s="1" t="s">
        <v>4945</v>
      </c>
      <c r="E963" s="1">
        <v>962</v>
      </c>
      <c r="F963" s="1">
        <v>6</v>
      </c>
      <c r="G963" s="1" t="s">
        <v>2254</v>
      </c>
      <c r="H963" s="1" t="s">
        <v>2750</v>
      </c>
      <c r="I963" s="1">
        <v>3</v>
      </c>
      <c r="L963" s="1">
        <v>3</v>
      </c>
      <c r="M963" s="1" t="s">
        <v>5283</v>
      </c>
      <c r="N963" s="1" t="s">
        <v>5284</v>
      </c>
      <c r="S963" s="1" t="s">
        <v>47</v>
      </c>
      <c r="T963" s="1" t="s">
        <v>2795</v>
      </c>
      <c r="W963" s="1" t="s">
        <v>123</v>
      </c>
      <c r="X963" s="1" t="s">
        <v>5983</v>
      </c>
      <c r="Y963" s="1" t="s">
        <v>49</v>
      </c>
      <c r="Z963" s="1" t="s">
        <v>2894</v>
      </c>
      <c r="AC963" s="1">
        <v>71</v>
      </c>
      <c r="AD963" s="1" t="s">
        <v>118</v>
      </c>
      <c r="AE963" s="1" t="s">
        <v>3534</v>
      </c>
      <c r="AJ963" s="1" t="s">
        <v>51</v>
      </c>
      <c r="AK963" s="1" t="s">
        <v>3566</v>
      </c>
      <c r="AL963" s="1" t="s">
        <v>194</v>
      </c>
      <c r="AM963" s="1" t="s">
        <v>3591</v>
      </c>
      <c r="AT963" s="1" t="s">
        <v>42</v>
      </c>
      <c r="AU963" s="1" t="s">
        <v>3629</v>
      </c>
      <c r="AV963" s="1" t="s">
        <v>2362</v>
      </c>
      <c r="AW963" s="1" t="s">
        <v>6274</v>
      </c>
      <c r="BG963" s="1" t="s">
        <v>42</v>
      </c>
      <c r="BH963" s="1" t="s">
        <v>3629</v>
      </c>
      <c r="BI963" s="1" t="s">
        <v>1559</v>
      </c>
      <c r="BJ963" s="1" t="s">
        <v>3274</v>
      </c>
      <c r="BK963" s="1" t="s">
        <v>42</v>
      </c>
      <c r="BL963" s="1" t="s">
        <v>3629</v>
      </c>
      <c r="BM963" s="1" t="s">
        <v>1141</v>
      </c>
      <c r="BN963" s="1" t="s">
        <v>4264</v>
      </c>
      <c r="BO963" s="1" t="s">
        <v>42</v>
      </c>
      <c r="BP963" s="1" t="s">
        <v>3629</v>
      </c>
      <c r="BQ963" s="1" t="s">
        <v>2363</v>
      </c>
      <c r="BR963" s="1" t="s">
        <v>4701</v>
      </c>
      <c r="BS963" s="1" t="s">
        <v>634</v>
      </c>
      <c r="BT963" s="1" t="s">
        <v>3608</v>
      </c>
    </row>
    <row r="964" spans="1:31" ht="13.5" customHeight="1">
      <c r="A964" s="5" t="str">
        <f t="shared" si="47"/>
        <v>1867_하동면_0108b</v>
      </c>
      <c r="B964" s="1">
        <v>1867</v>
      </c>
      <c r="C964" s="1" t="s">
        <v>4943</v>
      </c>
      <c r="D964" s="1" t="s">
        <v>4945</v>
      </c>
      <c r="E964" s="1">
        <v>963</v>
      </c>
      <c r="F964" s="1">
        <v>6</v>
      </c>
      <c r="G964" s="1" t="s">
        <v>2254</v>
      </c>
      <c r="H964" s="1" t="s">
        <v>2750</v>
      </c>
      <c r="I964" s="1">
        <v>3</v>
      </c>
      <c r="L964" s="1">
        <v>3</v>
      </c>
      <c r="M964" s="1" t="s">
        <v>5283</v>
      </c>
      <c r="N964" s="1" t="s">
        <v>5284</v>
      </c>
      <c r="T964" s="1" t="s">
        <v>5881</v>
      </c>
      <c r="U964" s="1" t="s">
        <v>70</v>
      </c>
      <c r="V964" s="1" t="s">
        <v>2823</v>
      </c>
      <c r="Y964" s="1" t="s">
        <v>2364</v>
      </c>
      <c r="Z964" s="1" t="s">
        <v>2971</v>
      </c>
      <c r="AD964" s="1" t="s">
        <v>575</v>
      </c>
      <c r="AE964" s="1" t="s">
        <v>3500</v>
      </c>
    </row>
    <row r="965" spans="1:72" ht="13.5" customHeight="1">
      <c r="A965" s="5" t="str">
        <f t="shared" si="47"/>
        <v>1867_하동면_0108b</v>
      </c>
      <c r="B965" s="1">
        <v>1867</v>
      </c>
      <c r="C965" s="1" t="s">
        <v>4943</v>
      </c>
      <c r="D965" s="1" t="s">
        <v>4945</v>
      </c>
      <c r="E965" s="1">
        <v>964</v>
      </c>
      <c r="F965" s="1">
        <v>6</v>
      </c>
      <c r="G965" s="1" t="s">
        <v>2254</v>
      </c>
      <c r="H965" s="1" t="s">
        <v>2750</v>
      </c>
      <c r="I965" s="1">
        <v>3</v>
      </c>
      <c r="L965" s="1">
        <v>4</v>
      </c>
      <c r="M965" s="1" t="s">
        <v>5285</v>
      </c>
      <c r="N965" s="1" t="s">
        <v>5286</v>
      </c>
      <c r="T965" s="1" t="s">
        <v>5777</v>
      </c>
      <c r="U965" s="1" t="s">
        <v>37</v>
      </c>
      <c r="V965" s="1" t="s">
        <v>2820</v>
      </c>
      <c r="W965" s="1" t="s">
        <v>123</v>
      </c>
      <c r="X965" s="1" t="s">
        <v>5810</v>
      </c>
      <c r="Y965" s="1" t="s">
        <v>2365</v>
      </c>
      <c r="Z965" s="1" t="s">
        <v>2970</v>
      </c>
      <c r="AC965" s="1">
        <v>69</v>
      </c>
      <c r="AD965" s="1" t="s">
        <v>271</v>
      </c>
      <c r="AE965" s="1" t="s">
        <v>3523</v>
      </c>
      <c r="AJ965" s="1" t="s">
        <v>17</v>
      </c>
      <c r="AK965" s="1" t="s">
        <v>3565</v>
      </c>
      <c r="AL965" s="1" t="s">
        <v>322</v>
      </c>
      <c r="AM965" s="1" t="s">
        <v>6250</v>
      </c>
      <c r="AT965" s="1" t="s">
        <v>42</v>
      </c>
      <c r="AU965" s="1" t="s">
        <v>3629</v>
      </c>
      <c r="AV965" s="1" t="s">
        <v>2366</v>
      </c>
      <c r="AW965" s="1" t="s">
        <v>3713</v>
      </c>
      <c r="BG965" s="1" t="s">
        <v>42</v>
      </c>
      <c r="BH965" s="1" t="s">
        <v>3629</v>
      </c>
      <c r="BI965" s="1" t="s">
        <v>2352</v>
      </c>
      <c r="BJ965" s="1" t="s">
        <v>4106</v>
      </c>
      <c r="BK965" s="1" t="s">
        <v>209</v>
      </c>
      <c r="BL965" s="1" t="s">
        <v>4370</v>
      </c>
      <c r="BM965" s="1" t="s">
        <v>2308</v>
      </c>
      <c r="BN965" s="1" t="s">
        <v>3615</v>
      </c>
      <c r="BO965" s="1" t="s">
        <v>42</v>
      </c>
      <c r="BP965" s="1" t="s">
        <v>3629</v>
      </c>
      <c r="BQ965" s="1" t="s">
        <v>2367</v>
      </c>
      <c r="BR965" s="1" t="s">
        <v>5570</v>
      </c>
      <c r="BS965" s="1" t="s">
        <v>539</v>
      </c>
      <c r="BT965" s="1" t="s">
        <v>3600</v>
      </c>
    </row>
    <row r="966" spans="1:72" ht="13.5" customHeight="1">
      <c r="A966" s="5" t="str">
        <f t="shared" si="47"/>
        <v>1867_하동면_0108b</v>
      </c>
      <c r="B966" s="1">
        <v>1867</v>
      </c>
      <c r="C966" s="1" t="s">
        <v>4943</v>
      </c>
      <c r="D966" s="1" t="s">
        <v>4945</v>
      </c>
      <c r="E966" s="1">
        <v>965</v>
      </c>
      <c r="F966" s="1">
        <v>6</v>
      </c>
      <c r="G966" s="1" t="s">
        <v>2254</v>
      </c>
      <c r="H966" s="1" t="s">
        <v>2750</v>
      </c>
      <c r="I966" s="1">
        <v>3</v>
      </c>
      <c r="L966" s="1">
        <v>4</v>
      </c>
      <c r="M966" s="1" t="s">
        <v>5285</v>
      </c>
      <c r="N966" s="1" t="s">
        <v>5286</v>
      </c>
      <c r="S966" s="1" t="s">
        <v>47</v>
      </c>
      <c r="T966" s="1" t="s">
        <v>2795</v>
      </c>
      <c r="W966" s="1" t="s">
        <v>421</v>
      </c>
      <c r="X966" s="1" t="s">
        <v>2848</v>
      </c>
      <c r="Y966" s="1" t="s">
        <v>49</v>
      </c>
      <c r="Z966" s="1" t="s">
        <v>2894</v>
      </c>
      <c r="AC966" s="1">
        <v>72</v>
      </c>
      <c r="AD966" s="1" t="s">
        <v>697</v>
      </c>
      <c r="AE966" s="1" t="s">
        <v>3498</v>
      </c>
      <c r="AJ966" s="1" t="s">
        <v>51</v>
      </c>
      <c r="AK966" s="1" t="s">
        <v>3566</v>
      </c>
      <c r="AL966" s="1" t="s">
        <v>526</v>
      </c>
      <c r="AM966" s="1" t="s">
        <v>6275</v>
      </c>
      <c r="AT966" s="1" t="s">
        <v>42</v>
      </c>
      <c r="AU966" s="1" t="s">
        <v>3629</v>
      </c>
      <c r="AV966" s="1" t="s">
        <v>2368</v>
      </c>
      <c r="AW966" s="1" t="s">
        <v>3712</v>
      </c>
      <c r="BG966" s="1" t="s">
        <v>42</v>
      </c>
      <c r="BH966" s="1" t="s">
        <v>3629</v>
      </c>
      <c r="BI966" s="1" t="s">
        <v>2369</v>
      </c>
      <c r="BJ966" s="1" t="s">
        <v>4117</v>
      </c>
      <c r="BK966" s="1" t="s">
        <v>42</v>
      </c>
      <c r="BL966" s="1" t="s">
        <v>3629</v>
      </c>
      <c r="BM966" s="1" t="s">
        <v>2370</v>
      </c>
      <c r="BN966" s="1" t="s">
        <v>4435</v>
      </c>
      <c r="BO966" s="1" t="s">
        <v>42</v>
      </c>
      <c r="BP966" s="1" t="s">
        <v>3629</v>
      </c>
      <c r="BQ966" s="1" t="s">
        <v>2371</v>
      </c>
      <c r="BR966" s="1" t="s">
        <v>4700</v>
      </c>
      <c r="BS966" s="1" t="s">
        <v>292</v>
      </c>
      <c r="BT966" s="1" t="s">
        <v>6276</v>
      </c>
    </row>
    <row r="967" spans="1:31" ht="13.5" customHeight="1">
      <c r="A967" s="5" t="str">
        <f aca="true" t="shared" si="48" ref="A967:A986">HYPERLINK("http://kyu.snu.ac.kr/sdhj/index.jsp?type=hj/GK14781_00IH_0001_0109a.jpg","1867_하동면_0109a")</f>
        <v>1867_하동면_0109a</v>
      </c>
      <c r="B967" s="1">
        <v>1867</v>
      </c>
      <c r="C967" s="1" t="s">
        <v>4943</v>
      </c>
      <c r="D967" s="1" t="s">
        <v>4945</v>
      </c>
      <c r="E967" s="1">
        <v>966</v>
      </c>
      <c r="F967" s="1">
        <v>6</v>
      </c>
      <c r="G967" s="1" t="s">
        <v>2254</v>
      </c>
      <c r="H967" s="1" t="s">
        <v>2750</v>
      </c>
      <c r="I967" s="1">
        <v>3</v>
      </c>
      <c r="L967" s="1">
        <v>4</v>
      </c>
      <c r="M967" s="1" t="s">
        <v>5285</v>
      </c>
      <c r="N967" s="1" t="s">
        <v>5286</v>
      </c>
      <c r="S967" s="1" t="s">
        <v>57</v>
      </c>
      <c r="T967" s="1" t="s">
        <v>2802</v>
      </c>
      <c r="U967" s="1" t="s">
        <v>37</v>
      </c>
      <c r="V967" s="1" t="s">
        <v>2820</v>
      </c>
      <c r="Y967" s="1" t="s">
        <v>2372</v>
      </c>
      <c r="Z967" s="1" t="s">
        <v>2969</v>
      </c>
      <c r="AC967" s="1">
        <v>49</v>
      </c>
      <c r="AD967" s="1" t="s">
        <v>316</v>
      </c>
      <c r="AE967" s="1" t="s">
        <v>3546</v>
      </c>
    </row>
    <row r="968" spans="1:31" ht="13.5" customHeight="1">
      <c r="A968" s="5" t="str">
        <f t="shared" si="48"/>
        <v>1867_하동면_0109a</v>
      </c>
      <c r="B968" s="1">
        <v>1867</v>
      </c>
      <c r="C968" s="1" t="s">
        <v>4943</v>
      </c>
      <c r="D968" s="1" t="s">
        <v>4945</v>
      </c>
      <c r="E968" s="1">
        <v>967</v>
      </c>
      <c r="F968" s="1">
        <v>6</v>
      </c>
      <c r="G968" s="1" t="s">
        <v>2254</v>
      </c>
      <c r="H968" s="1" t="s">
        <v>2750</v>
      </c>
      <c r="I968" s="1">
        <v>3</v>
      </c>
      <c r="L968" s="1">
        <v>4</v>
      </c>
      <c r="M968" s="1" t="s">
        <v>5285</v>
      </c>
      <c r="N968" s="1" t="s">
        <v>5286</v>
      </c>
      <c r="S968" s="1" t="s">
        <v>60</v>
      </c>
      <c r="T968" s="1" t="s">
        <v>2801</v>
      </c>
      <c r="W968" s="1" t="s">
        <v>2373</v>
      </c>
      <c r="X968" s="1" t="s">
        <v>2870</v>
      </c>
      <c r="Y968" s="1" t="s">
        <v>49</v>
      </c>
      <c r="Z968" s="1" t="s">
        <v>2894</v>
      </c>
      <c r="AC968" s="1">
        <v>49</v>
      </c>
      <c r="AD968" s="1" t="s">
        <v>316</v>
      </c>
      <c r="AE968" s="1" t="s">
        <v>3546</v>
      </c>
    </row>
    <row r="969" spans="1:72" ht="13.5" customHeight="1">
      <c r="A969" s="5" t="str">
        <f t="shared" si="48"/>
        <v>1867_하동면_0109a</v>
      </c>
      <c r="B969" s="1">
        <v>1867</v>
      </c>
      <c r="C969" s="1" t="s">
        <v>4943</v>
      </c>
      <c r="D969" s="1" t="s">
        <v>4945</v>
      </c>
      <c r="E969" s="1">
        <v>968</v>
      </c>
      <c r="F969" s="1">
        <v>6</v>
      </c>
      <c r="G969" s="1" t="s">
        <v>2254</v>
      </c>
      <c r="H969" s="1" t="s">
        <v>2750</v>
      </c>
      <c r="I969" s="1">
        <v>3</v>
      </c>
      <c r="L969" s="1">
        <v>5</v>
      </c>
      <c r="M969" s="1" t="s">
        <v>5287</v>
      </c>
      <c r="N969" s="1" t="s">
        <v>5288</v>
      </c>
      <c r="T969" s="1" t="s">
        <v>5797</v>
      </c>
      <c r="U969" s="1" t="s">
        <v>37</v>
      </c>
      <c r="V969" s="1" t="s">
        <v>2820</v>
      </c>
      <c r="W969" s="1" t="s">
        <v>61</v>
      </c>
      <c r="X969" s="1" t="s">
        <v>5798</v>
      </c>
      <c r="Y969" s="1" t="s">
        <v>1812</v>
      </c>
      <c r="Z969" s="1" t="s">
        <v>2899</v>
      </c>
      <c r="AC969" s="1">
        <v>79</v>
      </c>
      <c r="AD969" s="1" t="s">
        <v>66</v>
      </c>
      <c r="AE969" s="1" t="s">
        <v>3550</v>
      </c>
      <c r="AJ969" s="1" t="s">
        <v>17</v>
      </c>
      <c r="AK969" s="1" t="s">
        <v>3565</v>
      </c>
      <c r="AL969" s="1" t="s">
        <v>189</v>
      </c>
      <c r="AM969" s="1" t="s">
        <v>3569</v>
      </c>
      <c r="AT969" s="1" t="s">
        <v>42</v>
      </c>
      <c r="AU969" s="1" t="s">
        <v>3629</v>
      </c>
      <c r="AV969" s="1" t="s">
        <v>5585</v>
      </c>
      <c r="AW969" s="1" t="s">
        <v>3711</v>
      </c>
      <c r="BG969" s="1" t="s">
        <v>42</v>
      </c>
      <c r="BH969" s="1" t="s">
        <v>3629</v>
      </c>
      <c r="BI969" s="1" t="s">
        <v>2374</v>
      </c>
      <c r="BJ969" s="1" t="s">
        <v>4116</v>
      </c>
      <c r="BK969" s="1" t="s">
        <v>42</v>
      </c>
      <c r="BL969" s="1" t="s">
        <v>3629</v>
      </c>
      <c r="BM969" s="1" t="s">
        <v>2375</v>
      </c>
      <c r="BN969" s="1" t="s">
        <v>4434</v>
      </c>
      <c r="BO969" s="1" t="s">
        <v>42</v>
      </c>
      <c r="BP969" s="1" t="s">
        <v>3629</v>
      </c>
      <c r="BQ969" s="1" t="s">
        <v>2376</v>
      </c>
      <c r="BR969" s="1" t="s">
        <v>4699</v>
      </c>
      <c r="BS969" s="1" t="s">
        <v>526</v>
      </c>
      <c r="BT969" s="1" t="s">
        <v>6277</v>
      </c>
    </row>
    <row r="970" spans="1:72" ht="13.5" customHeight="1">
      <c r="A970" s="5" t="str">
        <f t="shared" si="48"/>
        <v>1867_하동면_0109a</v>
      </c>
      <c r="B970" s="1">
        <v>1867</v>
      </c>
      <c r="C970" s="1" t="s">
        <v>4943</v>
      </c>
      <c r="D970" s="1" t="s">
        <v>4945</v>
      </c>
      <c r="E970" s="1">
        <v>969</v>
      </c>
      <c r="F970" s="1">
        <v>6</v>
      </c>
      <c r="G970" s="1" t="s">
        <v>2254</v>
      </c>
      <c r="H970" s="1" t="s">
        <v>2750</v>
      </c>
      <c r="I970" s="1">
        <v>3</v>
      </c>
      <c r="L970" s="1">
        <v>5</v>
      </c>
      <c r="M970" s="1" t="s">
        <v>5287</v>
      </c>
      <c r="N970" s="1" t="s">
        <v>5288</v>
      </c>
      <c r="S970" s="1" t="s">
        <v>47</v>
      </c>
      <c r="T970" s="1" t="s">
        <v>2795</v>
      </c>
      <c r="W970" s="1" t="s">
        <v>184</v>
      </c>
      <c r="X970" s="1" t="s">
        <v>2851</v>
      </c>
      <c r="Y970" s="1" t="s">
        <v>49</v>
      </c>
      <c r="Z970" s="1" t="s">
        <v>2894</v>
      </c>
      <c r="AC970" s="1">
        <v>79</v>
      </c>
      <c r="AD970" s="1" t="s">
        <v>66</v>
      </c>
      <c r="AE970" s="1" t="s">
        <v>3550</v>
      </c>
      <c r="AJ970" s="1" t="s">
        <v>51</v>
      </c>
      <c r="AK970" s="1" t="s">
        <v>3566</v>
      </c>
      <c r="AL970" s="1" t="s">
        <v>115</v>
      </c>
      <c r="AM970" s="1" t="s">
        <v>3571</v>
      </c>
      <c r="AT970" s="1" t="s">
        <v>42</v>
      </c>
      <c r="AU970" s="1" t="s">
        <v>3629</v>
      </c>
      <c r="AV970" s="1" t="s">
        <v>887</v>
      </c>
      <c r="AW970" s="1" t="s">
        <v>6278</v>
      </c>
      <c r="BG970" s="1" t="s">
        <v>42</v>
      </c>
      <c r="BH970" s="1" t="s">
        <v>3629</v>
      </c>
      <c r="BI970" s="1" t="s">
        <v>1773</v>
      </c>
      <c r="BJ970" s="1" t="s">
        <v>3144</v>
      </c>
      <c r="BK970" s="1" t="s">
        <v>42</v>
      </c>
      <c r="BL970" s="1" t="s">
        <v>3629</v>
      </c>
      <c r="BM970" s="1" t="s">
        <v>2377</v>
      </c>
      <c r="BN970" s="1" t="s">
        <v>4433</v>
      </c>
      <c r="BO970" s="1" t="s">
        <v>42</v>
      </c>
      <c r="BP970" s="1" t="s">
        <v>3629</v>
      </c>
      <c r="BQ970" s="1" t="s">
        <v>2378</v>
      </c>
      <c r="BR970" s="1" t="s">
        <v>4698</v>
      </c>
      <c r="BS970" s="1" t="s">
        <v>2379</v>
      </c>
      <c r="BT970" s="1" t="s">
        <v>4914</v>
      </c>
    </row>
    <row r="971" spans="1:31" ht="13.5" customHeight="1">
      <c r="A971" s="5" t="str">
        <f t="shared" si="48"/>
        <v>1867_하동면_0109a</v>
      </c>
      <c r="B971" s="1">
        <v>1867</v>
      </c>
      <c r="C971" s="1" t="s">
        <v>4943</v>
      </c>
      <c r="D971" s="1" t="s">
        <v>4945</v>
      </c>
      <c r="E971" s="1">
        <v>970</v>
      </c>
      <c r="F971" s="1">
        <v>6</v>
      </c>
      <c r="G971" s="1" t="s">
        <v>2254</v>
      </c>
      <c r="H971" s="1" t="s">
        <v>2750</v>
      </c>
      <c r="I971" s="1">
        <v>3</v>
      </c>
      <c r="L971" s="1">
        <v>5</v>
      </c>
      <c r="M971" s="1" t="s">
        <v>5287</v>
      </c>
      <c r="N971" s="1" t="s">
        <v>5288</v>
      </c>
      <c r="S971" s="1" t="s">
        <v>63</v>
      </c>
      <c r="T971" s="1" t="s">
        <v>2793</v>
      </c>
      <c r="U971" s="1" t="s">
        <v>37</v>
      </c>
      <c r="V971" s="1" t="s">
        <v>2820</v>
      </c>
      <c r="Y971" s="1" t="s">
        <v>2380</v>
      </c>
      <c r="Z971" s="1" t="s">
        <v>2968</v>
      </c>
      <c r="AC971" s="1">
        <v>39</v>
      </c>
      <c r="AD971" s="1" t="s">
        <v>401</v>
      </c>
      <c r="AE971" s="1" t="s">
        <v>3549</v>
      </c>
    </row>
    <row r="972" spans="1:31" ht="13.5" customHeight="1">
      <c r="A972" s="5" t="str">
        <f t="shared" si="48"/>
        <v>1867_하동면_0109a</v>
      </c>
      <c r="B972" s="1">
        <v>1867</v>
      </c>
      <c r="C972" s="1" t="s">
        <v>4943</v>
      </c>
      <c r="D972" s="1" t="s">
        <v>4945</v>
      </c>
      <c r="E972" s="1">
        <v>971</v>
      </c>
      <c r="F972" s="1">
        <v>6</v>
      </c>
      <c r="G972" s="1" t="s">
        <v>2254</v>
      </c>
      <c r="H972" s="1" t="s">
        <v>2750</v>
      </c>
      <c r="I972" s="1">
        <v>3</v>
      </c>
      <c r="L972" s="1">
        <v>5</v>
      </c>
      <c r="M972" s="1" t="s">
        <v>5287</v>
      </c>
      <c r="N972" s="1" t="s">
        <v>5288</v>
      </c>
      <c r="S972" s="1" t="s">
        <v>227</v>
      </c>
      <c r="T972" s="1" t="s">
        <v>2794</v>
      </c>
      <c r="W972" s="1" t="s">
        <v>1238</v>
      </c>
      <c r="X972" s="1" t="s">
        <v>2869</v>
      </c>
      <c r="Y972" s="1" t="s">
        <v>49</v>
      </c>
      <c r="Z972" s="1" t="s">
        <v>2894</v>
      </c>
      <c r="AC972" s="1">
        <v>42</v>
      </c>
      <c r="AD972" s="1" t="s">
        <v>229</v>
      </c>
      <c r="AE972" s="1" t="s">
        <v>3531</v>
      </c>
    </row>
    <row r="973" spans="1:72" ht="13.5" customHeight="1">
      <c r="A973" s="5" t="str">
        <f t="shared" si="48"/>
        <v>1867_하동면_0109a</v>
      </c>
      <c r="B973" s="1">
        <v>1867</v>
      </c>
      <c r="C973" s="1" t="s">
        <v>4943</v>
      </c>
      <c r="D973" s="1" t="s">
        <v>4945</v>
      </c>
      <c r="E973" s="1">
        <v>972</v>
      </c>
      <c r="F973" s="1">
        <v>6</v>
      </c>
      <c r="G973" s="1" t="s">
        <v>2254</v>
      </c>
      <c r="H973" s="1" t="s">
        <v>2750</v>
      </c>
      <c r="I973" s="1">
        <v>4</v>
      </c>
      <c r="J973" s="1" t="s">
        <v>2381</v>
      </c>
      <c r="K973" s="1" t="s">
        <v>4950</v>
      </c>
      <c r="L973" s="1">
        <v>1</v>
      </c>
      <c r="M973" s="1" t="s">
        <v>2381</v>
      </c>
      <c r="N973" s="1" t="s">
        <v>4950</v>
      </c>
      <c r="T973" s="1" t="s">
        <v>6131</v>
      </c>
      <c r="U973" s="1" t="s">
        <v>1143</v>
      </c>
      <c r="V973" s="1" t="s">
        <v>2829</v>
      </c>
      <c r="W973" s="1" t="s">
        <v>123</v>
      </c>
      <c r="X973" s="1" t="s">
        <v>6279</v>
      </c>
      <c r="Y973" s="1" t="s">
        <v>2382</v>
      </c>
      <c r="Z973" s="1" t="s">
        <v>2967</v>
      </c>
      <c r="AC973" s="1">
        <v>81</v>
      </c>
      <c r="AD973" s="1" t="s">
        <v>437</v>
      </c>
      <c r="AE973" s="1" t="s">
        <v>3526</v>
      </c>
      <c r="AJ973" s="1" t="s">
        <v>17</v>
      </c>
      <c r="AK973" s="1" t="s">
        <v>3565</v>
      </c>
      <c r="AL973" s="1" t="s">
        <v>178</v>
      </c>
      <c r="AM973" s="1" t="s">
        <v>3579</v>
      </c>
      <c r="AT973" s="1" t="s">
        <v>1143</v>
      </c>
      <c r="AU973" s="1" t="s">
        <v>2829</v>
      </c>
      <c r="AV973" s="1" t="s">
        <v>2383</v>
      </c>
      <c r="AW973" s="1" t="s">
        <v>3710</v>
      </c>
      <c r="BG973" s="1" t="s">
        <v>1143</v>
      </c>
      <c r="BH973" s="1" t="s">
        <v>2829</v>
      </c>
      <c r="BI973" s="1" t="s">
        <v>2384</v>
      </c>
      <c r="BJ973" s="1" t="s">
        <v>4115</v>
      </c>
      <c r="BK973" s="1" t="s">
        <v>2315</v>
      </c>
      <c r="BL973" s="1" t="s">
        <v>4045</v>
      </c>
      <c r="BM973" s="1" t="s">
        <v>2385</v>
      </c>
      <c r="BN973" s="1" t="s">
        <v>4432</v>
      </c>
      <c r="BO973" s="1" t="s">
        <v>1143</v>
      </c>
      <c r="BP973" s="1" t="s">
        <v>2829</v>
      </c>
      <c r="BQ973" s="1" t="s">
        <v>2386</v>
      </c>
      <c r="BR973" s="1" t="s">
        <v>6280</v>
      </c>
      <c r="BS973" s="1" t="s">
        <v>88</v>
      </c>
      <c r="BT973" s="1" t="s">
        <v>3572</v>
      </c>
    </row>
    <row r="974" spans="1:72" ht="13.5" customHeight="1">
      <c r="A974" s="5" t="str">
        <f t="shared" si="48"/>
        <v>1867_하동면_0109a</v>
      </c>
      <c r="B974" s="1">
        <v>1867</v>
      </c>
      <c r="C974" s="1" t="s">
        <v>4943</v>
      </c>
      <c r="D974" s="1" t="s">
        <v>4945</v>
      </c>
      <c r="E974" s="1">
        <v>973</v>
      </c>
      <c r="F974" s="1">
        <v>6</v>
      </c>
      <c r="G974" s="1" t="s">
        <v>2254</v>
      </c>
      <c r="H974" s="1" t="s">
        <v>2750</v>
      </c>
      <c r="I974" s="1">
        <v>4</v>
      </c>
      <c r="L974" s="1">
        <v>1</v>
      </c>
      <c r="M974" s="1" t="s">
        <v>2381</v>
      </c>
      <c r="N974" s="1" t="s">
        <v>4950</v>
      </c>
      <c r="S974" s="1" t="s">
        <v>47</v>
      </c>
      <c r="T974" s="1" t="s">
        <v>2795</v>
      </c>
      <c r="W974" s="1" t="s">
        <v>421</v>
      </c>
      <c r="X974" s="1" t="s">
        <v>2848</v>
      </c>
      <c r="Y974" s="1" t="s">
        <v>10</v>
      </c>
      <c r="Z974" s="1" t="s">
        <v>2881</v>
      </c>
      <c r="AC974" s="1">
        <v>81</v>
      </c>
      <c r="AD974" s="1" t="s">
        <v>437</v>
      </c>
      <c r="AE974" s="1" t="s">
        <v>3526</v>
      </c>
      <c r="AJ974" s="1" t="s">
        <v>17</v>
      </c>
      <c r="AK974" s="1" t="s">
        <v>3565</v>
      </c>
      <c r="AL974" s="1" t="s">
        <v>526</v>
      </c>
      <c r="AM974" s="1" t="s">
        <v>6258</v>
      </c>
      <c r="AT974" s="1" t="s">
        <v>1143</v>
      </c>
      <c r="AU974" s="1" t="s">
        <v>2829</v>
      </c>
      <c r="AV974" s="1" t="s">
        <v>2360</v>
      </c>
      <c r="AW974" s="1" t="s">
        <v>3709</v>
      </c>
      <c r="BG974" s="1" t="s">
        <v>1143</v>
      </c>
      <c r="BH974" s="1" t="s">
        <v>2829</v>
      </c>
      <c r="BI974" s="1" t="s">
        <v>885</v>
      </c>
      <c r="BJ974" s="1" t="s">
        <v>4074</v>
      </c>
      <c r="BK974" s="1" t="s">
        <v>1143</v>
      </c>
      <c r="BL974" s="1" t="s">
        <v>2829</v>
      </c>
      <c r="BM974" s="1" t="s">
        <v>2349</v>
      </c>
      <c r="BN974" s="1" t="s">
        <v>4396</v>
      </c>
      <c r="BO974" s="1" t="s">
        <v>1143</v>
      </c>
      <c r="BP974" s="1" t="s">
        <v>2829</v>
      </c>
      <c r="BQ974" s="1" t="s">
        <v>2387</v>
      </c>
      <c r="BR974" s="1" t="s">
        <v>5535</v>
      </c>
      <c r="BS974" s="1" t="s">
        <v>1333</v>
      </c>
      <c r="BT974" s="1" t="s">
        <v>4913</v>
      </c>
    </row>
    <row r="975" spans="1:72" ht="13.5" customHeight="1">
      <c r="A975" s="5" t="str">
        <f t="shared" si="48"/>
        <v>1867_하동면_0109a</v>
      </c>
      <c r="B975" s="1">
        <v>1867</v>
      </c>
      <c r="C975" s="1" t="s">
        <v>4943</v>
      </c>
      <c r="D975" s="1" t="s">
        <v>4945</v>
      </c>
      <c r="E975" s="1">
        <v>974</v>
      </c>
      <c r="F975" s="1">
        <v>6</v>
      </c>
      <c r="G975" s="1" t="s">
        <v>2254</v>
      </c>
      <c r="H975" s="1" t="s">
        <v>2750</v>
      </c>
      <c r="I975" s="1">
        <v>4</v>
      </c>
      <c r="L975" s="1">
        <v>2</v>
      </c>
      <c r="M975" s="1" t="s">
        <v>5074</v>
      </c>
      <c r="N975" s="1" t="s">
        <v>5075</v>
      </c>
      <c r="T975" s="1" t="s">
        <v>5708</v>
      </c>
      <c r="U975" s="1" t="s">
        <v>441</v>
      </c>
      <c r="V975" s="1" t="s">
        <v>2828</v>
      </c>
      <c r="W975" s="1" t="s">
        <v>123</v>
      </c>
      <c r="X975" s="1" t="s">
        <v>5843</v>
      </c>
      <c r="Y975" s="1" t="s">
        <v>49</v>
      </c>
      <c r="Z975" s="1" t="s">
        <v>2894</v>
      </c>
      <c r="AC975" s="1">
        <v>73</v>
      </c>
      <c r="AD975" s="1" t="s">
        <v>1550</v>
      </c>
      <c r="AE975" s="1" t="s">
        <v>3521</v>
      </c>
      <c r="AJ975" s="1" t="s">
        <v>51</v>
      </c>
      <c r="AK975" s="1" t="s">
        <v>3566</v>
      </c>
      <c r="AL975" s="1" t="s">
        <v>564</v>
      </c>
      <c r="AM975" s="1" t="s">
        <v>3574</v>
      </c>
      <c r="AT975" s="1" t="s">
        <v>42</v>
      </c>
      <c r="AU975" s="1" t="s">
        <v>3629</v>
      </c>
      <c r="AV975" s="1" t="s">
        <v>1878</v>
      </c>
      <c r="AW975" s="1" t="s">
        <v>3118</v>
      </c>
      <c r="BG975" s="1" t="s">
        <v>42</v>
      </c>
      <c r="BH975" s="1" t="s">
        <v>3629</v>
      </c>
      <c r="BI975" s="1" t="s">
        <v>1790</v>
      </c>
      <c r="BJ975" s="1" t="s">
        <v>4114</v>
      </c>
      <c r="BK975" s="1" t="s">
        <v>42</v>
      </c>
      <c r="BL975" s="1" t="s">
        <v>3629</v>
      </c>
      <c r="BM975" s="1" t="s">
        <v>2388</v>
      </c>
      <c r="BN975" s="1" t="s">
        <v>3107</v>
      </c>
      <c r="BO975" s="1" t="s">
        <v>42</v>
      </c>
      <c r="BP975" s="1" t="s">
        <v>3629</v>
      </c>
      <c r="BQ975" s="1" t="s">
        <v>2389</v>
      </c>
      <c r="BR975" s="1" t="s">
        <v>4697</v>
      </c>
      <c r="BS975" s="1" t="s">
        <v>115</v>
      </c>
      <c r="BT975" s="1" t="s">
        <v>3571</v>
      </c>
    </row>
    <row r="976" spans="1:31" ht="13.5" customHeight="1">
      <c r="A976" s="5" t="str">
        <f t="shared" si="48"/>
        <v>1867_하동면_0109a</v>
      </c>
      <c r="B976" s="1">
        <v>1867</v>
      </c>
      <c r="C976" s="1" t="s">
        <v>4943</v>
      </c>
      <c r="D976" s="1" t="s">
        <v>4945</v>
      </c>
      <c r="E976" s="1">
        <v>975</v>
      </c>
      <c r="F976" s="1">
        <v>6</v>
      </c>
      <c r="G976" s="1" t="s">
        <v>2254</v>
      </c>
      <c r="H976" s="1" t="s">
        <v>2750</v>
      </c>
      <c r="I976" s="1">
        <v>4</v>
      </c>
      <c r="L976" s="1">
        <v>2</v>
      </c>
      <c r="M976" s="1" t="s">
        <v>5074</v>
      </c>
      <c r="N976" s="1" t="s">
        <v>5075</v>
      </c>
      <c r="T976" s="1" t="s">
        <v>5709</v>
      </c>
      <c r="U976" s="1" t="s">
        <v>70</v>
      </c>
      <c r="V976" s="1" t="s">
        <v>2823</v>
      </c>
      <c r="Y976" s="1" t="s">
        <v>2390</v>
      </c>
      <c r="Z976" s="1" t="s">
        <v>2966</v>
      </c>
      <c r="AD976" s="1" t="s">
        <v>164</v>
      </c>
      <c r="AE976" s="1" t="s">
        <v>3503</v>
      </c>
    </row>
    <row r="977" spans="1:72" ht="13.5" customHeight="1">
      <c r="A977" s="5" t="str">
        <f t="shared" si="48"/>
        <v>1867_하동면_0109a</v>
      </c>
      <c r="B977" s="1">
        <v>1867</v>
      </c>
      <c r="C977" s="1" t="s">
        <v>4943</v>
      </c>
      <c r="D977" s="1" t="s">
        <v>4945</v>
      </c>
      <c r="E977" s="1">
        <v>976</v>
      </c>
      <c r="F977" s="1">
        <v>6</v>
      </c>
      <c r="G977" s="1" t="s">
        <v>2254</v>
      </c>
      <c r="H977" s="1" t="s">
        <v>2750</v>
      </c>
      <c r="I977" s="1">
        <v>4</v>
      </c>
      <c r="L977" s="1">
        <v>3</v>
      </c>
      <c r="M977" s="1" t="s">
        <v>5289</v>
      </c>
      <c r="N977" s="1" t="s">
        <v>5290</v>
      </c>
      <c r="T977" s="1" t="s">
        <v>6281</v>
      </c>
      <c r="U977" s="1" t="s">
        <v>37</v>
      </c>
      <c r="V977" s="1" t="s">
        <v>2820</v>
      </c>
      <c r="W977" s="1" t="s">
        <v>123</v>
      </c>
      <c r="X977" s="1" t="s">
        <v>6282</v>
      </c>
      <c r="Y977" s="1" t="s">
        <v>2391</v>
      </c>
      <c r="Z977" s="1" t="s">
        <v>2965</v>
      </c>
      <c r="AC977" s="1">
        <v>50</v>
      </c>
      <c r="AD977" s="1" t="s">
        <v>333</v>
      </c>
      <c r="AE977" s="1" t="s">
        <v>3542</v>
      </c>
      <c r="AJ977" s="1" t="s">
        <v>17</v>
      </c>
      <c r="AK977" s="1" t="s">
        <v>3565</v>
      </c>
      <c r="AL977" s="1" t="s">
        <v>322</v>
      </c>
      <c r="AM977" s="1" t="s">
        <v>6283</v>
      </c>
      <c r="AT977" s="1" t="s">
        <v>42</v>
      </c>
      <c r="AU977" s="1" t="s">
        <v>3629</v>
      </c>
      <c r="AV977" s="1" t="s">
        <v>989</v>
      </c>
      <c r="AW977" s="1" t="s">
        <v>3708</v>
      </c>
      <c r="BG977" s="1" t="s">
        <v>42</v>
      </c>
      <c r="BH977" s="1" t="s">
        <v>3629</v>
      </c>
      <c r="BI977" s="1" t="s">
        <v>842</v>
      </c>
      <c r="BJ977" s="1" t="s">
        <v>3715</v>
      </c>
      <c r="BK977" s="1" t="s">
        <v>42</v>
      </c>
      <c r="BL977" s="1" t="s">
        <v>3629</v>
      </c>
      <c r="BM977" s="1" t="s">
        <v>843</v>
      </c>
      <c r="BN977" s="1" t="s">
        <v>4119</v>
      </c>
      <c r="BO977" s="1" t="s">
        <v>42</v>
      </c>
      <c r="BP977" s="1" t="s">
        <v>3629</v>
      </c>
      <c r="BQ977" s="1" t="s">
        <v>844</v>
      </c>
      <c r="BR977" s="1" t="s">
        <v>5493</v>
      </c>
      <c r="BS977" s="1" t="s">
        <v>525</v>
      </c>
      <c r="BT977" s="1" t="s">
        <v>3602</v>
      </c>
    </row>
    <row r="978" spans="1:72" ht="13.5" customHeight="1">
      <c r="A978" s="5" t="str">
        <f t="shared" si="48"/>
        <v>1867_하동면_0109a</v>
      </c>
      <c r="B978" s="1">
        <v>1867</v>
      </c>
      <c r="C978" s="1" t="s">
        <v>4943</v>
      </c>
      <c r="D978" s="1" t="s">
        <v>4945</v>
      </c>
      <c r="E978" s="1">
        <v>977</v>
      </c>
      <c r="F978" s="1">
        <v>6</v>
      </c>
      <c r="G978" s="1" t="s">
        <v>2254</v>
      </c>
      <c r="H978" s="1" t="s">
        <v>2750</v>
      </c>
      <c r="I978" s="1">
        <v>4</v>
      </c>
      <c r="L978" s="1">
        <v>3</v>
      </c>
      <c r="M978" s="1" t="s">
        <v>5289</v>
      </c>
      <c r="N978" s="1" t="s">
        <v>5290</v>
      </c>
      <c r="S978" s="1" t="s">
        <v>47</v>
      </c>
      <c r="T978" s="1" t="s">
        <v>2795</v>
      </c>
      <c r="W978" s="1" t="s">
        <v>450</v>
      </c>
      <c r="X978" s="1" t="s">
        <v>2863</v>
      </c>
      <c r="Y978" s="1" t="s">
        <v>49</v>
      </c>
      <c r="Z978" s="1" t="s">
        <v>2894</v>
      </c>
      <c r="AC978" s="1">
        <v>51</v>
      </c>
      <c r="AD978" s="1" t="s">
        <v>329</v>
      </c>
      <c r="AE978" s="1" t="s">
        <v>3513</v>
      </c>
      <c r="AJ978" s="1" t="s">
        <v>17</v>
      </c>
      <c r="AK978" s="1" t="s">
        <v>3565</v>
      </c>
      <c r="AL978" s="1" t="s">
        <v>451</v>
      </c>
      <c r="AM978" s="1" t="s">
        <v>3585</v>
      </c>
      <c r="AT978" s="1" t="s">
        <v>42</v>
      </c>
      <c r="AU978" s="1" t="s">
        <v>3629</v>
      </c>
      <c r="AV978" s="1" t="s">
        <v>2392</v>
      </c>
      <c r="AW978" s="1" t="s">
        <v>3707</v>
      </c>
      <c r="BG978" s="1" t="s">
        <v>42</v>
      </c>
      <c r="BH978" s="1" t="s">
        <v>3629</v>
      </c>
      <c r="BI978" s="1" t="s">
        <v>2393</v>
      </c>
      <c r="BJ978" s="1" t="s">
        <v>4113</v>
      </c>
      <c r="BK978" s="1" t="s">
        <v>42</v>
      </c>
      <c r="BL978" s="1" t="s">
        <v>3629</v>
      </c>
      <c r="BM978" s="1" t="s">
        <v>1189</v>
      </c>
      <c r="BN978" s="1" t="s">
        <v>4240</v>
      </c>
      <c r="BO978" s="1" t="s">
        <v>42</v>
      </c>
      <c r="BP978" s="1" t="s">
        <v>3629</v>
      </c>
      <c r="BQ978" s="1" t="s">
        <v>2394</v>
      </c>
      <c r="BR978" s="1" t="s">
        <v>4696</v>
      </c>
      <c r="BS978" s="1" t="s">
        <v>151</v>
      </c>
      <c r="BT978" s="1" t="s">
        <v>3563</v>
      </c>
    </row>
    <row r="979" spans="1:31" ht="13.5" customHeight="1">
      <c r="A979" s="5" t="str">
        <f t="shared" si="48"/>
        <v>1867_하동면_0109a</v>
      </c>
      <c r="B979" s="1">
        <v>1867</v>
      </c>
      <c r="C979" s="1" t="s">
        <v>4943</v>
      </c>
      <c r="D979" s="1" t="s">
        <v>4945</v>
      </c>
      <c r="E979" s="1">
        <v>978</v>
      </c>
      <c r="F979" s="1">
        <v>6</v>
      </c>
      <c r="G979" s="1" t="s">
        <v>2254</v>
      </c>
      <c r="H979" s="1" t="s">
        <v>2750</v>
      </c>
      <c r="I979" s="1">
        <v>4</v>
      </c>
      <c r="L979" s="1">
        <v>3</v>
      </c>
      <c r="M979" s="1" t="s">
        <v>5289</v>
      </c>
      <c r="N979" s="1" t="s">
        <v>5290</v>
      </c>
      <c r="S979" s="1" t="s">
        <v>57</v>
      </c>
      <c r="T979" s="1" t="s">
        <v>2802</v>
      </c>
      <c r="U979" s="1" t="s">
        <v>37</v>
      </c>
      <c r="V979" s="1" t="s">
        <v>2820</v>
      </c>
      <c r="Y979" s="1" t="s">
        <v>1763</v>
      </c>
      <c r="Z979" s="1" t="s">
        <v>2964</v>
      </c>
      <c r="AC979" s="1">
        <v>48</v>
      </c>
      <c r="AD979" s="1" t="s">
        <v>50</v>
      </c>
      <c r="AE979" s="1" t="s">
        <v>3499</v>
      </c>
    </row>
    <row r="980" spans="1:31" ht="13.5" customHeight="1">
      <c r="A980" s="5" t="str">
        <f t="shared" si="48"/>
        <v>1867_하동면_0109a</v>
      </c>
      <c r="B980" s="1">
        <v>1867</v>
      </c>
      <c r="C980" s="1" t="s">
        <v>4943</v>
      </c>
      <c r="D980" s="1" t="s">
        <v>4945</v>
      </c>
      <c r="E980" s="1">
        <v>979</v>
      </c>
      <c r="F980" s="1">
        <v>6</v>
      </c>
      <c r="G980" s="1" t="s">
        <v>2254</v>
      </c>
      <c r="H980" s="1" t="s">
        <v>2750</v>
      </c>
      <c r="I980" s="1">
        <v>4</v>
      </c>
      <c r="L980" s="1">
        <v>3</v>
      </c>
      <c r="M980" s="1" t="s">
        <v>5289</v>
      </c>
      <c r="N980" s="1" t="s">
        <v>5290</v>
      </c>
      <c r="S980" s="1" t="s">
        <v>60</v>
      </c>
      <c r="T980" s="1" t="s">
        <v>2801</v>
      </c>
      <c r="W980" s="1" t="s">
        <v>2395</v>
      </c>
      <c r="X980" s="1" t="s">
        <v>2868</v>
      </c>
      <c r="Y980" s="1" t="s">
        <v>49</v>
      </c>
      <c r="Z980" s="1" t="s">
        <v>2894</v>
      </c>
      <c r="AC980" s="1">
        <v>48</v>
      </c>
      <c r="AD980" s="1" t="s">
        <v>50</v>
      </c>
      <c r="AE980" s="1" t="s">
        <v>3499</v>
      </c>
    </row>
    <row r="981" spans="1:72" ht="13.5" customHeight="1">
      <c r="A981" s="5" t="str">
        <f t="shared" si="48"/>
        <v>1867_하동면_0109a</v>
      </c>
      <c r="B981" s="1">
        <v>1867</v>
      </c>
      <c r="C981" s="1" t="s">
        <v>4943</v>
      </c>
      <c r="D981" s="1" t="s">
        <v>4945</v>
      </c>
      <c r="E981" s="1">
        <v>980</v>
      </c>
      <c r="F981" s="1">
        <v>6</v>
      </c>
      <c r="G981" s="1" t="s">
        <v>2254</v>
      </c>
      <c r="H981" s="1" t="s">
        <v>2750</v>
      </c>
      <c r="I981" s="1">
        <v>4</v>
      </c>
      <c r="L981" s="1">
        <v>4</v>
      </c>
      <c r="M981" s="1" t="s">
        <v>5291</v>
      </c>
      <c r="N981" s="1" t="s">
        <v>5292</v>
      </c>
      <c r="T981" s="1" t="s">
        <v>5708</v>
      </c>
      <c r="U981" s="1" t="s">
        <v>37</v>
      </c>
      <c r="V981" s="1" t="s">
        <v>2820</v>
      </c>
      <c r="W981" s="1" t="s">
        <v>421</v>
      </c>
      <c r="X981" s="1" t="s">
        <v>2848</v>
      </c>
      <c r="Y981" s="1" t="s">
        <v>2396</v>
      </c>
      <c r="Z981" s="1" t="s">
        <v>2963</v>
      </c>
      <c r="AC981" s="1">
        <v>74</v>
      </c>
      <c r="AD981" s="1" t="s">
        <v>69</v>
      </c>
      <c r="AE981" s="1" t="s">
        <v>3501</v>
      </c>
      <c r="AJ981" s="1" t="s">
        <v>17</v>
      </c>
      <c r="AK981" s="1" t="s">
        <v>3565</v>
      </c>
      <c r="AL981" s="1" t="s">
        <v>526</v>
      </c>
      <c r="AM981" s="1" t="s">
        <v>6284</v>
      </c>
      <c r="AT981" s="1" t="s">
        <v>42</v>
      </c>
      <c r="AU981" s="1" t="s">
        <v>3629</v>
      </c>
      <c r="AV981" s="1" t="s">
        <v>2397</v>
      </c>
      <c r="AW981" s="1" t="s">
        <v>3706</v>
      </c>
      <c r="BG981" s="1" t="s">
        <v>42</v>
      </c>
      <c r="BH981" s="1" t="s">
        <v>3629</v>
      </c>
      <c r="BI981" s="1" t="s">
        <v>2398</v>
      </c>
      <c r="BJ981" s="1" t="s">
        <v>4112</v>
      </c>
      <c r="BK981" s="1" t="s">
        <v>42</v>
      </c>
      <c r="BL981" s="1" t="s">
        <v>3629</v>
      </c>
      <c r="BM981" s="1" t="s">
        <v>2399</v>
      </c>
      <c r="BN981" s="1" t="s">
        <v>4431</v>
      </c>
      <c r="BO981" s="1" t="s">
        <v>42</v>
      </c>
      <c r="BP981" s="1" t="s">
        <v>3629</v>
      </c>
      <c r="BQ981" s="1" t="s">
        <v>2400</v>
      </c>
      <c r="BR981" s="1" t="s">
        <v>4695</v>
      </c>
      <c r="BS981" s="1" t="s">
        <v>292</v>
      </c>
      <c r="BT981" s="1" t="s">
        <v>6285</v>
      </c>
    </row>
    <row r="982" spans="1:72" ht="13.5" customHeight="1">
      <c r="A982" s="5" t="str">
        <f t="shared" si="48"/>
        <v>1867_하동면_0109a</v>
      </c>
      <c r="B982" s="1">
        <v>1867</v>
      </c>
      <c r="C982" s="1" t="s">
        <v>4943</v>
      </c>
      <c r="D982" s="1" t="s">
        <v>4945</v>
      </c>
      <c r="E982" s="1">
        <v>981</v>
      </c>
      <c r="F982" s="1">
        <v>6</v>
      </c>
      <c r="G982" s="1" t="s">
        <v>2254</v>
      </c>
      <c r="H982" s="1" t="s">
        <v>2750</v>
      </c>
      <c r="I982" s="1">
        <v>4</v>
      </c>
      <c r="L982" s="1">
        <v>4</v>
      </c>
      <c r="M982" s="1" t="s">
        <v>5291</v>
      </c>
      <c r="N982" s="1" t="s">
        <v>5292</v>
      </c>
      <c r="S982" s="1" t="s">
        <v>47</v>
      </c>
      <c r="T982" s="1" t="s">
        <v>2795</v>
      </c>
      <c r="W982" s="1" t="s">
        <v>184</v>
      </c>
      <c r="X982" s="1" t="s">
        <v>2851</v>
      </c>
      <c r="Y982" s="1" t="s">
        <v>49</v>
      </c>
      <c r="Z982" s="1" t="s">
        <v>2894</v>
      </c>
      <c r="AC982" s="1">
        <v>64</v>
      </c>
      <c r="AD982" s="1" t="s">
        <v>307</v>
      </c>
      <c r="AE982" s="1" t="s">
        <v>3541</v>
      </c>
      <c r="AJ982" s="1" t="s">
        <v>51</v>
      </c>
      <c r="AK982" s="1" t="s">
        <v>3566</v>
      </c>
      <c r="AL982" s="1" t="s">
        <v>115</v>
      </c>
      <c r="AM982" s="1" t="s">
        <v>3571</v>
      </c>
      <c r="AT982" s="1" t="s">
        <v>42</v>
      </c>
      <c r="AU982" s="1" t="s">
        <v>3629</v>
      </c>
      <c r="AV982" s="1" t="s">
        <v>2401</v>
      </c>
      <c r="AW982" s="1" t="s">
        <v>6286</v>
      </c>
      <c r="BG982" s="1" t="s">
        <v>42</v>
      </c>
      <c r="BH982" s="1" t="s">
        <v>3629</v>
      </c>
      <c r="BI982" s="1" t="s">
        <v>2402</v>
      </c>
      <c r="BJ982" s="1" t="s">
        <v>4111</v>
      </c>
      <c r="BK982" s="1" t="s">
        <v>42</v>
      </c>
      <c r="BL982" s="1" t="s">
        <v>3629</v>
      </c>
      <c r="BM982" s="1" t="s">
        <v>2403</v>
      </c>
      <c r="BN982" s="1" t="s">
        <v>4092</v>
      </c>
      <c r="BO982" s="1" t="s">
        <v>42</v>
      </c>
      <c r="BP982" s="1" t="s">
        <v>3629</v>
      </c>
      <c r="BQ982" s="1" t="s">
        <v>2404</v>
      </c>
      <c r="BR982" s="1" t="s">
        <v>4694</v>
      </c>
      <c r="BS982" s="1" t="s">
        <v>399</v>
      </c>
      <c r="BT982" s="1" t="s">
        <v>3595</v>
      </c>
    </row>
    <row r="983" spans="1:31" ht="13.5" customHeight="1">
      <c r="A983" s="5" t="str">
        <f t="shared" si="48"/>
        <v>1867_하동면_0109a</v>
      </c>
      <c r="B983" s="1">
        <v>1867</v>
      </c>
      <c r="C983" s="1" t="s">
        <v>4943</v>
      </c>
      <c r="D983" s="1" t="s">
        <v>4945</v>
      </c>
      <c r="E983" s="1">
        <v>982</v>
      </c>
      <c r="F983" s="1">
        <v>6</v>
      </c>
      <c r="G983" s="1" t="s">
        <v>2254</v>
      </c>
      <c r="H983" s="1" t="s">
        <v>2750</v>
      </c>
      <c r="I983" s="1">
        <v>4</v>
      </c>
      <c r="L983" s="1">
        <v>4</v>
      </c>
      <c r="M983" s="1" t="s">
        <v>5291</v>
      </c>
      <c r="N983" s="1" t="s">
        <v>5292</v>
      </c>
      <c r="S983" s="1" t="s">
        <v>57</v>
      </c>
      <c r="T983" s="1" t="s">
        <v>2802</v>
      </c>
      <c r="U983" s="1" t="s">
        <v>37</v>
      </c>
      <c r="V983" s="1" t="s">
        <v>2820</v>
      </c>
      <c r="Y983" s="1" t="s">
        <v>82</v>
      </c>
      <c r="Z983" s="1" t="s">
        <v>2867</v>
      </c>
      <c r="AC983" s="1">
        <v>55</v>
      </c>
      <c r="AD983" s="1" t="s">
        <v>575</v>
      </c>
      <c r="AE983" s="1" t="s">
        <v>3500</v>
      </c>
    </row>
    <row r="984" spans="1:72" ht="13.5" customHeight="1">
      <c r="A984" s="5" t="str">
        <f t="shared" si="48"/>
        <v>1867_하동면_0109a</v>
      </c>
      <c r="B984" s="1">
        <v>1867</v>
      </c>
      <c r="C984" s="1" t="s">
        <v>4943</v>
      </c>
      <c r="D984" s="1" t="s">
        <v>4945</v>
      </c>
      <c r="E984" s="1">
        <v>983</v>
      </c>
      <c r="F984" s="1">
        <v>6</v>
      </c>
      <c r="G984" s="1" t="s">
        <v>2254</v>
      </c>
      <c r="H984" s="1" t="s">
        <v>2750</v>
      </c>
      <c r="I984" s="1">
        <v>4</v>
      </c>
      <c r="L984" s="1">
        <v>5</v>
      </c>
      <c r="M984" s="1" t="s">
        <v>5293</v>
      </c>
      <c r="N984" s="1" t="s">
        <v>5294</v>
      </c>
      <c r="T984" s="1" t="s">
        <v>6253</v>
      </c>
      <c r="U984" s="1" t="s">
        <v>37</v>
      </c>
      <c r="V984" s="1" t="s">
        <v>2820</v>
      </c>
      <c r="W984" s="1" t="s">
        <v>421</v>
      </c>
      <c r="X984" s="1" t="s">
        <v>2848</v>
      </c>
      <c r="Y984" s="1" t="s">
        <v>2405</v>
      </c>
      <c r="Z984" s="1" t="s">
        <v>2962</v>
      </c>
      <c r="AC984" s="1">
        <v>84</v>
      </c>
      <c r="AD984" s="1" t="s">
        <v>91</v>
      </c>
      <c r="AE984" s="1" t="s">
        <v>3507</v>
      </c>
      <c r="AJ984" s="1" t="s">
        <v>17</v>
      </c>
      <c r="AK984" s="1" t="s">
        <v>3565</v>
      </c>
      <c r="AL984" s="1" t="s">
        <v>526</v>
      </c>
      <c r="AM984" s="1" t="s">
        <v>6287</v>
      </c>
      <c r="AT984" s="1" t="s">
        <v>42</v>
      </c>
      <c r="AU984" s="1" t="s">
        <v>3629</v>
      </c>
      <c r="AV984" s="1" t="s">
        <v>2406</v>
      </c>
      <c r="AW984" s="1" t="s">
        <v>3705</v>
      </c>
      <c r="BG984" s="1" t="s">
        <v>42</v>
      </c>
      <c r="BH984" s="1" t="s">
        <v>3629</v>
      </c>
      <c r="BI984" s="1" t="s">
        <v>2407</v>
      </c>
      <c r="BJ984" s="1" t="s">
        <v>4057</v>
      </c>
      <c r="BK984" s="1" t="s">
        <v>42</v>
      </c>
      <c r="BL984" s="1" t="s">
        <v>3629</v>
      </c>
      <c r="BM984" s="1" t="s">
        <v>2408</v>
      </c>
      <c r="BN984" s="1" t="s">
        <v>4382</v>
      </c>
      <c r="BO984" s="1" t="s">
        <v>42</v>
      </c>
      <c r="BP984" s="1" t="s">
        <v>3629</v>
      </c>
      <c r="BQ984" s="1" t="s">
        <v>2409</v>
      </c>
      <c r="BR984" s="1" t="s">
        <v>5500</v>
      </c>
      <c r="BS984" s="1" t="s">
        <v>178</v>
      </c>
      <c r="BT984" s="1" t="s">
        <v>3579</v>
      </c>
    </row>
    <row r="985" spans="1:31" ht="13.5" customHeight="1">
      <c r="A985" s="5" t="str">
        <f t="shared" si="48"/>
        <v>1867_하동면_0109a</v>
      </c>
      <c r="B985" s="1">
        <v>1867</v>
      </c>
      <c r="C985" s="1" t="s">
        <v>4943</v>
      </c>
      <c r="D985" s="1" t="s">
        <v>4945</v>
      </c>
      <c r="E985" s="1">
        <v>984</v>
      </c>
      <c r="F985" s="1">
        <v>6</v>
      </c>
      <c r="G985" s="1" t="s">
        <v>2254</v>
      </c>
      <c r="H985" s="1" t="s">
        <v>2750</v>
      </c>
      <c r="I985" s="1">
        <v>4</v>
      </c>
      <c r="L985" s="1">
        <v>5</v>
      </c>
      <c r="M985" s="1" t="s">
        <v>5293</v>
      </c>
      <c r="N985" s="1" t="s">
        <v>5294</v>
      </c>
      <c r="S985" s="1" t="s">
        <v>63</v>
      </c>
      <c r="T985" s="1" t="s">
        <v>2793</v>
      </c>
      <c r="U985" s="1" t="s">
        <v>37</v>
      </c>
      <c r="V985" s="1" t="s">
        <v>2820</v>
      </c>
      <c r="Y985" s="1" t="s">
        <v>2410</v>
      </c>
      <c r="Z985" s="1" t="s">
        <v>2961</v>
      </c>
      <c r="AC985" s="1">
        <v>55</v>
      </c>
      <c r="AD985" s="1" t="s">
        <v>575</v>
      </c>
      <c r="AE985" s="1" t="s">
        <v>3500</v>
      </c>
    </row>
    <row r="986" spans="1:31" ht="13.5" customHeight="1">
      <c r="A986" s="5" t="str">
        <f t="shared" si="48"/>
        <v>1867_하동면_0109a</v>
      </c>
      <c r="B986" s="1">
        <v>1867</v>
      </c>
      <c r="C986" s="1" t="s">
        <v>4943</v>
      </c>
      <c r="D986" s="1" t="s">
        <v>4945</v>
      </c>
      <c r="E986" s="1">
        <v>985</v>
      </c>
      <c r="F986" s="1">
        <v>6</v>
      </c>
      <c r="G986" s="1" t="s">
        <v>2254</v>
      </c>
      <c r="H986" s="1" t="s">
        <v>2750</v>
      </c>
      <c r="I986" s="1">
        <v>4</v>
      </c>
      <c r="L986" s="1">
        <v>5</v>
      </c>
      <c r="M986" s="1" t="s">
        <v>5293</v>
      </c>
      <c r="N986" s="1" t="s">
        <v>5294</v>
      </c>
      <c r="S986" s="1" t="s">
        <v>227</v>
      </c>
      <c r="T986" s="1" t="s">
        <v>2794</v>
      </c>
      <c r="W986" s="1" t="s">
        <v>927</v>
      </c>
      <c r="X986" s="1" t="s">
        <v>2852</v>
      </c>
      <c r="Y986" s="1" t="s">
        <v>49</v>
      </c>
      <c r="Z986" s="1" t="s">
        <v>2894</v>
      </c>
      <c r="AC986" s="1">
        <v>52</v>
      </c>
      <c r="AD986" s="1" t="s">
        <v>371</v>
      </c>
      <c r="AE986" s="1" t="s">
        <v>3516</v>
      </c>
    </row>
    <row r="987" spans="1:72" ht="13.5" customHeight="1">
      <c r="A987" s="5" t="str">
        <f aca="true" t="shared" si="49" ref="A987:A1004">HYPERLINK("http://kyu.snu.ac.kr/sdhj/index.jsp?type=hj/GK14781_00IH_0001_0109b.jpg","1867_하동면_0109b")</f>
        <v>1867_하동면_0109b</v>
      </c>
      <c r="B987" s="1">
        <v>1867</v>
      </c>
      <c r="C987" s="1" t="s">
        <v>4943</v>
      </c>
      <c r="D987" s="1" t="s">
        <v>4945</v>
      </c>
      <c r="E987" s="1">
        <v>986</v>
      </c>
      <c r="F987" s="1">
        <v>6</v>
      </c>
      <c r="G987" s="1" t="s">
        <v>2254</v>
      </c>
      <c r="H987" s="1" t="s">
        <v>2750</v>
      </c>
      <c r="I987" s="1">
        <v>5</v>
      </c>
      <c r="J987" s="1" t="s">
        <v>2411</v>
      </c>
      <c r="K987" s="1" t="s">
        <v>4953</v>
      </c>
      <c r="L987" s="1">
        <v>1</v>
      </c>
      <c r="M987" s="1" t="s">
        <v>2411</v>
      </c>
      <c r="N987" s="1" t="s">
        <v>4953</v>
      </c>
      <c r="T987" s="1" t="s">
        <v>5708</v>
      </c>
      <c r="U987" s="1" t="s">
        <v>37</v>
      </c>
      <c r="V987" s="1" t="s">
        <v>2820</v>
      </c>
      <c r="W987" s="1" t="s">
        <v>123</v>
      </c>
      <c r="X987" s="1" t="s">
        <v>5843</v>
      </c>
      <c r="Y987" s="1" t="s">
        <v>2412</v>
      </c>
      <c r="Z987" s="1" t="s">
        <v>2960</v>
      </c>
      <c r="AC987" s="1">
        <v>34</v>
      </c>
      <c r="AD987" s="1" t="s">
        <v>177</v>
      </c>
      <c r="AE987" s="1" t="s">
        <v>3548</v>
      </c>
      <c r="AJ987" s="1" t="s">
        <v>17</v>
      </c>
      <c r="AK987" s="1" t="s">
        <v>3565</v>
      </c>
      <c r="AL987" s="1" t="s">
        <v>169</v>
      </c>
      <c r="AM987" s="1" t="s">
        <v>5862</v>
      </c>
      <c r="AT987" s="1" t="s">
        <v>42</v>
      </c>
      <c r="AU987" s="1" t="s">
        <v>3629</v>
      </c>
      <c r="AV987" s="1" t="s">
        <v>2413</v>
      </c>
      <c r="AW987" s="1" t="s">
        <v>3704</v>
      </c>
      <c r="BG987" s="1" t="s">
        <v>42</v>
      </c>
      <c r="BH987" s="1" t="s">
        <v>3629</v>
      </c>
      <c r="BI987" s="1" t="s">
        <v>2414</v>
      </c>
      <c r="BJ987" s="1" t="s">
        <v>3657</v>
      </c>
      <c r="BK987" s="1" t="s">
        <v>42</v>
      </c>
      <c r="BL987" s="1" t="s">
        <v>3629</v>
      </c>
      <c r="BM987" s="1" t="s">
        <v>2415</v>
      </c>
      <c r="BN987" s="1" t="s">
        <v>4073</v>
      </c>
      <c r="BO987" s="1" t="s">
        <v>42</v>
      </c>
      <c r="BP987" s="1" t="s">
        <v>3629</v>
      </c>
      <c r="BQ987" s="1" t="s">
        <v>2416</v>
      </c>
      <c r="BR987" s="1" t="s">
        <v>5410</v>
      </c>
      <c r="BS987" s="1" t="s">
        <v>1070</v>
      </c>
      <c r="BT987" s="1" t="s">
        <v>3186</v>
      </c>
    </row>
    <row r="988" spans="1:72" ht="13.5" customHeight="1">
      <c r="A988" s="5" t="str">
        <f t="shared" si="49"/>
        <v>1867_하동면_0109b</v>
      </c>
      <c r="B988" s="1">
        <v>1867</v>
      </c>
      <c r="C988" s="1" t="s">
        <v>4943</v>
      </c>
      <c r="D988" s="1" t="s">
        <v>4945</v>
      </c>
      <c r="E988" s="1">
        <v>987</v>
      </c>
      <c r="F988" s="1">
        <v>6</v>
      </c>
      <c r="G988" s="1" t="s">
        <v>2254</v>
      </c>
      <c r="H988" s="1" t="s">
        <v>2750</v>
      </c>
      <c r="I988" s="1">
        <v>5</v>
      </c>
      <c r="L988" s="1">
        <v>1</v>
      </c>
      <c r="M988" s="1" t="s">
        <v>2411</v>
      </c>
      <c r="N988" s="1" t="s">
        <v>4953</v>
      </c>
      <c r="S988" s="1" t="s">
        <v>47</v>
      </c>
      <c r="T988" s="1" t="s">
        <v>2795</v>
      </c>
      <c r="W988" s="1" t="s">
        <v>93</v>
      </c>
      <c r="X988" s="1" t="s">
        <v>2850</v>
      </c>
      <c r="Y988" s="1" t="s">
        <v>49</v>
      </c>
      <c r="Z988" s="1" t="s">
        <v>2894</v>
      </c>
      <c r="AC988" s="1">
        <v>35</v>
      </c>
      <c r="AD988" s="1" t="s">
        <v>124</v>
      </c>
      <c r="AE988" s="1" t="s">
        <v>3547</v>
      </c>
      <c r="AJ988" s="1" t="s">
        <v>51</v>
      </c>
      <c r="AK988" s="1" t="s">
        <v>3566</v>
      </c>
      <c r="AL988" s="1" t="s">
        <v>133</v>
      </c>
      <c r="AM988" s="1" t="s">
        <v>3583</v>
      </c>
      <c r="AT988" s="1" t="s">
        <v>42</v>
      </c>
      <c r="AU988" s="1" t="s">
        <v>3629</v>
      </c>
      <c r="AV988" s="1" t="s">
        <v>5586</v>
      </c>
      <c r="AW988" s="1" t="s">
        <v>3703</v>
      </c>
      <c r="BG988" s="1" t="s">
        <v>42</v>
      </c>
      <c r="BH988" s="1" t="s">
        <v>3629</v>
      </c>
      <c r="BI988" s="1" t="s">
        <v>2417</v>
      </c>
      <c r="BJ988" s="1" t="s">
        <v>4110</v>
      </c>
      <c r="BK988" s="1" t="s">
        <v>42</v>
      </c>
      <c r="BL988" s="1" t="s">
        <v>3629</v>
      </c>
      <c r="BM988" s="1" t="s">
        <v>2418</v>
      </c>
      <c r="BN988" s="1" t="s">
        <v>4430</v>
      </c>
      <c r="BO988" s="1" t="s">
        <v>42</v>
      </c>
      <c r="BP988" s="1" t="s">
        <v>3629</v>
      </c>
      <c r="BQ988" s="1" t="s">
        <v>2419</v>
      </c>
      <c r="BR988" s="1" t="s">
        <v>4693</v>
      </c>
      <c r="BS988" s="1" t="s">
        <v>115</v>
      </c>
      <c r="BT988" s="1" t="s">
        <v>3571</v>
      </c>
    </row>
    <row r="989" spans="1:31" ht="13.5" customHeight="1">
      <c r="A989" s="5" t="str">
        <f t="shared" si="49"/>
        <v>1867_하동면_0109b</v>
      </c>
      <c r="B989" s="1">
        <v>1867</v>
      </c>
      <c r="C989" s="1" t="s">
        <v>4943</v>
      </c>
      <c r="D989" s="1" t="s">
        <v>4945</v>
      </c>
      <c r="E989" s="1">
        <v>988</v>
      </c>
      <c r="F989" s="1">
        <v>6</v>
      </c>
      <c r="G989" s="1" t="s">
        <v>2254</v>
      </c>
      <c r="H989" s="1" t="s">
        <v>2750</v>
      </c>
      <c r="I989" s="1">
        <v>5</v>
      </c>
      <c r="L989" s="1">
        <v>1</v>
      </c>
      <c r="M989" s="1" t="s">
        <v>2411</v>
      </c>
      <c r="N989" s="1" t="s">
        <v>4953</v>
      </c>
      <c r="T989" s="1" t="s">
        <v>5709</v>
      </c>
      <c r="U989" s="1" t="s">
        <v>70</v>
      </c>
      <c r="V989" s="1" t="s">
        <v>2823</v>
      </c>
      <c r="Y989" s="1" t="s">
        <v>2420</v>
      </c>
      <c r="Z989" s="1" t="s">
        <v>2959</v>
      </c>
      <c r="AD989" s="1" t="s">
        <v>492</v>
      </c>
      <c r="AE989" s="1" t="s">
        <v>3529</v>
      </c>
    </row>
    <row r="990" spans="1:72" ht="13.5" customHeight="1">
      <c r="A990" s="5" t="str">
        <f t="shared" si="49"/>
        <v>1867_하동면_0109b</v>
      </c>
      <c r="B990" s="1">
        <v>1867</v>
      </c>
      <c r="C990" s="1" t="s">
        <v>4943</v>
      </c>
      <c r="D990" s="1" t="s">
        <v>4945</v>
      </c>
      <c r="E990" s="1">
        <v>989</v>
      </c>
      <c r="F990" s="1">
        <v>6</v>
      </c>
      <c r="G990" s="1" t="s">
        <v>2254</v>
      </c>
      <c r="H990" s="1" t="s">
        <v>2750</v>
      </c>
      <c r="I990" s="1">
        <v>5</v>
      </c>
      <c r="L990" s="1">
        <v>2</v>
      </c>
      <c r="M990" s="1" t="s">
        <v>5295</v>
      </c>
      <c r="N990" s="1" t="s">
        <v>5296</v>
      </c>
      <c r="T990" s="1" t="s">
        <v>5859</v>
      </c>
      <c r="U990" s="1" t="s">
        <v>37</v>
      </c>
      <c r="V990" s="1" t="s">
        <v>2820</v>
      </c>
      <c r="W990" s="1" t="s">
        <v>93</v>
      </c>
      <c r="X990" s="1" t="s">
        <v>2850</v>
      </c>
      <c r="Y990" s="1" t="s">
        <v>2421</v>
      </c>
      <c r="Z990" s="1" t="s">
        <v>2958</v>
      </c>
      <c r="AC990" s="1">
        <v>49</v>
      </c>
      <c r="AD990" s="1" t="s">
        <v>316</v>
      </c>
      <c r="AE990" s="1" t="s">
        <v>3546</v>
      </c>
      <c r="AJ990" s="1" t="s">
        <v>17</v>
      </c>
      <c r="AK990" s="1" t="s">
        <v>3565</v>
      </c>
      <c r="AL990" s="1" t="s">
        <v>133</v>
      </c>
      <c r="AM990" s="1" t="s">
        <v>3583</v>
      </c>
      <c r="AT990" s="1" t="s">
        <v>42</v>
      </c>
      <c r="AU990" s="1" t="s">
        <v>3629</v>
      </c>
      <c r="AV990" s="1" t="s">
        <v>2422</v>
      </c>
      <c r="AW990" s="1" t="s">
        <v>5383</v>
      </c>
      <c r="BG990" s="1" t="s">
        <v>42</v>
      </c>
      <c r="BH990" s="1" t="s">
        <v>3629</v>
      </c>
      <c r="BI990" s="1" t="s">
        <v>2423</v>
      </c>
      <c r="BJ990" s="1" t="s">
        <v>4109</v>
      </c>
      <c r="BK990" s="1" t="s">
        <v>42</v>
      </c>
      <c r="BL990" s="1" t="s">
        <v>3629</v>
      </c>
      <c r="BM990" s="1" t="s">
        <v>2424</v>
      </c>
      <c r="BN990" s="1" t="s">
        <v>4429</v>
      </c>
      <c r="BO990" s="1" t="s">
        <v>42</v>
      </c>
      <c r="BP990" s="1" t="s">
        <v>3629</v>
      </c>
      <c r="BQ990" s="1" t="s">
        <v>2425</v>
      </c>
      <c r="BR990" s="1" t="s">
        <v>4692</v>
      </c>
      <c r="BS990" s="1" t="s">
        <v>541</v>
      </c>
      <c r="BT990" s="1" t="s">
        <v>3593</v>
      </c>
    </row>
    <row r="991" spans="1:72" ht="13.5" customHeight="1">
      <c r="A991" s="5" t="str">
        <f t="shared" si="49"/>
        <v>1867_하동면_0109b</v>
      </c>
      <c r="B991" s="1">
        <v>1867</v>
      </c>
      <c r="C991" s="1" t="s">
        <v>4943</v>
      </c>
      <c r="D991" s="1" t="s">
        <v>4945</v>
      </c>
      <c r="E991" s="1">
        <v>990</v>
      </c>
      <c r="F991" s="1">
        <v>6</v>
      </c>
      <c r="G991" s="1" t="s">
        <v>2254</v>
      </c>
      <c r="H991" s="1" t="s">
        <v>2750</v>
      </c>
      <c r="I991" s="1">
        <v>5</v>
      </c>
      <c r="L991" s="1">
        <v>2</v>
      </c>
      <c r="M991" s="1" t="s">
        <v>5295</v>
      </c>
      <c r="N991" s="1" t="s">
        <v>5296</v>
      </c>
      <c r="S991" s="1" t="s">
        <v>47</v>
      </c>
      <c r="T991" s="1" t="s">
        <v>2795</v>
      </c>
      <c r="W991" s="1" t="s">
        <v>61</v>
      </c>
      <c r="X991" s="1" t="s">
        <v>5899</v>
      </c>
      <c r="Y991" s="1" t="s">
        <v>49</v>
      </c>
      <c r="Z991" s="1" t="s">
        <v>2894</v>
      </c>
      <c r="AC991" s="1">
        <v>48</v>
      </c>
      <c r="AD991" s="1" t="s">
        <v>50</v>
      </c>
      <c r="AE991" s="1" t="s">
        <v>3499</v>
      </c>
      <c r="AJ991" s="1" t="s">
        <v>51</v>
      </c>
      <c r="AK991" s="1" t="s">
        <v>3566</v>
      </c>
      <c r="AL991" s="1" t="s">
        <v>107</v>
      </c>
      <c r="AM991" s="1" t="s">
        <v>3590</v>
      </c>
      <c r="AT991" s="1" t="s">
        <v>37</v>
      </c>
      <c r="AU991" s="1" t="s">
        <v>2820</v>
      </c>
      <c r="AV991" s="1" t="s">
        <v>2426</v>
      </c>
      <c r="AW991" s="1" t="s">
        <v>3702</v>
      </c>
      <c r="BG991" s="1" t="s">
        <v>42</v>
      </c>
      <c r="BH991" s="1" t="s">
        <v>3629</v>
      </c>
      <c r="BI991" s="1" t="s">
        <v>2427</v>
      </c>
      <c r="BJ991" s="1" t="s">
        <v>4108</v>
      </c>
      <c r="BK991" s="1" t="s">
        <v>42</v>
      </c>
      <c r="BL991" s="1" t="s">
        <v>3629</v>
      </c>
      <c r="BM991" s="1" t="s">
        <v>2428</v>
      </c>
      <c r="BN991" s="1" t="s">
        <v>4428</v>
      </c>
      <c r="BO991" s="1" t="s">
        <v>42</v>
      </c>
      <c r="BP991" s="1" t="s">
        <v>3629</v>
      </c>
      <c r="BQ991" s="1" t="s">
        <v>2429</v>
      </c>
      <c r="BR991" s="1" t="s">
        <v>5434</v>
      </c>
      <c r="BS991" s="1" t="s">
        <v>151</v>
      </c>
      <c r="BT991" s="1" t="s">
        <v>3563</v>
      </c>
    </row>
    <row r="992" spans="1:31" ht="13.5" customHeight="1">
      <c r="A992" s="5" t="str">
        <f t="shared" si="49"/>
        <v>1867_하동면_0109b</v>
      </c>
      <c r="B992" s="1">
        <v>1867</v>
      </c>
      <c r="C992" s="1" t="s">
        <v>4943</v>
      </c>
      <c r="D992" s="1" t="s">
        <v>4945</v>
      </c>
      <c r="E992" s="1">
        <v>991</v>
      </c>
      <c r="F992" s="1">
        <v>6</v>
      </c>
      <c r="G992" s="1" t="s">
        <v>2254</v>
      </c>
      <c r="H992" s="1" t="s">
        <v>2750</v>
      </c>
      <c r="I992" s="1">
        <v>5</v>
      </c>
      <c r="L992" s="1">
        <v>2</v>
      </c>
      <c r="M992" s="1" t="s">
        <v>5295</v>
      </c>
      <c r="N992" s="1" t="s">
        <v>5296</v>
      </c>
      <c r="S992" s="1" t="s">
        <v>63</v>
      </c>
      <c r="T992" s="1" t="s">
        <v>2793</v>
      </c>
      <c r="U992" s="1" t="s">
        <v>37</v>
      </c>
      <c r="V992" s="1" t="s">
        <v>2820</v>
      </c>
      <c r="Y992" s="1" t="s">
        <v>2430</v>
      </c>
      <c r="Z992" s="1" t="s">
        <v>2957</v>
      </c>
      <c r="AC992" s="1">
        <v>21</v>
      </c>
      <c r="AD992" s="1" t="s">
        <v>437</v>
      </c>
      <c r="AE992" s="1" t="s">
        <v>3526</v>
      </c>
    </row>
    <row r="993" spans="1:72" ht="13.5" customHeight="1">
      <c r="A993" s="5" t="str">
        <f t="shared" si="49"/>
        <v>1867_하동면_0109b</v>
      </c>
      <c r="B993" s="1">
        <v>1867</v>
      </c>
      <c r="C993" s="1" t="s">
        <v>4943</v>
      </c>
      <c r="D993" s="1" t="s">
        <v>4945</v>
      </c>
      <c r="E993" s="1">
        <v>992</v>
      </c>
      <c r="F993" s="1">
        <v>6</v>
      </c>
      <c r="G993" s="1" t="s">
        <v>2254</v>
      </c>
      <c r="H993" s="1" t="s">
        <v>2750</v>
      </c>
      <c r="I993" s="1">
        <v>5</v>
      </c>
      <c r="L993" s="1">
        <v>3</v>
      </c>
      <c r="M993" s="1" t="s">
        <v>5297</v>
      </c>
      <c r="N993" s="1" t="s">
        <v>5298</v>
      </c>
      <c r="T993" s="1" t="s">
        <v>5708</v>
      </c>
      <c r="U993" s="1" t="s">
        <v>37</v>
      </c>
      <c r="V993" s="1" t="s">
        <v>2820</v>
      </c>
      <c r="W993" s="1" t="s">
        <v>123</v>
      </c>
      <c r="X993" s="1" t="s">
        <v>5843</v>
      </c>
      <c r="Y993" s="1" t="s">
        <v>2431</v>
      </c>
      <c r="Z993" s="1" t="s">
        <v>2956</v>
      </c>
      <c r="AC993" s="1">
        <v>68</v>
      </c>
      <c r="AD993" s="1" t="s">
        <v>174</v>
      </c>
      <c r="AE993" s="1" t="s">
        <v>3545</v>
      </c>
      <c r="AJ993" s="1" t="s">
        <v>17</v>
      </c>
      <c r="AK993" s="1" t="s">
        <v>3565</v>
      </c>
      <c r="AL993" s="1" t="s">
        <v>322</v>
      </c>
      <c r="AM993" s="1" t="s">
        <v>6288</v>
      </c>
      <c r="AT993" s="1" t="s">
        <v>42</v>
      </c>
      <c r="AU993" s="1" t="s">
        <v>3629</v>
      </c>
      <c r="AV993" s="1" t="s">
        <v>43</v>
      </c>
      <c r="AW993" s="1" t="s">
        <v>3701</v>
      </c>
      <c r="BG993" s="1" t="s">
        <v>42</v>
      </c>
      <c r="BH993" s="1" t="s">
        <v>3629</v>
      </c>
      <c r="BI993" s="1" t="s">
        <v>2432</v>
      </c>
      <c r="BJ993" s="1" t="s">
        <v>4072</v>
      </c>
      <c r="BK993" s="1" t="s">
        <v>42</v>
      </c>
      <c r="BL993" s="1" t="s">
        <v>3629</v>
      </c>
      <c r="BM993" s="1" t="s">
        <v>2433</v>
      </c>
      <c r="BN993" s="1" t="s">
        <v>4062</v>
      </c>
      <c r="BO993" s="1" t="s">
        <v>42</v>
      </c>
      <c r="BP993" s="1" t="s">
        <v>3629</v>
      </c>
      <c r="BQ993" s="1" t="s">
        <v>2434</v>
      </c>
      <c r="BR993" s="1" t="s">
        <v>5421</v>
      </c>
      <c r="BS993" s="1" t="s">
        <v>1070</v>
      </c>
      <c r="BT993" s="1" t="s">
        <v>3186</v>
      </c>
    </row>
    <row r="994" spans="1:72" ht="13.5" customHeight="1">
      <c r="A994" s="5" t="str">
        <f t="shared" si="49"/>
        <v>1867_하동면_0109b</v>
      </c>
      <c r="B994" s="1">
        <v>1867</v>
      </c>
      <c r="C994" s="1" t="s">
        <v>4943</v>
      </c>
      <c r="D994" s="1" t="s">
        <v>4945</v>
      </c>
      <c r="E994" s="1">
        <v>993</v>
      </c>
      <c r="F994" s="1">
        <v>6</v>
      </c>
      <c r="G994" s="1" t="s">
        <v>2254</v>
      </c>
      <c r="H994" s="1" t="s">
        <v>2750</v>
      </c>
      <c r="I994" s="1">
        <v>5</v>
      </c>
      <c r="L994" s="1">
        <v>3</v>
      </c>
      <c r="M994" s="1" t="s">
        <v>5297</v>
      </c>
      <c r="N994" s="1" t="s">
        <v>5298</v>
      </c>
      <c r="S994" s="1" t="s">
        <v>47</v>
      </c>
      <c r="T994" s="1" t="s">
        <v>2795</v>
      </c>
      <c r="W994" s="1" t="s">
        <v>119</v>
      </c>
      <c r="X994" s="1" t="s">
        <v>2854</v>
      </c>
      <c r="Y994" s="1" t="s">
        <v>49</v>
      </c>
      <c r="Z994" s="1" t="s">
        <v>2894</v>
      </c>
      <c r="AC994" s="1">
        <v>68</v>
      </c>
      <c r="AD994" s="1" t="s">
        <v>174</v>
      </c>
      <c r="AE994" s="1" t="s">
        <v>3545</v>
      </c>
      <c r="AJ994" s="1" t="s">
        <v>51</v>
      </c>
      <c r="AK994" s="1" t="s">
        <v>3566</v>
      </c>
      <c r="AL994" s="1" t="s">
        <v>308</v>
      </c>
      <c r="AM994" s="1" t="s">
        <v>3573</v>
      </c>
      <c r="AT994" s="1" t="s">
        <v>42</v>
      </c>
      <c r="AU994" s="1" t="s">
        <v>3629</v>
      </c>
      <c r="AV994" s="1" t="s">
        <v>2435</v>
      </c>
      <c r="AW994" s="1" t="s">
        <v>3700</v>
      </c>
      <c r="BG994" s="1" t="s">
        <v>42</v>
      </c>
      <c r="BH994" s="1" t="s">
        <v>3629</v>
      </c>
      <c r="BI994" s="1" t="s">
        <v>2436</v>
      </c>
      <c r="BJ994" s="1" t="s">
        <v>4107</v>
      </c>
      <c r="BK994" s="1" t="s">
        <v>42</v>
      </c>
      <c r="BL994" s="1" t="s">
        <v>3629</v>
      </c>
      <c r="BM994" s="1" t="s">
        <v>2437</v>
      </c>
      <c r="BN994" s="1" t="s">
        <v>4427</v>
      </c>
      <c r="BO994" s="1" t="s">
        <v>42</v>
      </c>
      <c r="BP994" s="1" t="s">
        <v>3629</v>
      </c>
      <c r="BQ994" s="1" t="s">
        <v>2438</v>
      </c>
      <c r="BR994" s="1" t="s">
        <v>5415</v>
      </c>
      <c r="BS994" s="1" t="s">
        <v>203</v>
      </c>
      <c r="BT994" s="1" t="s">
        <v>3567</v>
      </c>
    </row>
    <row r="995" spans="1:31" ht="13.5" customHeight="1">
      <c r="A995" s="5" t="str">
        <f t="shared" si="49"/>
        <v>1867_하동면_0109b</v>
      </c>
      <c r="B995" s="1">
        <v>1867</v>
      </c>
      <c r="C995" s="1" t="s">
        <v>4943</v>
      </c>
      <c r="D995" s="1" t="s">
        <v>4945</v>
      </c>
      <c r="E995" s="1">
        <v>994</v>
      </c>
      <c r="F995" s="1">
        <v>6</v>
      </c>
      <c r="G995" s="1" t="s">
        <v>2254</v>
      </c>
      <c r="H995" s="1" t="s">
        <v>2750</v>
      </c>
      <c r="I995" s="1">
        <v>5</v>
      </c>
      <c r="L995" s="1">
        <v>3</v>
      </c>
      <c r="M995" s="1" t="s">
        <v>5297</v>
      </c>
      <c r="N995" s="1" t="s">
        <v>5298</v>
      </c>
      <c r="S995" s="1" t="s">
        <v>574</v>
      </c>
      <c r="T995" s="1" t="s">
        <v>2800</v>
      </c>
      <c r="W995" s="1" t="s">
        <v>123</v>
      </c>
      <c r="X995" s="1" t="s">
        <v>5843</v>
      </c>
      <c r="Y995" s="1" t="s">
        <v>49</v>
      </c>
      <c r="Z995" s="1" t="s">
        <v>2894</v>
      </c>
      <c r="AC995" s="1">
        <v>88</v>
      </c>
      <c r="AD995" s="1" t="s">
        <v>565</v>
      </c>
      <c r="AE995" s="1" t="s">
        <v>3530</v>
      </c>
    </row>
    <row r="996" spans="1:31" ht="13.5" customHeight="1">
      <c r="A996" s="5" t="str">
        <f t="shared" si="49"/>
        <v>1867_하동면_0109b</v>
      </c>
      <c r="B996" s="1">
        <v>1867</v>
      </c>
      <c r="C996" s="1" t="s">
        <v>4943</v>
      </c>
      <c r="D996" s="1" t="s">
        <v>4945</v>
      </c>
      <c r="E996" s="1">
        <v>995</v>
      </c>
      <c r="F996" s="1">
        <v>6</v>
      </c>
      <c r="G996" s="1" t="s">
        <v>2254</v>
      </c>
      <c r="H996" s="1" t="s">
        <v>2750</v>
      </c>
      <c r="I996" s="1">
        <v>5</v>
      </c>
      <c r="L996" s="1">
        <v>3</v>
      </c>
      <c r="M996" s="1" t="s">
        <v>5297</v>
      </c>
      <c r="N996" s="1" t="s">
        <v>5298</v>
      </c>
      <c r="T996" s="1" t="s">
        <v>5709</v>
      </c>
      <c r="U996" s="1" t="s">
        <v>70</v>
      </c>
      <c r="V996" s="1" t="s">
        <v>2823</v>
      </c>
      <c r="Y996" s="1" t="s">
        <v>2439</v>
      </c>
      <c r="Z996" s="1" t="s">
        <v>2955</v>
      </c>
      <c r="AD996" s="1" t="s">
        <v>206</v>
      </c>
      <c r="AE996" s="1" t="s">
        <v>3544</v>
      </c>
    </row>
    <row r="997" spans="1:72" ht="13.5" customHeight="1">
      <c r="A997" s="5" t="str">
        <f t="shared" si="49"/>
        <v>1867_하동면_0109b</v>
      </c>
      <c r="B997" s="1">
        <v>1867</v>
      </c>
      <c r="C997" s="1" t="s">
        <v>4943</v>
      </c>
      <c r="D997" s="1" t="s">
        <v>4945</v>
      </c>
      <c r="E997" s="1">
        <v>996</v>
      </c>
      <c r="F997" s="1">
        <v>6</v>
      </c>
      <c r="G997" s="1" t="s">
        <v>2254</v>
      </c>
      <c r="H997" s="1" t="s">
        <v>2750</v>
      </c>
      <c r="I997" s="1">
        <v>5</v>
      </c>
      <c r="L997" s="1">
        <v>4</v>
      </c>
      <c r="M997" s="1" t="s">
        <v>5299</v>
      </c>
      <c r="N997" s="1" t="s">
        <v>5300</v>
      </c>
      <c r="T997" s="1" t="s">
        <v>6289</v>
      </c>
      <c r="U997" s="1" t="s">
        <v>37</v>
      </c>
      <c r="V997" s="1" t="s">
        <v>2820</v>
      </c>
      <c r="W997" s="1" t="s">
        <v>140</v>
      </c>
      <c r="X997" s="1" t="s">
        <v>2858</v>
      </c>
      <c r="Y997" s="1" t="s">
        <v>2440</v>
      </c>
      <c r="Z997" s="1" t="s">
        <v>2954</v>
      </c>
      <c r="AC997" s="1">
        <v>72</v>
      </c>
      <c r="AD997" s="1" t="s">
        <v>697</v>
      </c>
      <c r="AE997" s="1" t="s">
        <v>3498</v>
      </c>
      <c r="AJ997" s="1" t="s">
        <v>17</v>
      </c>
      <c r="AK997" s="1" t="s">
        <v>3565</v>
      </c>
      <c r="AL997" s="1" t="s">
        <v>341</v>
      </c>
      <c r="AM997" s="1" t="s">
        <v>3588</v>
      </c>
      <c r="AT997" s="1" t="s">
        <v>42</v>
      </c>
      <c r="AU997" s="1" t="s">
        <v>3629</v>
      </c>
      <c r="AV997" s="1" t="s">
        <v>636</v>
      </c>
      <c r="AW997" s="1" t="s">
        <v>3684</v>
      </c>
      <c r="BG997" s="1" t="s">
        <v>42</v>
      </c>
      <c r="BH997" s="1" t="s">
        <v>3629</v>
      </c>
      <c r="BI997" s="1" t="s">
        <v>637</v>
      </c>
      <c r="BJ997" s="1" t="s">
        <v>4092</v>
      </c>
      <c r="BK997" s="1" t="s">
        <v>42</v>
      </c>
      <c r="BL997" s="1" t="s">
        <v>3629</v>
      </c>
      <c r="BM997" s="1" t="s">
        <v>2441</v>
      </c>
      <c r="BN997" s="1" t="s">
        <v>4415</v>
      </c>
      <c r="BO997" s="1" t="s">
        <v>42</v>
      </c>
      <c r="BP997" s="1" t="s">
        <v>3629</v>
      </c>
      <c r="BQ997" s="1" t="s">
        <v>2442</v>
      </c>
      <c r="BR997" s="1" t="s">
        <v>4682</v>
      </c>
      <c r="BS997" s="1" t="s">
        <v>634</v>
      </c>
      <c r="BT997" s="1" t="s">
        <v>3608</v>
      </c>
    </row>
    <row r="998" spans="1:72" ht="13.5" customHeight="1">
      <c r="A998" s="5" t="str">
        <f t="shared" si="49"/>
        <v>1867_하동면_0109b</v>
      </c>
      <c r="B998" s="1">
        <v>1867</v>
      </c>
      <c r="C998" s="1" t="s">
        <v>4943</v>
      </c>
      <c r="D998" s="1" t="s">
        <v>4945</v>
      </c>
      <c r="E998" s="1">
        <v>997</v>
      </c>
      <c r="F998" s="1">
        <v>6</v>
      </c>
      <c r="G998" s="1" t="s">
        <v>2254</v>
      </c>
      <c r="H998" s="1" t="s">
        <v>2750</v>
      </c>
      <c r="I998" s="1">
        <v>5</v>
      </c>
      <c r="L998" s="1">
        <v>4</v>
      </c>
      <c r="M998" s="1" t="s">
        <v>5299</v>
      </c>
      <c r="N998" s="1" t="s">
        <v>5300</v>
      </c>
      <c r="S998" s="1" t="s">
        <v>47</v>
      </c>
      <c r="T998" s="1" t="s">
        <v>2795</v>
      </c>
      <c r="W998" s="1" t="s">
        <v>123</v>
      </c>
      <c r="X998" s="1" t="s">
        <v>6290</v>
      </c>
      <c r="Y998" s="1" t="s">
        <v>49</v>
      </c>
      <c r="Z998" s="1" t="s">
        <v>2894</v>
      </c>
      <c r="AC998" s="1">
        <v>64</v>
      </c>
      <c r="AD998" s="1" t="s">
        <v>307</v>
      </c>
      <c r="AE998" s="1" t="s">
        <v>3541</v>
      </c>
      <c r="AJ998" s="1" t="s">
        <v>51</v>
      </c>
      <c r="AK998" s="1" t="s">
        <v>3566</v>
      </c>
      <c r="AL998" s="1" t="s">
        <v>169</v>
      </c>
      <c r="AM998" s="1" t="s">
        <v>6291</v>
      </c>
      <c r="AT998" s="1" t="s">
        <v>42</v>
      </c>
      <c r="AU998" s="1" t="s">
        <v>3629</v>
      </c>
      <c r="AV998" s="1" t="s">
        <v>2443</v>
      </c>
      <c r="AW998" s="1" t="s">
        <v>3699</v>
      </c>
      <c r="BG998" s="1" t="s">
        <v>42</v>
      </c>
      <c r="BH998" s="1" t="s">
        <v>3629</v>
      </c>
      <c r="BI998" s="1" t="s">
        <v>2444</v>
      </c>
      <c r="BJ998" s="1" t="s">
        <v>2939</v>
      </c>
      <c r="BK998" s="1" t="s">
        <v>42</v>
      </c>
      <c r="BL998" s="1" t="s">
        <v>3629</v>
      </c>
      <c r="BM998" s="1" t="s">
        <v>2445</v>
      </c>
      <c r="BN998" s="1" t="s">
        <v>3240</v>
      </c>
      <c r="BO998" s="1" t="s">
        <v>42</v>
      </c>
      <c r="BP998" s="1" t="s">
        <v>3629</v>
      </c>
      <c r="BQ998" s="1" t="s">
        <v>2446</v>
      </c>
      <c r="BR998" s="1" t="s">
        <v>5562</v>
      </c>
      <c r="BS998" s="1" t="s">
        <v>189</v>
      </c>
      <c r="BT998" s="1" t="s">
        <v>3569</v>
      </c>
    </row>
    <row r="999" spans="1:31" ht="13.5" customHeight="1">
      <c r="A999" s="5" t="str">
        <f t="shared" si="49"/>
        <v>1867_하동면_0109b</v>
      </c>
      <c r="B999" s="1">
        <v>1867</v>
      </c>
      <c r="C999" s="1" t="s">
        <v>4943</v>
      </c>
      <c r="D999" s="1" t="s">
        <v>4945</v>
      </c>
      <c r="E999" s="1">
        <v>998</v>
      </c>
      <c r="F999" s="1">
        <v>6</v>
      </c>
      <c r="G999" s="1" t="s">
        <v>2254</v>
      </c>
      <c r="H999" s="1" t="s">
        <v>2750</v>
      </c>
      <c r="I999" s="1">
        <v>5</v>
      </c>
      <c r="L999" s="1">
        <v>4</v>
      </c>
      <c r="M999" s="1" t="s">
        <v>5299</v>
      </c>
      <c r="N999" s="1" t="s">
        <v>5300</v>
      </c>
      <c r="S999" s="1" t="s">
        <v>57</v>
      </c>
      <c r="T999" s="1" t="s">
        <v>2802</v>
      </c>
      <c r="U999" s="1" t="s">
        <v>37</v>
      </c>
      <c r="V999" s="1" t="s">
        <v>2820</v>
      </c>
      <c r="Y999" s="1" t="s">
        <v>2447</v>
      </c>
      <c r="Z999" s="1" t="s">
        <v>2953</v>
      </c>
      <c r="AD999" s="1" t="s">
        <v>50</v>
      </c>
      <c r="AE999" s="1" t="s">
        <v>3499</v>
      </c>
    </row>
    <row r="1000" spans="1:31" ht="13.5" customHeight="1">
      <c r="A1000" s="5" t="str">
        <f t="shared" si="49"/>
        <v>1867_하동면_0109b</v>
      </c>
      <c r="B1000" s="1">
        <v>1867</v>
      </c>
      <c r="C1000" s="1" t="s">
        <v>4943</v>
      </c>
      <c r="D1000" s="1" t="s">
        <v>4945</v>
      </c>
      <c r="E1000" s="1">
        <v>999</v>
      </c>
      <c r="F1000" s="1">
        <v>6</v>
      </c>
      <c r="G1000" s="1" t="s">
        <v>2254</v>
      </c>
      <c r="H1000" s="1" t="s">
        <v>2750</v>
      </c>
      <c r="I1000" s="1">
        <v>5</v>
      </c>
      <c r="L1000" s="1">
        <v>4</v>
      </c>
      <c r="M1000" s="1" t="s">
        <v>5299</v>
      </c>
      <c r="N1000" s="1" t="s">
        <v>5300</v>
      </c>
      <c r="S1000" s="1" t="s">
        <v>60</v>
      </c>
      <c r="T1000" s="1" t="s">
        <v>2801</v>
      </c>
      <c r="W1000" s="1" t="s">
        <v>123</v>
      </c>
      <c r="X1000" s="1" t="s">
        <v>6290</v>
      </c>
      <c r="Y1000" s="1" t="s">
        <v>49</v>
      </c>
      <c r="Z1000" s="1" t="s">
        <v>2894</v>
      </c>
      <c r="AD1000" s="1" t="s">
        <v>427</v>
      </c>
      <c r="AE1000" s="1" t="s">
        <v>3522</v>
      </c>
    </row>
    <row r="1001" spans="1:72" ht="13.5" customHeight="1">
      <c r="A1001" s="5" t="str">
        <f t="shared" si="49"/>
        <v>1867_하동면_0109b</v>
      </c>
      <c r="B1001" s="1">
        <v>1867</v>
      </c>
      <c r="C1001" s="1" t="s">
        <v>4943</v>
      </c>
      <c r="D1001" s="1" t="s">
        <v>4945</v>
      </c>
      <c r="E1001" s="1">
        <v>1000</v>
      </c>
      <c r="F1001" s="1">
        <v>6</v>
      </c>
      <c r="G1001" s="1" t="s">
        <v>2254</v>
      </c>
      <c r="H1001" s="1" t="s">
        <v>2750</v>
      </c>
      <c r="I1001" s="1">
        <v>5</v>
      </c>
      <c r="L1001" s="1">
        <v>5</v>
      </c>
      <c r="M1001" s="1" t="s">
        <v>5301</v>
      </c>
      <c r="N1001" s="1" t="s">
        <v>5302</v>
      </c>
      <c r="T1001" s="1" t="s">
        <v>5777</v>
      </c>
      <c r="U1001" s="1" t="s">
        <v>37</v>
      </c>
      <c r="V1001" s="1" t="s">
        <v>2820</v>
      </c>
      <c r="W1001" s="1" t="s">
        <v>123</v>
      </c>
      <c r="X1001" s="1" t="s">
        <v>5810</v>
      </c>
      <c r="Y1001" s="1" t="s">
        <v>1468</v>
      </c>
      <c r="Z1001" s="1" t="s">
        <v>2952</v>
      </c>
      <c r="AC1001" s="1">
        <v>74</v>
      </c>
      <c r="AD1001" s="1" t="s">
        <v>69</v>
      </c>
      <c r="AE1001" s="1" t="s">
        <v>3501</v>
      </c>
      <c r="AJ1001" s="1" t="s">
        <v>17</v>
      </c>
      <c r="AK1001" s="1" t="s">
        <v>3565</v>
      </c>
      <c r="AL1001" s="1" t="s">
        <v>322</v>
      </c>
      <c r="AM1001" s="1" t="s">
        <v>6250</v>
      </c>
      <c r="AT1001" s="1" t="s">
        <v>42</v>
      </c>
      <c r="AU1001" s="1" t="s">
        <v>3629</v>
      </c>
      <c r="AV1001" s="1" t="s">
        <v>2448</v>
      </c>
      <c r="AW1001" s="1" t="s">
        <v>6252</v>
      </c>
      <c r="BG1001" s="1" t="s">
        <v>42</v>
      </c>
      <c r="BH1001" s="1" t="s">
        <v>3629</v>
      </c>
      <c r="BI1001" s="1" t="s">
        <v>2352</v>
      </c>
      <c r="BJ1001" s="1" t="s">
        <v>4106</v>
      </c>
      <c r="BK1001" s="1" t="s">
        <v>209</v>
      </c>
      <c r="BL1001" s="1" t="s">
        <v>4370</v>
      </c>
      <c r="BM1001" s="1" t="s">
        <v>2308</v>
      </c>
      <c r="BN1001" s="1" t="s">
        <v>3615</v>
      </c>
      <c r="BO1001" s="1" t="s">
        <v>42</v>
      </c>
      <c r="BP1001" s="1" t="s">
        <v>3629</v>
      </c>
      <c r="BQ1001" s="1" t="s">
        <v>2309</v>
      </c>
      <c r="BR1001" s="1" t="s">
        <v>4691</v>
      </c>
      <c r="BS1001" s="1" t="s">
        <v>41</v>
      </c>
      <c r="BT1001" s="1" t="s">
        <v>3589</v>
      </c>
    </row>
    <row r="1002" spans="1:72" ht="13.5" customHeight="1">
      <c r="A1002" s="5" t="str">
        <f t="shared" si="49"/>
        <v>1867_하동면_0109b</v>
      </c>
      <c r="B1002" s="1">
        <v>1867</v>
      </c>
      <c r="C1002" s="1" t="s">
        <v>4943</v>
      </c>
      <c r="D1002" s="1" t="s">
        <v>4945</v>
      </c>
      <c r="E1002" s="1">
        <v>1001</v>
      </c>
      <c r="F1002" s="1">
        <v>6</v>
      </c>
      <c r="G1002" s="1" t="s">
        <v>2254</v>
      </c>
      <c r="H1002" s="1" t="s">
        <v>2750</v>
      </c>
      <c r="I1002" s="1">
        <v>5</v>
      </c>
      <c r="L1002" s="1">
        <v>5</v>
      </c>
      <c r="M1002" s="1" t="s">
        <v>5301</v>
      </c>
      <c r="N1002" s="1" t="s">
        <v>5302</v>
      </c>
      <c r="S1002" s="1" t="s">
        <v>47</v>
      </c>
      <c r="T1002" s="1" t="s">
        <v>2795</v>
      </c>
      <c r="W1002" s="1" t="s">
        <v>927</v>
      </c>
      <c r="X1002" s="1" t="s">
        <v>2852</v>
      </c>
      <c r="Y1002" s="1" t="s">
        <v>49</v>
      </c>
      <c r="Z1002" s="1" t="s">
        <v>2894</v>
      </c>
      <c r="AC1002" s="1">
        <v>76</v>
      </c>
      <c r="AD1002" s="1" t="s">
        <v>936</v>
      </c>
      <c r="AE1002" s="1" t="s">
        <v>3543</v>
      </c>
      <c r="AJ1002" s="1" t="s">
        <v>51</v>
      </c>
      <c r="AK1002" s="1" t="s">
        <v>3566</v>
      </c>
      <c r="AL1002" s="1" t="s">
        <v>88</v>
      </c>
      <c r="AM1002" s="1" t="s">
        <v>3572</v>
      </c>
      <c r="AT1002" s="1" t="s">
        <v>42</v>
      </c>
      <c r="AU1002" s="1" t="s">
        <v>3629</v>
      </c>
      <c r="AV1002" s="1" t="s">
        <v>2449</v>
      </c>
      <c r="AW1002" s="1" t="s">
        <v>3461</v>
      </c>
      <c r="BG1002" s="1" t="s">
        <v>42</v>
      </c>
      <c r="BH1002" s="1" t="s">
        <v>3629</v>
      </c>
      <c r="BI1002" s="1" t="s">
        <v>1095</v>
      </c>
      <c r="BJ1002" s="1" t="s">
        <v>4105</v>
      </c>
      <c r="BK1002" s="1" t="s">
        <v>42</v>
      </c>
      <c r="BL1002" s="1" t="s">
        <v>3629</v>
      </c>
      <c r="BM1002" s="1" t="s">
        <v>2450</v>
      </c>
      <c r="BN1002" s="1" t="s">
        <v>4426</v>
      </c>
      <c r="BO1002" s="1" t="s">
        <v>42</v>
      </c>
      <c r="BP1002" s="1" t="s">
        <v>3629</v>
      </c>
      <c r="BQ1002" s="1" t="s">
        <v>2451</v>
      </c>
      <c r="BR1002" s="1" t="s">
        <v>5488</v>
      </c>
      <c r="BS1002" s="1" t="s">
        <v>308</v>
      </c>
      <c r="BT1002" s="1" t="s">
        <v>3573</v>
      </c>
    </row>
    <row r="1003" spans="1:29" ht="13.5" customHeight="1">
      <c r="A1003" s="5" t="str">
        <f t="shared" si="49"/>
        <v>1867_하동면_0109b</v>
      </c>
      <c r="B1003" s="1">
        <v>1867</v>
      </c>
      <c r="C1003" s="1" t="s">
        <v>4943</v>
      </c>
      <c r="D1003" s="1" t="s">
        <v>4945</v>
      </c>
      <c r="E1003" s="1">
        <v>1002</v>
      </c>
      <c r="F1003" s="1">
        <v>6</v>
      </c>
      <c r="G1003" s="1" t="s">
        <v>2254</v>
      </c>
      <c r="H1003" s="1" t="s">
        <v>2750</v>
      </c>
      <c r="I1003" s="1">
        <v>5</v>
      </c>
      <c r="L1003" s="1">
        <v>5</v>
      </c>
      <c r="M1003" s="1" t="s">
        <v>5301</v>
      </c>
      <c r="N1003" s="1" t="s">
        <v>5302</v>
      </c>
      <c r="S1003" s="1" t="s">
        <v>57</v>
      </c>
      <c r="T1003" s="1" t="s">
        <v>2802</v>
      </c>
      <c r="U1003" s="1" t="s">
        <v>37</v>
      </c>
      <c r="V1003" s="1" t="s">
        <v>2820</v>
      </c>
      <c r="Y1003" s="1" t="s">
        <v>2452</v>
      </c>
      <c r="Z1003" s="1" t="s">
        <v>2951</v>
      </c>
      <c r="AC1003" s="1">
        <v>56</v>
      </c>
    </row>
    <row r="1004" spans="1:31" ht="13.5" customHeight="1">
      <c r="A1004" s="5" t="str">
        <f t="shared" si="49"/>
        <v>1867_하동면_0109b</v>
      </c>
      <c r="B1004" s="1">
        <v>1867</v>
      </c>
      <c r="C1004" s="1" t="s">
        <v>4943</v>
      </c>
      <c r="D1004" s="1" t="s">
        <v>4945</v>
      </c>
      <c r="E1004" s="1">
        <v>1003</v>
      </c>
      <c r="F1004" s="1">
        <v>6</v>
      </c>
      <c r="G1004" s="1" t="s">
        <v>2254</v>
      </c>
      <c r="H1004" s="1" t="s">
        <v>2750</v>
      </c>
      <c r="I1004" s="1">
        <v>5</v>
      </c>
      <c r="L1004" s="1">
        <v>5</v>
      </c>
      <c r="M1004" s="1" t="s">
        <v>5301</v>
      </c>
      <c r="N1004" s="1" t="s">
        <v>5302</v>
      </c>
      <c r="S1004" s="1" t="s">
        <v>60</v>
      </c>
      <c r="T1004" s="1" t="s">
        <v>2801</v>
      </c>
      <c r="W1004" s="1" t="s">
        <v>184</v>
      </c>
      <c r="X1004" s="1" t="s">
        <v>2851</v>
      </c>
      <c r="Y1004" s="1" t="s">
        <v>49</v>
      </c>
      <c r="Z1004" s="1" t="s">
        <v>2894</v>
      </c>
      <c r="AC1004" s="1">
        <v>59</v>
      </c>
      <c r="AD1004" s="1" t="s">
        <v>464</v>
      </c>
      <c r="AE1004" s="1" t="s">
        <v>3524</v>
      </c>
    </row>
    <row r="1005" spans="1:72" ht="13.5" customHeight="1">
      <c r="A1005" s="5" t="str">
        <f aca="true" t="shared" si="50" ref="A1005:A1021">HYPERLINK("http://kyu.snu.ac.kr/sdhj/index.jsp?type=hj/GK14781_00IH_0001_0110a.jpg","1867_하동면_0110a")</f>
        <v>1867_하동면_0110a</v>
      </c>
      <c r="B1005" s="1">
        <v>1867</v>
      </c>
      <c r="C1005" s="1" t="s">
        <v>4943</v>
      </c>
      <c r="D1005" s="1" t="s">
        <v>4945</v>
      </c>
      <c r="E1005" s="1">
        <v>1004</v>
      </c>
      <c r="F1005" s="1">
        <v>6</v>
      </c>
      <c r="G1005" s="1" t="s">
        <v>2254</v>
      </c>
      <c r="H1005" s="1" t="s">
        <v>2750</v>
      </c>
      <c r="I1005" s="1">
        <v>6</v>
      </c>
      <c r="J1005" s="1" t="s">
        <v>2453</v>
      </c>
      <c r="K1005" s="1" t="s">
        <v>4947</v>
      </c>
      <c r="L1005" s="1">
        <v>1</v>
      </c>
      <c r="M1005" s="1" t="s">
        <v>2453</v>
      </c>
      <c r="N1005" s="1" t="s">
        <v>4947</v>
      </c>
      <c r="T1005" s="1" t="s">
        <v>5942</v>
      </c>
      <c r="U1005" s="1" t="s">
        <v>465</v>
      </c>
      <c r="V1005" s="1" t="s">
        <v>2827</v>
      </c>
      <c r="W1005" s="1" t="s">
        <v>123</v>
      </c>
      <c r="X1005" s="1" t="s">
        <v>6292</v>
      </c>
      <c r="Y1005" s="1" t="s">
        <v>1820</v>
      </c>
      <c r="Z1005" s="1" t="s">
        <v>2950</v>
      </c>
      <c r="AC1005" s="1">
        <v>74</v>
      </c>
      <c r="AD1005" s="1" t="s">
        <v>69</v>
      </c>
      <c r="AE1005" s="1" t="s">
        <v>3501</v>
      </c>
      <c r="AJ1005" s="1" t="s">
        <v>17</v>
      </c>
      <c r="AK1005" s="1" t="s">
        <v>3565</v>
      </c>
      <c r="AL1005" s="1" t="s">
        <v>169</v>
      </c>
      <c r="AM1005" s="1" t="s">
        <v>5855</v>
      </c>
      <c r="AT1005" s="1" t="s">
        <v>1619</v>
      </c>
      <c r="AU1005" s="1" t="s">
        <v>6293</v>
      </c>
      <c r="AV1005" s="1" t="s">
        <v>2454</v>
      </c>
      <c r="AW1005" s="1" t="s">
        <v>3698</v>
      </c>
      <c r="BG1005" s="1" t="s">
        <v>1619</v>
      </c>
      <c r="BH1005" s="1" t="s">
        <v>6293</v>
      </c>
      <c r="BI1005" s="1" t="s">
        <v>2455</v>
      </c>
      <c r="BJ1005" s="1" t="s">
        <v>4104</v>
      </c>
      <c r="BK1005" s="1" t="s">
        <v>1619</v>
      </c>
      <c r="BL1005" s="1" t="s">
        <v>6293</v>
      </c>
      <c r="BM1005" s="1" t="s">
        <v>2456</v>
      </c>
      <c r="BN1005" s="1" t="s">
        <v>6294</v>
      </c>
      <c r="BO1005" s="1" t="s">
        <v>1619</v>
      </c>
      <c r="BP1005" s="1" t="s">
        <v>6293</v>
      </c>
      <c r="BQ1005" s="1" t="s">
        <v>2457</v>
      </c>
      <c r="BR1005" s="1" t="s">
        <v>5462</v>
      </c>
      <c r="BS1005" s="1" t="s">
        <v>564</v>
      </c>
      <c r="BT1005" s="1" t="s">
        <v>3574</v>
      </c>
    </row>
    <row r="1006" spans="1:72" ht="13.5" customHeight="1">
      <c r="A1006" s="5" t="str">
        <f t="shared" si="50"/>
        <v>1867_하동면_0110a</v>
      </c>
      <c r="B1006" s="1">
        <v>1867</v>
      </c>
      <c r="C1006" s="1" t="s">
        <v>4943</v>
      </c>
      <c r="D1006" s="1" t="s">
        <v>4945</v>
      </c>
      <c r="E1006" s="1">
        <v>1005</v>
      </c>
      <c r="F1006" s="1">
        <v>6</v>
      </c>
      <c r="G1006" s="1" t="s">
        <v>2254</v>
      </c>
      <c r="H1006" s="1" t="s">
        <v>2750</v>
      </c>
      <c r="I1006" s="1">
        <v>6</v>
      </c>
      <c r="L1006" s="1">
        <v>1</v>
      </c>
      <c r="M1006" s="1" t="s">
        <v>2453</v>
      </c>
      <c r="N1006" s="1" t="s">
        <v>4947</v>
      </c>
      <c r="S1006" s="1" t="s">
        <v>47</v>
      </c>
      <c r="T1006" s="1" t="s">
        <v>2795</v>
      </c>
      <c r="W1006" s="1" t="s">
        <v>184</v>
      </c>
      <c r="X1006" s="1" t="s">
        <v>2851</v>
      </c>
      <c r="Y1006" s="1" t="s">
        <v>264</v>
      </c>
      <c r="Z1006" s="1" t="s">
        <v>2949</v>
      </c>
      <c r="AC1006" s="1">
        <v>71</v>
      </c>
      <c r="AD1006" s="1" t="s">
        <v>118</v>
      </c>
      <c r="AE1006" s="1" t="s">
        <v>3534</v>
      </c>
      <c r="AJ1006" s="1" t="s">
        <v>17</v>
      </c>
      <c r="AK1006" s="1" t="s">
        <v>3565</v>
      </c>
      <c r="AL1006" s="1" t="s">
        <v>115</v>
      </c>
      <c r="AM1006" s="1" t="s">
        <v>3571</v>
      </c>
      <c r="AT1006" s="1" t="s">
        <v>1619</v>
      </c>
      <c r="AU1006" s="1" t="s">
        <v>6293</v>
      </c>
      <c r="AV1006" s="1" t="s">
        <v>2458</v>
      </c>
      <c r="AW1006" s="1" t="s">
        <v>3697</v>
      </c>
      <c r="BG1006" s="1" t="s">
        <v>1619</v>
      </c>
      <c r="BH1006" s="1" t="s">
        <v>6293</v>
      </c>
      <c r="BI1006" s="1" t="s">
        <v>2459</v>
      </c>
      <c r="BJ1006" s="1" t="s">
        <v>4103</v>
      </c>
      <c r="BK1006" s="1" t="s">
        <v>1619</v>
      </c>
      <c r="BL1006" s="1" t="s">
        <v>6293</v>
      </c>
      <c r="BM1006" s="1" t="s">
        <v>2460</v>
      </c>
      <c r="BN1006" s="1" t="s">
        <v>4425</v>
      </c>
      <c r="BO1006" s="1" t="s">
        <v>1619</v>
      </c>
      <c r="BP1006" s="1" t="s">
        <v>6293</v>
      </c>
      <c r="BQ1006" s="1" t="s">
        <v>2461</v>
      </c>
      <c r="BR1006" s="1" t="s">
        <v>5446</v>
      </c>
      <c r="BS1006" s="1" t="s">
        <v>381</v>
      </c>
      <c r="BT1006" s="1" t="s">
        <v>4912</v>
      </c>
    </row>
    <row r="1007" spans="1:31" ht="13.5" customHeight="1">
      <c r="A1007" s="5" t="str">
        <f t="shared" si="50"/>
        <v>1867_하동면_0110a</v>
      </c>
      <c r="B1007" s="1">
        <v>1867</v>
      </c>
      <c r="C1007" s="1" t="s">
        <v>4943</v>
      </c>
      <c r="D1007" s="1" t="s">
        <v>4945</v>
      </c>
      <c r="E1007" s="1">
        <v>1006</v>
      </c>
      <c r="F1007" s="1">
        <v>6</v>
      </c>
      <c r="G1007" s="1" t="s">
        <v>2254</v>
      </c>
      <c r="H1007" s="1" t="s">
        <v>2750</v>
      </c>
      <c r="I1007" s="1">
        <v>6</v>
      </c>
      <c r="L1007" s="1">
        <v>1</v>
      </c>
      <c r="M1007" s="1" t="s">
        <v>2453</v>
      </c>
      <c r="N1007" s="1" t="s">
        <v>4947</v>
      </c>
      <c r="S1007" s="1" t="s">
        <v>63</v>
      </c>
      <c r="T1007" s="1" t="s">
        <v>2793</v>
      </c>
      <c r="U1007" s="1" t="s">
        <v>2462</v>
      </c>
      <c r="V1007" s="1" t="s">
        <v>2826</v>
      </c>
      <c r="Y1007" s="1" t="s">
        <v>2463</v>
      </c>
      <c r="Z1007" s="1" t="s">
        <v>2948</v>
      </c>
      <c r="AC1007" s="1">
        <v>44</v>
      </c>
      <c r="AD1007" s="1" t="s">
        <v>74</v>
      </c>
      <c r="AE1007" s="1" t="s">
        <v>3506</v>
      </c>
    </row>
    <row r="1008" spans="1:72" ht="13.5" customHeight="1">
      <c r="A1008" s="5" t="str">
        <f t="shared" si="50"/>
        <v>1867_하동면_0110a</v>
      </c>
      <c r="B1008" s="1">
        <v>1867</v>
      </c>
      <c r="C1008" s="1" t="s">
        <v>4943</v>
      </c>
      <c r="D1008" s="1" t="s">
        <v>4945</v>
      </c>
      <c r="E1008" s="1">
        <v>1007</v>
      </c>
      <c r="F1008" s="1">
        <v>6</v>
      </c>
      <c r="G1008" s="1" t="s">
        <v>2254</v>
      </c>
      <c r="H1008" s="1" t="s">
        <v>2750</v>
      </c>
      <c r="I1008" s="1">
        <v>6</v>
      </c>
      <c r="L1008" s="1">
        <v>2</v>
      </c>
      <c r="M1008" s="1" t="s">
        <v>5303</v>
      </c>
      <c r="N1008" s="1" t="s">
        <v>5304</v>
      </c>
      <c r="T1008" s="1" t="s">
        <v>5708</v>
      </c>
      <c r="U1008" s="1" t="s">
        <v>37</v>
      </c>
      <c r="V1008" s="1" t="s">
        <v>2820</v>
      </c>
      <c r="W1008" s="1" t="s">
        <v>82</v>
      </c>
      <c r="X1008" s="1" t="s">
        <v>2867</v>
      </c>
      <c r="Y1008" s="1" t="s">
        <v>2464</v>
      </c>
      <c r="Z1008" s="1" t="s">
        <v>2947</v>
      </c>
      <c r="AC1008" s="1">
        <v>71</v>
      </c>
      <c r="AD1008" s="1" t="s">
        <v>118</v>
      </c>
      <c r="AE1008" s="1" t="s">
        <v>3534</v>
      </c>
      <c r="AJ1008" s="1" t="s">
        <v>17</v>
      </c>
      <c r="AK1008" s="1" t="s">
        <v>3565</v>
      </c>
      <c r="AL1008" s="1" t="s">
        <v>83</v>
      </c>
      <c r="AM1008" s="1" t="s">
        <v>3592</v>
      </c>
      <c r="AT1008" s="1" t="s">
        <v>42</v>
      </c>
      <c r="AU1008" s="1" t="s">
        <v>3629</v>
      </c>
      <c r="AV1008" s="1" t="s">
        <v>241</v>
      </c>
      <c r="AW1008" s="1" t="s">
        <v>3696</v>
      </c>
      <c r="BG1008" s="1" t="s">
        <v>42</v>
      </c>
      <c r="BH1008" s="1" t="s">
        <v>3629</v>
      </c>
      <c r="BI1008" s="1" t="s">
        <v>242</v>
      </c>
      <c r="BJ1008" s="1" t="s">
        <v>4102</v>
      </c>
      <c r="BK1008" s="1" t="s">
        <v>42</v>
      </c>
      <c r="BL1008" s="1" t="s">
        <v>3629</v>
      </c>
      <c r="BM1008" s="1" t="s">
        <v>2465</v>
      </c>
      <c r="BN1008" s="1" t="s">
        <v>4424</v>
      </c>
      <c r="BO1008" s="1" t="s">
        <v>42</v>
      </c>
      <c r="BP1008" s="1" t="s">
        <v>3629</v>
      </c>
      <c r="BQ1008" s="1" t="s">
        <v>2466</v>
      </c>
      <c r="BR1008" s="1" t="s">
        <v>5457</v>
      </c>
      <c r="BS1008" s="1" t="s">
        <v>169</v>
      </c>
      <c r="BT1008" s="1" t="s">
        <v>5989</v>
      </c>
    </row>
    <row r="1009" spans="1:72" ht="13.5" customHeight="1">
      <c r="A1009" s="5" t="str">
        <f t="shared" si="50"/>
        <v>1867_하동면_0110a</v>
      </c>
      <c r="B1009" s="1">
        <v>1867</v>
      </c>
      <c r="C1009" s="1" t="s">
        <v>4943</v>
      </c>
      <c r="D1009" s="1" t="s">
        <v>4945</v>
      </c>
      <c r="E1009" s="1">
        <v>1008</v>
      </c>
      <c r="F1009" s="1">
        <v>6</v>
      </c>
      <c r="G1009" s="1" t="s">
        <v>2254</v>
      </c>
      <c r="H1009" s="1" t="s">
        <v>2750</v>
      </c>
      <c r="I1009" s="1">
        <v>6</v>
      </c>
      <c r="L1009" s="1">
        <v>2</v>
      </c>
      <c r="M1009" s="1" t="s">
        <v>5303</v>
      </c>
      <c r="N1009" s="1" t="s">
        <v>5304</v>
      </c>
      <c r="S1009" s="1" t="s">
        <v>47</v>
      </c>
      <c r="T1009" s="1" t="s">
        <v>2795</v>
      </c>
      <c r="W1009" s="1" t="s">
        <v>123</v>
      </c>
      <c r="X1009" s="1" t="s">
        <v>5843</v>
      </c>
      <c r="Y1009" s="1" t="s">
        <v>49</v>
      </c>
      <c r="Z1009" s="1" t="s">
        <v>2894</v>
      </c>
      <c r="AC1009" s="1">
        <v>69</v>
      </c>
      <c r="AD1009" s="1" t="s">
        <v>271</v>
      </c>
      <c r="AE1009" s="1" t="s">
        <v>3523</v>
      </c>
      <c r="AJ1009" s="1" t="s">
        <v>51</v>
      </c>
      <c r="AK1009" s="1" t="s">
        <v>3566</v>
      </c>
      <c r="AL1009" s="1" t="s">
        <v>169</v>
      </c>
      <c r="AM1009" s="1" t="s">
        <v>5862</v>
      </c>
      <c r="AT1009" s="1" t="s">
        <v>42</v>
      </c>
      <c r="AU1009" s="1" t="s">
        <v>3629</v>
      </c>
      <c r="AV1009" s="1" t="s">
        <v>2467</v>
      </c>
      <c r="AW1009" s="1" t="s">
        <v>3695</v>
      </c>
      <c r="BG1009" s="1" t="s">
        <v>42</v>
      </c>
      <c r="BH1009" s="1" t="s">
        <v>3629</v>
      </c>
      <c r="BI1009" s="1" t="s">
        <v>2468</v>
      </c>
      <c r="BJ1009" s="1" t="s">
        <v>3584</v>
      </c>
      <c r="BK1009" s="1" t="s">
        <v>42</v>
      </c>
      <c r="BL1009" s="1" t="s">
        <v>3629</v>
      </c>
      <c r="BM1009" s="1" t="s">
        <v>2469</v>
      </c>
      <c r="BN1009" s="1" t="s">
        <v>4423</v>
      </c>
      <c r="BO1009" s="1" t="s">
        <v>42</v>
      </c>
      <c r="BP1009" s="1" t="s">
        <v>3629</v>
      </c>
      <c r="BQ1009" s="1" t="s">
        <v>2470</v>
      </c>
      <c r="BR1009" s="1" t="s">
        <v>5565</v>
      </c>
      <c r="BS1009" s="1" t="s">
        <v>292</v>
      </c>
      <c r="BT1009" s="1" t="s">
        <v>6295</v>
      </c>
    </row>
    <row r="1010" spans="1:31" ht="13.5" customHeight="1">
      <c r="A1010" s="5" t="str">
        <f t="shared" si="50"/>
        <v>1867_하동면_0110a</v>
      </c>
      <c r="B1010" s="1">
        <v>1867</v>
      </c>
      <c r="C1010" s="1" t="s">
        <v>4943</v>
      </c>
      <c r="D1010" s="1" t="s">
        <v>4945</v>
      </c>
      <c r="E1010" s="1">
        <v>1009</v>
      </c>
      <c r="F1010" s="1">
        <v>6</v>
      </c>
      <c r="G1010" s="1" t="s">
        <v>2254</v>
      </c>
      <c r="H1010" s="1" t="s">
        <v>2750</v>
      </c>
      <c r="I1010" s="1">
        <v>6</v>
      </c>
      <c r="L1010" s="1">
        <v>2</v>
      </c>
      <c r="M1010" s="1" t="s">
        <v>5303</v>
      </c>
      <c r="N1010" s="1" t="s">
        <v>5304</v>
      </c>
      <c r="T1010" s="1" t="s">
        <v>5709</v>
      </c>
      <c r="U1010" s="1" t="s">
        <v>70</v>
      </c>
      <c r="V1010" s="1" t="s">
        <v>2823</v>
      </c>
      <c r="Y1010" s="1" t="s">
        <v>2471</v>
      </c>
      <c r="Z1010" s="1" t="s">
        <v>2946</v>
      </c>
      <c r="AD1010" s="1" t="s">
        <v>333</v>
      </c>
      <c r="AE1010" s="1" t="s">
        <v>3542</v>
      </c>
    </row>
    <row r="1011" spans="1:72" ht="13.5" customHeight="1">
      <c r="A1011" s="5" t="str">
        <f t="shared" si="50"/>
        <v>1867_하동면_0110a</v>
      </c>
      <c r="B1011" s="1">
        <v>1867</v>
      </c>
      <c r="C1011" s="1" t="s">
        <v>4943</v>
      </c>
      <c r="D1011" s="1" t="s">
        <v>4945</v>
      </c>
      <c r="E1011" s="1">
        <v>1010</v>
      </c>
      <c r="F1011" s="1">
        <v>6</v>
      </c>
      <c r="G1011" s="1" t="s">
        <v>2254</v>
      </c>
      <c r="H1011" s="1" t="s">
        <v>2750</v>
      </c>
      <c r="I1011" s="1">
        <v>6</v>
      </c>
      <c r="L1011" s="1">
        <v>3</v>
      </c>
      <c r="M1011" s="1" t="s">
        <v>5305</v>
      </c>
      <c r="N1011" s="1" t="s">
        <v>5306</v>
      </c>
      <c r="T1011" s="1" t="s">
        <v>6296</v>
      </c>
      <c r="U1011" s="1" t="s">
        <v>37</v>
      </c>
      <c r="V1011" s="1" t="s">
        <v>2820</v>
      </c>
      <c r="W1011" s="1" t="s">
        <v>123</v>
      </c>
      <c r="X1011" s="1" t="s">
        <v>6297</v>
      </c>
      <c r="Y1011" s="1" t="s">
        <v>2472</v>
      </c>
      <c r="Z1011" s="1" t="s">
        <v>2945</v>
      </c>
      <c r="AC1011" s="1">
        <v>41</v>
      </c>
      <c r="AD1011" s="1" t="s">
        <v>101</v>
      </c>
      <c r="AE1011" s="1" t="s">
        <v>3540</v>
      </c>
      <c r="AJ1011" s="1" t="s">
        <v>17</v>
      </c>
      <c r="AK1011" s="1" t="s">
        <v>3565</v>
      </c>
      <c r="AL1011" s="1" t="s">
        <v>322</v>
      </c>
      <c r="AM1011" s="1" t="s">
        <v>6298</v>
      </c>
      <c r="AT1011" s="1" t="s">
        <v>42</v>
      </c>
      <c r="AU1011" s="1" t="s">
        <v>3629</v>
      </c>
      <c r="AV1011" s="1" t="s">
        <v>2473</v>
      </c>
      <c r="AW1011" s="1" t="s">
        <v>3323</v>
      </c>
      <c r="BG1011" s="1" t="s">
        <v>42</v>
      </c>
      <c r="BH1011" s="1" t="s">
        <v>3629</v>
      </c>
      <c r="BI1011" s="1" t="s">
        <v>2474</v>
      </c>
      <c r="BJ1011" s="1" t="s">
        <v>3679</v>
      </c>
      <c r="BK1011" s="1" t="s">
        <v>42</v>
      </c>
      <c r="BL1011" s="1" t="s">
        <v>3629</v>
      </c>
      <c r="BM1011" s="1" t="s">
        <v>2433</v>
      </c>
      <c r="BN1011" s="1" t="s">
        <v>4062</v>
      </c>
      <c r="BO1011" s="1" t="s">
        <v>42</v>
      </c>
      <c r="BP1011" s="1" t="s">
        <v>3629</v>
      </c>
      <c r="BQ1011" s="1" t="s">
        <v>2475</v>
      </c>
      <c r="BR1011" s="1" t="s">
        <v>4690</v>
      </c>
      <c r="BS1011" s="1" t="s">
        <v>341</v>
      </c>
      <c r="BT1011" s="1" t="s">
        <v>3588</v>
      </c>
    </row>
    <row r="1012" spans="1:72" ht="13.5" customHeight="1">
      <c r="A1012" s="5" t="str">
        <f t="shared" si="50"/>
        <v>1867_하동면_0110a</v>
      </c>
      <c r="B1012" s="1">
        <v>1867</v>
      </c>
      <c r="C1012" s="1" t="s">
        <v>4943</v>
      </c>
      <c r="D1012" s="1" t="s">
        <v>4945</v>
      </c>
      <c r="E1012" s="1">
        <v>1011</v>
      </c>
      <c r="F1012" s="1">
        <v>6</v>
      </c>
      <c r="G1012" s="1" t="s">
        <v>2254</v>
      </c>
      <c r="H1012" s="1" t="s">
        <v>2750</v>
      </c>
      <c r="I1012" s="1">
        <v>6</v>
      </c>
      <c r="L1012" s="1">
        <v>3</v>
      </c>
      <c r="M1012" s="1" t="s">
        <v>5305</v>
      </c>
      <c r="N1012" s="1" t="s">
        <v>5306</v>
      </c>
      <c r="S1012" s="1" t="s">
        <v>47</v>
      </c>
      <c r="T1012" s="1" t="s">
        <v>2795</v>
      </c>
      <c r="W1012" s="1" t="s">
        <v>119</v>
      </c>
      <c r="X1012" s="1" t="s">
        <v>2854</v>
      </c>
      <c r="Y1012" s="1" t="s">
        <v>49</v>
      </c>
      <c r="Z1012" s="1" t="s">
        <v>2894</v>
      </c>
      <c r="AC1012" s="1">
        <v>41</v>
      </c>
      <c r="AD1012" s="1" t="s">
        <v>101</v>
      </c>
      <c r="AE1012" s="1" t="s">
        <v>3540</v>
      </c>
      <c r="AJ1012" s="1" t="s">
        <v>51</v>
      </c>
      <c r="AK1012" s="1" t="s">
        <v>3566</v>
      </c>
      <c r="AL1012" s="1" t="s">
        <v>41</v>
      </c>
      <c r="AM1012" s="1" t="s">
        <v>3589</v>
      </c>
      <c r="AT1012" s="1" t="s">
        <v>42</v>
      </c>
      <c r="AU1012" s="1" t="s">
        <v>3629</v>
      </c>
      <c r="AV1012" s="1" t="s">
        <v>2476</v>
      </c>
      <c r="AW1012" s="1" t="s">
        <v>3694</v>
      </c>
      <c r="BG1012" s="1" t="s">
        <v>42</v>
      </c>
      <c r="BH1012" s="1" t="s">
        <v>3629</v>
      </c>
      <c r="BI1012" s="1" t="s">
        <v>2477</v>
      </c>
      <c r="BJ1012" s="1" t="s">
        <v>4101</v>
      </c>
      <c r="BK1012" s="1" t="s">
        <v>42</v>
      </c>
      <c r="BL1012" s="1" t="s">
        <v>3629</v>
      </c>
      <c r="BM1012" s="1" t="s">
        <v>2478</v>
      </c>
      <c r="BN1012" s="1" t="s">
        <v>4422</v>
      </c>
      <c r="BO1012" s="1" t="s">
        <v>42</v>
      </c>
      <c r="BP1012" s="1" t="s">
        <v>3629</v>
      </c>
      <c r="BQ1012" s="1" t="s">
        <v>2479</v>
      </c>
      <c r="BR1012" s="1" t="s">
        <v>4689</v>
      </c>
      <c r="BS1012" s="1" t="s">
        <v>115</v>
      </c>
      <c r="BT1012" s="1" t="s">
        <v>3571</v>
      </c>
    </row>
    <row r="1013" spans="1:31" ht="13.5" customHeight="1">
      <c r="A1013" s="5" t="str">
        <f t="shared" si="50"/>
        <v>1867_하동면_0110a</v>
      </c>
      <c r="B1013" s="1">
        <v>1867</v>
      </c>
      <c r="C1013" s="1" t="s">
        <v>4943</v>
      </c>
      <c r="D1013" s="1" t="s">
        <v>4945</v>
      </c>
      <c r="E1013" s="1">
        <v>1012</v>
      </c>
      <c r="F1013" s="1">
        <v>6</v>
      </c>
      <c r="G1013" s="1" t="s">
        <v>2254</v>
      </c>
      <c r="H1013" s="1" t="s">
        <v>2750</v>
      </c>
      <c r="I1013" s="1">
        <v>6</v>
      </c>
      <c r="L1013" s="1">
        <v>3</v>
      </c>
      <c r="M1013" s="1" t="s">
        <v>5305</v>
      </c>
      <c r="N1013" s="1" t="s">
        <v>5306</v>
      </c>
      <c r="S1013" s="1" t="s">
        <v>574</v>
      </c>
      <c r="T1013" s="1" t="s">
        <v>2800</v>
      </c>
      <c r="W1013" s="1" t="s">
        <v>140</v>
      </c>
      <c r="X1013" s="1" t="s">
        <v>2858</v>
      </c>
      <c r="Y1013" s="1" t="s">
        <v>49</v>
      </c>
      <c r="Z1013" s="1" t="s">
        <v>2894</v>
      </c>
      <c r="AC1013" s="1">
        <v>69</v>
      </c>
      <c r="AD1013" s="1" t="s">
        <v>271</v>
      </c>
      <c r="AE1013" s="1" t="s">
        <v>3523</v>
      </c>
    </row>
    <row r="1014" spans="1:31" ht="13.5" customHeight="1">
      <c r="A1014" s="5" t="str">
        <f t="shared" si="50"/>
        <v>1867_하동면_0110a</v>
      </c>
      <c r="B1014" s="1">
        <v>1867</v>
      </c>
      <c r="C1014" s="1" t="s">
        <v>4943</v>
      </c>
      <c r="D1014" s="1" t="s">
        <v>4945</v>
      </c>
      <c r="E1014" s="1">
        <v>1013</v>
      </c>
      <c r="F1014" s="1">
        <v>6</v>
      </c>
      <c r="G1014" s="1" t="s">
        <v>2254</v>
      </c>
      <c r="H1014" s="1" t="s">
        <v>2750</v>
      </c>
      <c r="I1014" s="1">
        <v>6</v>
      </c>
      <c r="L1014" s="1">
        <v>3</v>
      </c>
      <c r="M1014" s="1" t="s">
        <v>5305</v>
      </c>
      <c r="N1014" s="1" t="s">
        <v>5306</v>
      </c>
      <c r="T1014" s="1" t="s">
        <v>6299</v>
      </c>
      <c r="U1014" s="1" t="s">
        <v>70</v>
      </c>
      <c r="V1014" s="1" t="s">
        <v>2823</v>
      </c>
      <c r="Y1014" s="1" t="s">
        <v>1931</v>
      </c>
      <c r="Z1014" s="1" t="s">
        <v>2944</v>
      </c>
      <c r="AD1014" s="1" t="s">
        <v>331</v>
      </c>
      <c r="AE1014" s="1" t="s">
        <v>3505</v>
      </c>
    </row>
    <row r="1015" spans="1:72" ht="13.5" customHeight="1">
      <c r="A1015" s="5" t="str">
        <f t="shared" si="50"/>
        <v>1867_하동면_0110a</v>
      </c>
      <c r="B1015" s="1">
        <v>1867</v>
      </c>
      <c r="C1015" s="1" t="s">
        <v>4943</v>
      </c>
      <c r="D1015" s="1" t="s">
        <v>4945</v>
      </c>
      <c r="E1015" s="1">
        <v>1014</v>
      </c>
      <c r="F1015" s="1">
        <v>6</v>
      </c>
      <c r="G1015" s="1" t="s">
        <v>2254</v>
      </c>
      <c r="H1015" s="1" t="s">
        <v>2750</v>
      </c>
      <c r="I1015" s="1">
        <v>6</v>
      </c>
      <c r="L1015" s="1">
        <v>4</v>
      </c>
      <c r="M1015" s="1" t="s">
        <v>5307</v>
      </c>
      <c r="N1015" s="1" t="s">
        <v>5625</v>
      </c>
      <c r="T1015" s="1" t="s">
        <v>5797</v>
      </c>
      <c r="U1015" s="1" t="s">
        <v>37</v>
      </c>
      <c r="V1015" s="1" t="s">
        <v>2820</v>
      </c>
      <c r="W1015" s="1" t="s">
        <v>123</v>
      </c>
      <c r="X1015" s="1" t="s">
        <v>6088</v>
      </c>
      <c r="Y1015" s="1" t="s">
        <v>2480</v>
      </c>
      <c r="Z1015" s="1" t="s">
        <v>6300</v>
      </c>
      <c r="AC1015" s="1">
        <v>31</v>
      </c>
      <c r="AD1015" s="1" t="s">
        <v>164</v>
      </c>
      <c r="AE1015" s="1" t="s">
        <v>3503</v>
      </c>
      <c r="AJ1015" s="1" t="s">
        <v>17</v>
      </c>
      <c r="AK1015" s="1" t="s">
        <v>3565</v>
      </c>
      <c r="AL1015" s="1" t="s">
        <v>322</v>
      </c>
      <c r="AM1015" s="1" t="s">
        <v>6301</v>
      </c>
      <c r="AT1015" s="1" t="s">
        <v>42</v>
      </c>
      <c r="AU1015" s="1" t="s">
        <v>3629</v>
      </c>
      <c r="AV1015" s="1" t="s">
        <v>2481</v>
      </c>
      <c r="AW1015" s="1" t="s">
        <v>3693</v>
      </c>
      <c r="BG1015" s="1" t="s">
        <v>42</v>
      </c>
      <c r="BH1015" s="1" t="s">
        <v>3629</v>
      </c>
      <c r="BI1015" s="1" t="s">
        <v>2482</v>
      </c>
      <c r="BJ1015" s="1" t="s">
        <v>4100</v>
      </c>
      <c r="BK1015" s="1" t="s">
        <v>42</v>
      </c>
      <c r="BL1015" s="1" t="s">
        <v>3629</v>
      </c>
      <c r="BM1015" s="1" t="s">
        <v>2483</v>
      </c>
      <c r="BN1015" s="1" t="s">
        <v>3646</v>
      </c>
      <c r="BO1015" s="1" t="s">
        <v>42</v>
      </c>
      <c r="BP1015" s="1" t="s">
        <v>3629</v>
      </c>
      <c r="BQ1015" s="1" t="s">
        <v>2484</v>
      </c>
      <c r="BR1015" s="1" t="s">
        <v>4688</v>
      </c>
      <c r="BS1015" s="1" t="s">
        <v>634</v>
      </c>
      <c r="BT1015" s="1" t="s">
        <v>3608</v>
      </c>
    </row>
    <row r="1016" spans="1:72" ht="13.5" customHeight="1">
      <c r="A1016" s="5" t="str">
        <f t="shared" si="50"/>
        <v>1867_하동면_0110a</v>
      </c>
      <c r="B1016" s="1">
        <v>1867</v>
      </c>
      <c r="C1016" s="1" t="s">
        <v>4943</v>
      </c>
      <c r="D1016" s="1" t="s">
        <v>4945</v>
      </c>
      <c r="E1016" s="1">
        <v>1015</v>
      </c>
      <c r="F1016" s="1">
        <v>6</v>
      </c>
      <c r="G1016" s="1" t="s">
        <v>2254</v>
      </c>
      <c r="H1016" s="1" t="s">
        <v>2750</v>
      </c>
      <c r="I1016" s="1">
        <v>6</v>
      </c>
      <c r="L1016" s="1">
        <v>4</v>
      </c>
      <c r="M1016" s="1" t="s">
        <v>5307</v>
      </c>
      <c r="N1016" s="1" t="s">
        <v>5625</v>
      </c>
      <c r="S1016" s="1" t="s">
        <v>47</v>
      </c>
      <c r="T1016" s="1" t="s">
        <v>2795</v>
      </c>
      <c r="W1016" s="1" t="s">
        <v>61</v>
      </c>
      <c r="X1016" s="1" t="s">
        <v>5798</v>
      </c>
      <c r="Y1016" s="1" t="s">
        <v>49</v>
      </c>
      <c r="Z1016" s="1" t="s">
        <v>2894</v>
      </c>
      <c r="AC1016" s="1">
        <v>28</v>
      </c>
      <c r="AD1016" s="1" t="s">
        <v>162</v>
      </c>
      <c r="AE1016" s="1" t="s">
        <v>3538</v>
      </c>
      <c r="AJ1016" s="1" t="s">
        <v>51</v>
      </c>
      <c r="AK1016" s="1" t="s">
        <v>3566</v>
      </c>
      <c r="AL1016" s="1" t="s">
        <v>194</v>
      </c>
      <c r="AM1016" s="1" t="s">
        <v>3591</v>
      </c>
      <c r="AT1016" s="1" t="s">
        <v>37</v>
      </c>
      <c r="AU1016" s="1" t="s">
        <v>2820</v>
      </c>
      <c r="AV1016" s="1" t="s">
        <v>2485</v>
      </c>
      <c r="AW1016" s="1" t="s">
        <v>3692</v>
      </c>
      <c r="BG1016" s="1" t="s">
        <v>42</v>
      </c>
      <c r="BH1016" s="1" t="s">
        <v>3629</v>
      </c>
      <c r="BI1016" s="1" t="s">
        <v>2486</v>
      </c>
      <c r="BJ1016" s="1" t="s">
        <v>4099</v>
      </c>
      <c r="BK1016" s="1" t="s">
        <v>42</v>
      </c>
      <c r="BL1016" s="1" t="s">
        <v>3629</v>
      </c>
      <c r="BM1016" s="1" t="s">
        <v>2487</v>
      </c>
      <c r="BN1016" s="1" t="s">
        <v>2892</v>
      </c>
      <c r="BO1016" s="1" t="s">
        <v>42</v>
      </c>
      <c r="BP1016" s="1" t="s">
        <v>3629</v>
      </c>
      <c r="BQ1016" s="1" t="s">
        <v>2488</v>
      </c>
      <c r="BR1016" s="1" t="s">
        <v>4687</v>
      </c>
      <c r="BS1016" s="1" t="s">
        <v>115</v>
      </c>
      <c r="BT1016" s="1" t="s">
        <v>3571</v>
      </c>
    </row>
    <row r="1017" spans="1:31" ht="13.5" customHeight="1">
      <c r="A1017" s="5" t="str">
        <f t="shared" si="50"/>
        <v>1867_하동면_0110a</v>
      </c>
      <c r="B1017" s="1">
        <v>1867</v>
      </c>
      <c r="C1017" s="1" t="s">
        <v>4943</v>
      </c>
      <c r="D1017" s="1" t="s">
        <v>4945</v>
      </c>
      <c r="E1017" s="1">
        <v>1016</v>
      </c>
      <c r="F1017" s="1">
        <v>6</v>
      </c>
      <c r="G1017" s="1" t="s">
        <v>2254</v>
      </c>
      <c r="H1017" s="1" t="s">
        <v>2750</v>
      </c>
      <c r="I1017" s="1">
        <v>6</v>
      </c>
      <c r="L1017" s="1">
        <v>4</v>
      </c>
      <c r="M1017" s="1" t="s">
        <v>5307</v>
      </c>
      <c r="N1017" s="1" t="s">
        <v>5625</v>
      </c>
      <c r="T1017" s="1" t="s">
        <v>6089</v>
      </c>
      <c r="U1017" s="1" t="s">
        <v>70</v>
      </c>
      <c r="V1017" s="1" t="s">
        <v>2823</v>
      </c>
      <c r="Y1017" s="1" t="s">
        <v>2489</v>
      </c>
      <c r="Z1017" s="1" t="s">
        <v>2943</v>
      </c>
      <c r="AD1017" s="1" t="s">
        <v>437</v>
      </c>
      <c r="AE1017" s="1" t="s">
        <v>3526</v>
      </c>
    </row>
    <row r="1018" spans="1:72" ht="13.5" customHeight="1">
      <c r="A1018" s="5" t="str">
        <f t="shared" si="50"/>
        <v>1867_하동면_0110a</v>
      </c>
      <c r="B1018" s="1">
        <v>1867</v>
      </c>
      <c r="C1018" s="1" t="s">
        <v>4943</v>
      </c>
      <c r="D1018" s="1" t="s">
        <v>4945</v>
      </c>
      <c r="E1018" s="1">
        <v>1017</v>
      </c>
      <c r="F1018" s="1">
        <v>6</v>
      </c>
      <c r="G1018" s="1" t="s">
        <v>2254</v>
      </c>
      <c r="H1018" s="1" t="s">
        <v>2750</v>
      </c>
      <c r="I1018" s="1">
        <v>6</v>
      </c>
      <c r="L1018" s="1">
        <v>5</v>
      </c>
      <c r="M1018" s="1" t="s">
        <v>5308</v>
      </c>
      <c r="N1018" s="1" t="s">
        <v>5309</v>
      </c>
      <c r="T1018" s="1" t="s">
        <v>6302</v>
      </c>
      <c r="U1018" s="1" t="s">
        <v>37</v>
      </c>
      <c r="V1018" s="1" t="s">
        <v>2820</v>
      </c>
      <c r="W1018" s="1" t="s">
        <v>93</v>
      </c>
      <c r="X1018" s="1" t="s">
        <v>2850</v>
      </c>
      <c r="Y1018" s="1" t="s">
        <v>1677</v>
      </c>
      <c r="Z1018" s="1" t="s">
        <v>6303</v>
      </c>
      <c r="AC1018" s="1">
        <v>65</v>
      </c>
      <c r="AD1018" s="1" t="s">
        <v>204</v>
      </c>
      <c r="AE1018" s="1" t="s">
        <v>3511</v>
      </c>
      <c r="AJ1018" s="1" t="s">
        <v>17</v>
      </c>
      <c r="AK1018" s="1" t="s">
        <v>3565</v>
      </c>
      <c r="AL1018" s="1" t="s">
        <v>133</v>
      </c>
      <c r="AM1018" s="1" t="s">
        <v>3583</v>
      </c>
      <c r="AT1018" s="1" t="s">
        <v>42</v>
      </c>
      <c r="AU1018" s="1" t="s">
        <v>3629</v>
      </c>
      <c r="AV1018" s="1" t="s">
        <v>2490</v>
      </c>
      <c r="AW1018" s="1" t="s">
        <v>3691</v>
      </c>
      <c r="BG1018" s="1" t="s">
        <v>42</v>
      </c>
      <c r="BH1018" s="1" t="s">
        <v>3629</v>
      </c>
      <c r="BI1018" s="1" t="s">
        <v>2174</v>
      </c>
      <c r="BJ1018" s="1" t="s">
        <v>4029</v>
      </c>
      <c r="BK1018" s="1" t="s">
        <v>42</v>
      </c>
      <c r="BL1018" s="1" t="s">
        <v>3629</v>
      </c>
      <c r="BM1018" s="1" t="s">
        <v>2491</v>
      </c>
      <c r="BN1018" s="1" t="s">
        <v>4421</v>
      </c>
      <c r="BO1018" s="1" t="s">
        <v>42</v>
      </c>
      <c r="BP1018" s="1" t="s">
        <v>3629</v>
      </c>
      <c r="BQ1018" s="1" t="s">
        <v>2492</v>
      </c>
      <c r="BR1018" s="1" t="s">
        <v>4686</v>
      </c>
      <c r="BS1018" s="1" t="s">
        <v>41</v>
      </c>
      <c r="BT1018" s="1" t="s">
        <v>3589</v>
      </c>
    </row>
    <row r="1019" spans="1:72" ht="13.5" customHeight="1">
      <c r="A1019" s="5" t="str">
        <f t="shared" si="50"/>
        <v>1867_하동면_0110a</v>
      </c>
      <c r="B1019" s="1">
        <v>1867</v>
      </c>
      <c r="C1019" s="1" t="s">
        <v>4943</v>
      </c>
      <c r="D1019" s="1" t="s">
        <v>4945</v>
      </c>
      <c r="E1019" s="1">
        <v>1018</v>
      </c>
      <c r="F1019" s="1">
        <v>6</v>
      </c>
      <c r="G1019" s="1" t="s">
        <v>2254</v>
      </c>
      <c r="H1019" s="1" t="s">
        <v>2750</v>
      </c>
      <c r="I1019" s="1">
        <v>6</v>
      </c>
      <c r="L1019" s="1">
        <v>5</v>
      </c>
      <c r="M1019" s="1" t="s">
        <v>5308</v>
      </c>
      <c r="N1019" s="1" t="s">
        <v>5309</v>
      </c>
      <c r="S1019" s="1" t="s">
        <v>47</v>
      </c>
      <c r="T1019" s="1" t="s">
        <v>2795</v>
      </c>
      <c r="W1019" s="1" t="s">
        <v>792</v>
      </c>
      <c r="X1019" s="1" t="s">
        <v>2866</v>
      </c>
      <c r="Y1019" s="1" t="s">
        <v>49</v>
      </c>
      <c r="Z1019" s="1" t="s">
        <v>2894</v>
      </c>
      <c r="AC1019" s="1">
        <v>64</v>
      </c>
      <c r="AD1019" s="1" t="s">
        <v>307</v>
      </c>
      <c r="AE1019" s="1" t="s">
        <v>3541</v>
      </c>
      <c r="AJ1019" s="1" t="s">
        <v>51</v>
      </c>
      <c r="AK1019" s="1" t="s">
        <v>3566</v>
      </c>
      <c r="AL1019" s="1" t="s">
        <v>107</v>
      </c>
      <c r="AM1019" s="1" t="s">
        <v>3590</v>
      </c>
      <c r="AT1019" s="1" t="s">
        <v>42</v>
      </c>
      <c r="AU1019" s="1" t="s">
        <v>3629</v>
      </c>
      <c r="AV1019" s="1" t="s">
        <v>2493</v>
      </c>
      <c r="AW1019" s="1" t="s">
        <v>3690</v>
      </c>
      <c r="BG1019" s="1" t="s">
        <v>42</v>
      </c>
      <c r="BH1019" s="1" t="s">
        <v>3629</v>
      </c>
      <c r="BI1019" s="1" t="s">
        <v>668</v>
      </c>
      <c r="BJ1019" s="1" t="s">
        <v>4098</v>
      </c>
      <c r="BK1019" s="1" t="s">
        <v>42</v>
      </c>
      <c r="BL1019" s="1" t="s">
        <v>3629</v>
      </c>
      <c r="BM1019" s="1" t="s">
        <v>2494</v>
      </c>
      <c r="BN1019" s="1" t="s">
        <v>4420</v>
      </c>
      <c r="BO1019" s="1" t="s">
        <v>42</v>
      </c>
      <c r="BP1019" s="1" t="s">
        <v>3629</v>
      </c>
      <c r="BQ1019" s="1" t="s">
        <v>2495</v>
      </c>
      <c r="BR1019" s="1" t="s">
        <v>4685</v>
      </c>
      <c r="BS1019" s="1" t="s">
        <v>526</v>
      </c>
      <c r="BT1019" s="1" t="s">
        <v>6304</v>
      </c>
    </row>
    <row r="1020" spans="1:31" ht="13.5" customHeight="1">
      <c r="A1020" s="5" t="str">
        <f t="shared" si="50"/>
        <v>1867_하동면_0110a</v>
      </c>
      <c r="B1020" s="1">
        <v>1867</v>
      </c>
      <c r="C1020" s="1" t="s">
        <v>4943</v>
      </c>
      <c r="D1020" s="1" t="s">
        <v>4945</v>
      </c>
      <c r="E1020" s="1">
        <v>1019</v>
      </c>
      <c r="F1020" s="1">
        <v>6</v>
      </c>
      <c r="G1020" s="1" t="s">
        <v>2254</v>
      </c>
      <c r="H1020" s="1" t="s">
        <v>2750</v>
      </c>
      <c r="I1020" s="1">
        <v>6</v>
      </c>
      <c r="L1020" s="1">
        <v>5</v>
      </c>
      <c r="M1020" s="1" t="s">
        <v>5308</v>
      </c>
      <c r="N1020" s="1" t="s">
        <v>5309</v>
      </c>
      <c r="S1020" s="1" t="s">
        <v>574</v>
      </c>
      <c r="T1020" s="1" t="s">
        <v>2800</v>
      </c>
      <c r="W1020" s="1" t="s">
        <v>119</v>
      </c>
      <c r="X1020" s="1" t="s">
        <v>2854</v>
      </c>
      <c r="Y1020" s="1" t="s">
        <v>49</v>
      </c>
      <c r="Z1020" s="1" t="s">
        <v>2894</v>
      </c>
      <c r="AD1020" s="1" t="s">
        <v>576</v>
      </c>
      <c r="AE1020" s="1" t="s">
        <v>3510</v>
      </c>
    </row>
    <row r="1021" spans="1:31" ht="13.5" customHeight="1">
      <c r="A1021" s="5" t="str">
        <f t="shared" si="50"/>
        <v>1867_하동면_0110a</v>
      </c>
      <c r="B1021" s="1">
        <v>1867</v>
      </c>
      <c r="C1021" s="1" t="s">
        <v>4943</v>
      </c>
      <c r="D1021" s="1" t="s">
        <v>4945</v>
      </c>
      <c r="E1021" s="1">
        <v>1020</v>
      </c>
      <c r="F1021" s="1">
        <v>6</v>
      </c>
      <c r="G1021" s="1" t="s">
        <v>2254</v>
      </c>
      <c r="H1021" s="1" t="s">
        <v>2750</v>
      </c>
      <c r="I1021" s="1">
        <v>6</v>
      </c>
      <c r="L1021" s="1">
        <v>5</v>
      </c>
      <c r="M1021" s="1" t="s">
        <v>5308</v>
      </c>
      <c r="N1021" s="1" t="s">
        <v>5309</v>
      </c>
      <c r="S1021" s="1" t="s">
        <v>57</v>
      </c>
      <c r="T1021" s="1" t="s">
        <v>2802</v>
      </c>
      <c r="U1021" s="1" t="s">
        <v>37</v>
      </c>
      <c r="V1021" s="1" t="s">
        <v>2820</v>
      </c>
      <c r="Y1021" s="1" t="s">
        <v>2496</v>
      </c>
      <c r="Z1021" s="1" t="s">
        <v>4963</v>
      </c>
      <c r="AD1021" s="1" t="s">
        <v>671</v>
      </c>
      <c r="AE1021" s="1" t="s">
        <v>3519</v>
      </c>
    </row>
    <row r="1022" spans="1:72" ht="13.5" customHeight="1">
      <c r="A1022" s="5" t="str">
        <f aca="true" t="shared" si="51" ref="A1022:A1038">HYPERLINK("http://kyu.snu.ac.kr/sdhj/index.jsp?type=hj/GK14781_00IH_0001_0110b.jpg","1867_하동면_0110b")</f>
        <v>1867_하동면_0110b</v>
      </c>
      <c r="B1022" s="1">
        <v>1867</v>
      </c>
      <c r="C1022" s="1" t="s">
        <v>4943</v>
      </c>
      <c r="D1022" s="1" t="s">
        <v>4945</v>
      </c>
      <c r="E1022" s="1">
        <v>1021</v>
      </c>
      <c r="F1022" s="1">
        <v>6</v>
      </c>
      <c r="G1022" s="1" t="s">
        <v>2254</v>
      </c>
      <c r="H1022" s="1" t="s">
        <v>2750</v>
      </c>
      <c r="I1022" s="1">
        <v>7</v>
      </c>
      <c r="J1022" s="1" t="s">
        <v>2497</v>
      </c>
      <c r="K1022" s="1" t="s">
        <v>2760</v>
      </c>
      <c r="L1022" s="1">
        <v>1</v>
      </c>
      <c r="M1022" s="1" t="s">
        <v>2497</v>
      </c>
      <c r="N1022" s="1" t="s">
        <v>2760</v>
      </c>
      <c r="T1022" s="1" t="s">
        <v>5885</v>
      </c>
      <c r="U1022" s="1" t="s">
        <v>37</v>
      </c>
      <c r="V1022" s="1" t="s">
        <v>2820</v>
      </c>
      <c r="W1022" s="1" t="s">
        <v>72</v>
      </c>
      <c r="X1022" s="1" t="s">
        <v>2859</v>
      </c>
      <c r="Y1022" s="1" t="s">
        <v>2498</v>
      </c>
      <c r="Z1022" s="1" t="s">
        <v>2942</v>
      </c>
      <c r="AC1022" s="1">
        <v>42</v>
      </c>
      <c r="AD1022" s="1" t="s">
        <v>101</v>
      </c>
      <c r="AE1022" s="1" t="s">
        <v>3540</v>
      </c>
      <c r="AJ1022" s="1" t="s">
        <v>17</v>
      </c>
      <c r="AK1022" s="1" t="s">
        <v>3565</v>
      </c>
      <c r="AL1022" s="1" t="s">
        <v>75</v>
      </c>
      <c r="AM1022" s="1" t="s">
        <v>3580</v>
      </c>
      <c r="AT1022" s="1" t="s">
        <v>42</v>
      </c>
      <c r="AU1022" s="1" t="s">
        <v>3629</v>
      </c>
      <c r="AV1022" s="1" t="s">
        <v>2499</v>
      </c>
      <c r="AW1022" s="1" t="s">
        <v>3689</v>
      </c>
      <c r="BG1022" s="1" t="s">
        <v>42</v>
      </c>
      <c r="BH1022" s="1" t="s">
        <v>3629</v>
      </c>
      <c r="BI1022" s="1" t="s">
        <v>167</v>
      </c>
      <c r="BJ1022" s="1" t="s">
        <v>4097</v>
      </c>
      <c r="BK1022" s="1" t="s">
        <v>42</v>
      </c>
      <c r="BL1022" s="1" t="s">
        <v>3629</v>
      </c>
      <c r="BM1022" s="1" t="s">
        <v>2338</v>
      </c>
      <c r="BN1022" s="1" t="s">
        <v>4419</v>
      </c>
      <c r="BO1022" s="1" t="s">
        <v>42</v>
      </c>
      <c r="BP1022" s="1" t="s">
        <v>3629</v>
      </c>
      <c r="BQ1022" s="1" t="s">
        <v>2500</v>
      </c>
      <c r="BR1022" s="1" t="s">
        <v>4684</v>
      </c>
      <c r="BS1022" s="1" t="s">
        <v>2501</v>
      </c>
      <c r="BT1022" s="1" t="s">
        <v>4911</v>
      </c>
    </row>
    <row r="1023" spans="1:72" ht="13.5" customHeight="1">
      <c r="A1023" s="5" t="str">
        <f t="shared" si="51"/>
        <v>1867_하동면_0110b</v>
      </c>
      <c r="B1023" s="1">
        <v>1867</v>
      </c>
      <c r="C1023" s="1" t="s">
        <v>4943</v>
      </c>
      <c r="D1023" s="1" t="s">
        <v>4945</v>
      </c>
      <c r="E1023" s="1">
        <v>1022</v>
      </c>
      <c r="F1023" s="1">
        <v>6</v>
      </c>
      <c r="G1023" s="1" t="s">
        <v>2254</v>
      </c>
      <c r="H1023" s="1" t="s">
        <v>2750</v>
      </c>
      <c r="I1023" s="1">
        <v>7</v>
      </c>
      <c r="L1023" s="1">
        <v>1</v>
      </c>
      <c r="M1023" s="1" t="s">
        <v>2497</v>
      </c>
      <c r="N1023" s="1" t="s">
        <v>2760</v>
      </c>
      <c r="S1023" s="1" t="s">
        <v>47</v>
      </c>
      <c r="T1023" s="1" t="s">
        <v>2795</v>
      </c>
      <c r="W1023" s="1" t="s">
        <v>123</v>
      </c>
      <c r="X1023" s="1" t="s">
        <v>6305</v>
      </c>
      <c r="Y1023" s="1" t="s">
        <v>49</v>
      </c>
      <c r="Z1023" s="1" t="s">
        <v>2894</v>
      </c>
      <c r="AC1023" s="1">
        <v>40</v>
      </c>
      <c r="AD1023" s="1" t="s">
        <v>1005</v>
      </c>
      <c r="AE1023" s="1" t="s">
        <v>3515</v>
      </c>
      <c r="AJ1023" s="1" t="s">
        <v>51</v>
      </c>
      <c r="AK1023" s="1" t="s">
        <v>3566</v>
      </c>
      <c r="AL1023" s="1" t="s">
        <v>322</v>
      </c>
      <c r="AM1023" s="1" t="s">
        <v>6306</v>
      </c>
      <c r="AT1023" s="1" t="s">
        <v>42</v>
      </c>
      <c r="AU1023" s="1" t="s">
        <v>3629</v>
      </c>
      <c r="AV1023" s="1" t="s">
        <v>2502</v>
      </c>
      <c r="AW1023" s="1" t="s">
        <v>3688</v>
      </c>
      <c r="BG1023" s="1" t="s">
        <v>42</v>
      </c>
      <c r="BH1023" s="1" t="s">
        <v>3629</v>
      </c>
      <c r="BI1023" s="1" t="s">
        <v>2503</v>
      </c>
      <c r="BJ1023" s="1" t="s">
        <v>4096</v>
      </c>
      <c r="BK1023" s="1" t="s">
        <v>42</v>
      </c>
      <c r="BL1023" s="1" t="s">
        <v>3629</v>
      </c>
      <c r="BM1023" s="1" t="s">
        <v>2504</v>
      </c>
      <c r="BN1023" s="1" t="s">
        <v>4418</v>
      </c>
      <c r="BO1023" s="1" t="s">
        <v>42</v>
      </c>
      <c r="BP1023" s="1" t="s">
        <v>3629</v>
      </c>
      <c r="BQ1023" s="1" t="s">
        <v>2505</v>
      </c>
      <c r="BR1023" s="1" t="s">
        <v>4683</v>
      </c>
      <c r="BS1023" s="1" t="s">
        <v>341</v>
      </c>
      <c r="BT1023" s="1" t="s">
        <v>3588</v>
      </c>
    </row>
    <row r="1024" spans="1:31" ht="13.5" customHeight="1">
      <c r="A1024" s="5" t="str">
        <f t="shared" si="51"/>
        <v>1867_하동면_0110b</v>
      </c>
      <c r="B1024" s="1">
        <v>1867</v>
      </c>
      <c r="C1024" s="1" t="s">
        <v>4943</v>
      </c>
      <c r="D1024" s="1" t="s">
        <v>4945</v>
      </c>
      <c r="E1024" s="1">
        <v>1023</v>
      </c>
      <c r="F1024" s="1">
        <v>6</v>
      </c>
      <c r="G1024" s="1" t="s">
        <v>2254</v>
      </c>
      <c r="H1024" s="1" t="s">
        <v>2750</v>
      </c>
      <c r="I1024" s="1">
        <v>7</v>
      </c>
      <c r="L1024" s="1">
        <v>1</v>
      </c>
      <c r="M1024" s="1" t="s">
        <v>2497</v>
      </c>
      <c r="N1024" s="1" t="s">
        <v>2760</v>
      </c>
      <c r="S1024" s="1" t="s">
        <v>92</v>
      </c>
      <c r="T1024" s="1" t="s">
        <v>2803</v>
      </c>
      <c r="W1024" s="1" t="s">
        <v>678</v>
      </c>
      <c r="X1024" s="1" t="s">
        <v>2865</v>
      </c>
      <c r="Y1024" s="1" t="s">
        <v>49</v>
      </c>
      <c r="Z1024" s="1" t="s">
        <v>2894</v>
      </c>
      <c r="AC1024" s="1">
        <v>45</v>
      </c>
      <c r="AD1024" s="1" t="s">
        <v>59</v>
      </c>
      <c r="AE1024" s="1" t="s">
        <v>3497</v>
      </c>
    </row>
    <row r="1025" spans="1:31" ht="13.5" customHeight="1">
      <c r="A1025" s="5" t="str">
        <f t="shared" si="51"/>
        <v>1867_하동면_0110b</v>
      </c>
      <c r="B1025" s="1">
        <v>1867</v>
      </c>
      <c r="C1025" s="1" t="s">
        <v>4943</v>
      </c>
      <c r="D1025" s="1" t="s">
        <v>4945</v>
      </c>
      <c r="E1025" s="1">
        <v>1024</v>
      </c>
      <c r="F1025" s="1">
        <v>6</v>
      </c>
      <c r="G1025" s="1" t="s">
        <v>2254</v>
      </c>
      <c r="H1025" s="1" t="s">
        <v>2750</v>
      </c>
      <c r="I1025" s="1">
        <v>7</v>
      </c>
      <c r="L1025" s="1">
        <v>1</v>
      </c>
      <c r="M1025" s="1" t="s">
        <v>2497</v>
      </c>
      <c r="N1025" s="1" t="s">
        <v>2760</v>
      </c>
      <c r="T1025" s="1" t="s">
        <v>5887</v>
      </c>
      <c r="U1025" s="1" t="s">
        <v>70</v>
      </c>
      <c r="V1025" s="1" t="s">
        <v>2823</v>
      </c>
      <c r="Y1025" s="1" t="s">
        <v>2506</v>
      </c>
      <c r="Z1025" s="1" t="s">
        <v>2941</v>
      </c>
      <c r="AD1025" s="1" t="s">
        <v>284</v>
      </c>
      <c r="AE1025" s="1" t="s">
        <v>3539</v>
      </c>
    </row>
    <row r="1026" spans="1:72" ht="13.5" customHeight="1">
      <c r="A1026" s="5" t="str">
        <f t="shared" si="51"/>
        <v>1867_하동면_0110b</v>
      </c>
      <c r="B1026" s="1">
        <v>1867</v>
      </c>
      <c r="C1026" s="1" t="s">
        <v>4943</v>
      </c>
      <c r="D1026" s="1" t="s">
        <v>4945</v>
      </c>
      <c r="E1026" s="1">
        <v>1025</v>
      </c>
      <c r="F1026" s="1">
        <v>6</v>
      </c>
      <c r="G1026" s="1" t="s">
        <v>2254</v>
      </c>
      <c r="H1026" s="1" t="s">
        <v>2750</v>
      </c>
      <c r="I1026" s="1">
        <v>7</v>
      </c>
      <c r="L1026" s="1">
        <v>2</v>
      </c>
      <c r="M1026" s="1" t="s">
        <v>5310</v>
      </c>
      <c r="N1026" s="1" t="s">
        <v>5311</v>
      </c>
      <c r="T1026" s="1" t="s">
        <v>5797</v>
      </c>
      <c r="U1026" s="1" t="s">
        <v>37</v>
      </c>
      <c r="V1026" s="1" t="s">
        <v>2820</v>
      </c>
      <c r="W1026" s="1" t="s">
        <v>123</v>
      </c>
      <c r="X1026" s="1" t="s">
        <v>6088</v>
      </c>
      <c r="Y1026" s="1" t="s">
        <v>2507</v>
      </c>
      <c r="Z1026" s="1" t="s">
        <v>2940</v>
      </c>
      <c r="AC1026" s="1">
        <v>32</v>
      </c>
      <c r="AD1026" s="1" t="s">
        <v>284</v>
      </c>
      <c r="AE1026" s="1" t="s">
        <v>3539</v>
      </c>
      <c r="AJ1026" s="1" t="s">
        <v>17</v>
      </c>
      <c r="AK1026" s="1" t="s">
        <v>3565</v>
      </c>
      <c r="AL1026" s="1" t="s">
        <v>322</v>
      </c>
      <c r="AM1026" s="1" t="s">
        <v>6301</v>
      </c>
      <c r="AT1026" s="1" t="s">
        <v>37</v>
      </c>
      <c r="AU1026" s="1" t="s">
        <v>2820</v>
      </c>
      <c r="AV1026" s="1" t="s">
        <v>2508</v>
      </c>
      <c r="AW1026" s="1" t="s">
        <v>3687</v>
      </c>
      <c r="BG1026" s="1" t="s">
        <v>42</v>
      </c>
      <c r="BH1026" s="1" t="s">
        <v>3629</v>
      </c>
      <c r="BI1026" s="1" t="s">
        <v>2509</v>
      </c>
      <c r="BJ1026" s="1" t="s">
        <v>4095</v>
      </c>
      <c r="BK1026" s="1" t="s">
        <v>42</v>
      </c>
      <c r="BL1026" s="1" t="s">
        <v>3629</v>
      </c>
      <c r="BM1026" s="1" t="s">
        <v>2433</v>
      </c>
      <c r="BN1026" s="1" t="s">
        <v>4062</v>
      </c>
      <c r="BO1026" s="1" t="s">
        <v>42</v>
      </c>
      <c r="BP1026" s="1" t="s">
        <v>3629</v>
      </c>
      <c r="BQ1026" s="1" t="s">
        <v>2510</v>
      </c>
      <c r="BR1026" s="1" t="s">
        <v>5527</v>
      </c>
      <c r="BS1026" s="1" t="s">
        <v>308</v>
      </c>
      <c r="BT1026" s="1" t="s">
        <v>3573</v>
      </c>
    </row>
    <row r="1027" spans="1:72" ht="13.5" customHeight="1">
      <c r="A1027" s="5" t="str">
        <f t="shared" si="51"/>
        <v>1867_하동면_0110b</v>
      </c>
      <c r="B1027" s="1">
        <v>1867</v>
      </c>
      <c r="C1027" s="1" t="s">
        <v>4943</v>
      </c>
      <c r="D1027" s="1" t="s">
        <v>4945</v>
      </c>
      <c r="E1027" s="1">
        <v>1026</v>
      </c>
      <c r="F1027" s="1">
        <v>6</v>
      </c>
      <c r="G1027" s="1" t="s">
        <v>2254</v>
      </c>
      <c r="H1027" s="1" t="s">
        <v>2750</v>
      </c>
      <c r="I1027" s="1">
        <v>7</v>
      </c>
      <c r="L1027" s="1">
        <v>2</v>
      </c>
      <c r="M1027" s="1" t="s">
        <v>5310</v>
      </c>
      <c r="N1027" s="1" t="s">
        <v>5311</v>
      </c>
      <c r="S1027" s="1" t="s">
        <v>47</v>
      </c>
      <c r="T1027" s="1" t="s">
        <v>2795</v>
      </c>
      <c r="W1027" s="1" t="s">
        <v>119</v>
      </c>
      <c r="X1027" s="1" t="s">
        <v>2854</v>
      </c>
      <c r="Y1027" s="1" t="s">
        <v>49</v>
      </c>
      <c r="Z1027" s="1" t="s">
        <v>2894</v>
      </c>
      <c r="AC1027" s="1">
        <v>29</v>
      </c>
      <c r="AD1027" s="1" t="s">
        <v>162</v>
      </c>
      <c r="AE1027" s="1" t="s">
        <v>3538</v>
      </c>
      <c r="AJ1027" s="1" t="s">
        <v>51</v>
      </c>
      <c r="AK1027" s="1" t="s">
        <v>3566</v>
      </c>
      <c r="AL1027" s="1" t="s">
        <v>41</v>
      </c>
      <c r="AM1027" s="1" t="s">
        <v>3589</v>
      </c>
      <c r="AT1027" s="1" t="s">
        <v>42</v>
      </c>
      <c r="AU1027" s="1" t="s">
        <v>3629</v>
      </c>
      <c r="AV1027" s="1" t="s">
        <v>2511</v>
      </c>
      <c r="AW1027" s="1" t="s">
        <v>3686</v>
      </c>
      <c r="BG1027" s="1" t="s">
        <v>2329</v>
      </c>
      <c r="BH1027" s="1" t="s">
        <v>2830</v>
      </c>
      <c r="BI1027" s="1" t="s">
        <v>2512</v>
      </c>
      <c r="BJ1027" s="1" t="s">
        <v>4094</v>
      </c>
      <c r="BK1027" s="1" t="s">
        <v>42</v>
      </c>
      <c r="BL1027" s="1" t="s">
        <v>3629</v>
      </c>
      <c r="BM1027" s="1" t="s">
        <v>2513</v>
      </c>
      <c r="BN1027" s="1" t="s">
        <v>4417</v>
      </c>
      <c r="BO1027" s="1" t="s">
        <v>42</v>
      </c>
      <c r="BP1027" s="1" t="s">
        <v>3629</v>
      </c>
      <c r="BQ1027" s="1" t="s">
        <v>2514</v>
      </c>
      <c r="BR1027" s="1" t="s">
        <v>5440</v>
      </c>
      <c r="BS1027" s="1" t="s">
        <v>169</v>
      </c>
      <c r="BT1027" s="1" t="s">
        <v>6307</v>
      </c>
    </row>
    <row r="1028" spans="1:31" ht="13.5" customHeight="1">
      <c r="A1028" s="5" t="str">
        <f t="shared" si="51"/>
        <v>1867_하동면_0110b</v>
      </c>
      <c r="B1028" s="1">
        <v>1867</v>
      </c>
      <c r="C1028" s="1" t="s">
        <v>4943</v>
      </c>
      <c r="D1028" s="1" t="s">
        <v>4945</v>
      </c>
      <c r="E1028" s="1">
        <v>1027</v>
      </c>
      <c r="F1028" s="1">
        <v>6</v>
      </c>
      <c r="G1028" s="1" t="s">
        <v>2254</v>
      </c>
      <c r="H1028" s="1" t="s">
        <v>2750</v>
      </c>
      <c r="I1028" s="1">
        <v>7</v>
      </c>
      <c r="L1028" s="1">
        <v>2</v>
      </c>
      <c r="M1028" s="1" t="s">
        <v>5310</v>
      </c>
      <c r="N1028" s="1" t="s">
        <v>5311</v>
      </c>
      <c r="S1028" s="1" t="s">
        <v>57</v>
      </c>
      <c r="T1028" s="1" t="s">
        <v>2802</v>
      </c>
      <c r="U1028" s="1" t="s">
        <v>37</v>
      </c>
      <c r="V1028" s="1" t="s">
        <v>2820</v>
      </c>
      <c r="Y1028" s="1" t="s">
        <v>2515</v>
      </c>
      <c r="Z1028" s="1" t="s">
        <v>2939</v>
      </c>
      <c r="AD1028" s="1" t="s">
        <v>331</v>
      </c>
      <c r="AE1028" s="1" t="s">
        <v>3505</v>
      </c>
    </row>
    <row r="1029" spans="1:31" ht="13.5" customHeight="1">
      <c r="A1029" s="5" t="str">
        <f t="shared" si="51"/>
        <v>1867_하동면_0110b</v>
      </c>
      <c r="B1029" s="1">
        <v>1867</v>
      </c>
      <c r="C1029" s="1" t="s">
        <v>4943</v>
      </c>
      <c r="D1029" s="1" t="s">
        <v>4945</v>
      </c>
      <c r="E1029" s="1">
        <v>1028</v>
      </c>
      <c r="F1029" s="1">
        <v>6</v>
      </c>
      <c r="G1029" s="1" t="s">
        <v>2254</v>
      </c>
      <c r="H1029" s="1" t="s">
        <v>2750</v>
      </c>
      <c r="I1029" s="1">
        <v>7</v>
      </c>
      <c r="L1029" s="1">
        <v>2</v>
      </c>
      <c r="M1029" s="1" t="s">
        <v>5310</v>
      </c>
      <c r="N1029" s="1" t="s">
        <v>5311</v>
      </c>
      <c r="T1029" s="1" t="s">
        <v>6089</v>
      </c>
      <c r="U1029" s="1" t="s">
        <v>70</v>
      </c>
      <c r="V1029" s="1" t="s">
        <v>2823</v>
      </c>
      <c r="Y1029" s="1" t="s">
        <v>2516</v>
      </c>
      <c r="Z1029" s="1" t="s">
        <v>2938</v>
      </c>
      <c r="AD1029" s="1" t="s">
        <v>358</v>
      </c>
      <c r="AE1029" s="1" t="s">
        <v>3512</v>
      </c>
    </row>
    <row r="1030" spans="1:72" ht="13.5" customHeight="1">
      <c r="A1030" s="5" t="str">
        <f t="shared" si="51"/>
        <v>1867_하동면_0110b</v>
      </c>
      <c r="B1030" s="1">
        <v>1867</v>
      </c>
      <c r="C1030" s="1" t="s">
        <v>4943</v>
      </c>
      <c r="D1030" s="1" t="s">
        <v>4945</v>
      </c>
      <c r="E1030" s="1">
        <v>1029</v>
      </c>
      <c r="F1030" s="1">
        <v>6</v>
      </c>
      <c r="G1030" s="1" t="s">
        <v>2254</v>
      </c>
      <c r="H1030" s="1" t="s">
        <v>2750</v>
      </c>
      <c r="I1030" s="1">
        <v>7</v>
      </c>
      <c r="L1030" s="1">
        <v>3</v>
      </c>
      <c r="M1030" s="1" t="s">
        <v>5312</v>
      </c>
      <c r="N1030" s="1" t="s">
        <v>5313</v>
      </c>
      <c r="T1030" s="1" t="s">
        <v>6308</v>
      </c>
      <c r="U1030" s="1" t="s">
        <v>37</v>
      </c>
      <c r="V1030" s="1" t="s">
        <v>2820</v>
      </c>
      <c r="W1030" s="1" t="s">
        <v>540</v>
      </c>
      <c r="X1030" s="1" t="s">
        <v>2862</v>
      </c>
      <c r="Y1030" s="1" t="s">
        <v>1778</v>
      </c>
      <c r="Z1030" s="1" t="s">
        <v>2937</v>
      </c>
      <c r="AC1030" s="1">
        <v>54</v>
      </c>
      <c r="AD1030" s="1" t="s">
        <v>190</v>
      </c>
      <c r="AE1030" s="1" t="s">
        <v>3537</v>
      </c>
      <c r="AJ1030" s="1" t="s">
        <v>17</v>
      </c>
      <c r="AK1030" s="1" t="s">
        <v>3565</v>
      </c>
      <c r="AL1030" s="1" t="s">
        <v>56</v>
      </c>
      <c r="AM1030" s="1" t="s">
        <v>3584</v>
      </c>
      <c r="AT1030" s="1" t="s">
        <v>42</v>
      </c>
      <c r="AU1030" s="1" t="s">
        <v>3629</v>
      </c>
      <c r="AV1030" s="1" t="s">
        <v>1779</v>
      </c>
      <c r="AW1030" s="1" t="s">
        <v>3666</v>
      </c>
      <c r="BG1030" s="1" t="s">
        <v>42</v>
      </c>
      <c r="BH1030" s="1" t="s">
        <v>3629</v>
      </c>
      <c r="BI1030" s="1" t="s">
        <v>5579</v>
      </c>
      <c r="BJ1030" s="1" t="s">
        <v>2857</v>
      </c>
      <c r="BK1030" s="1" t="s">
        <v>42</v>
      </c>
      <c r="BL1030" s="1" t="s">
        <v>3629</v>
      </c>
      <c r="BM1030" s="1" t="s">
        <v>2517</v>
      </c>
      <c r="BN1030" s="1" t="s">
        <v>4401</v>
      </c>
      <c r="BO1030" s="1" t="s">
        <v>42</v>
      </c>
      <c r="BP1030" s="1" t="s">
        <v>3629</v>
      </c>
      <c r="BQ1030" s="1" t="s">
        <v>2518</v>
      </c>
      <c r="BR1030" s="1" t="s">
        <v>4671</v>
      </c>
      <c r="BS1030" s="1" t="s">
        <v>526</v>
      </c>
      <c r="BT1030" s="1" t="s">
        <v>6309</v>
      </c>
    </row>
    <row r="1031" spans="1:72" ht="13.5" customHeight="1">
      <c r="A1031" s="5" t="str">
        <f t="shared" si="51"/>
        <v>1867_하동면_0110b</v>
      </c>
      <c r="B1031" s="1">
        <v>1867</v>
      </c>
      <c r="C1031" s="1" t="s">
        <v>4943</v>
      </c>
      <c r="D1031" s="1" t="s">
        <v>4945</v>
      </c>
      <c r="E1031" s="1">
        <v>1030</v>
      </c>
      <c r="F1031" s="1">
        <v>6</v>
      </c>
      <c r="G1031" s="1" t="s">
        <v>2254</v>
      </c>
      <c r="H1031" s="1" t="s">
        <v>2750</v>
      </c>
      <c r="I1031" s="1">
        <v>7</v>
      </c>
      <c r="L1031" s="1">
        <v>3</v>
      </c>
      <c r="M1031" s="1" t="s">
        <v>5312</v>
      </c>
      <c r="N1031" s="1" t="s">
        <v>5313</v>
      </c>
      <c r="S1031" s="1" t="s">
        <v>47</v>
      </c>
      <c r="T1031" s="1" t="s">
        <v>2795</v>
      </c>
      <c r="W1031" s="1" t="s">
        <v>184</v>
      </c>
      <c r="X1031" s="1" t="s">
        <v>2851</v>
      </c>
      <c r="Y1031" s="1" t="s">
        <v>49</v>
      </c>
      <c r="Z1031" s="1" t="s">
        <v>2894</v>
      </c>
      <c r="AC1031" s="1">
        <v>54</v>
      </c>
      <c r="AD1031" s="1" t="s">
        <v>190</v>
      </c>
      <c r="AE1031" s="1" t="s">
        <v>3537</v>
      </c>
      <c r="AJ1031" s="1" t="s">
        <v>51</v>
      </c>
      <c r="AK1031" s="1" t="s">
        <v>3566</v>
      </c>
      <c r="AL1031" s="1" t="s">
        <v>115</v>
      </c>
      <c r="AM1031" s="1" t="s">
        <v>3571</v>
      </c>
      <c r="AT1031" s="1" t="s">
        <v>42</v>
      </c>
      <c r="AU1031" s="1" t="s">
        <v>3629</v>
      </c>
      <c r="AV1031" s="1" t="s">
        <v>2519</v>
      </c>
      <c r="AW1031" s="1" t="s">
        <v>3685</v>
      </c>
      <c r="BG1031" s="1" t="s">
        <v>42</v>
      </c>
      <c r="BH1031" s="1" t="s">
        <v>3629</v>
      </c>
      <c r="BI1031" s="1" t="s">
        <v>2520</v>
      </c>
      <c r="BJ1031" s="1" t="s">
        <v>4093</v>
      </c>
      <c r="BK1031" s="1" t="s">
        <v>42</v>
      </c>
      <c r="BL1031" s="1" t="s">
        <v>3629</v>
      </c>
      <c r="BM1031" s="1" t="s">
        <v>2290</v>
      </c>
      <c r="BN1031" s="1" t="s">
        <v>4416</v>
      </c>
      <c r="BO1031" s="1" t="s">
        <v>42</v>
      </c>
      <c r="BP1031" s="1" t="s">
        <v>3629</v>
      </c>
      <c r="BQ1031" s="1" t="s">
        <v>2521</v>
      </c>
      <c r="BR1031" s="1" t="s">
        <v>6310</v>
      </c>
      <c r="BS1031" s="1" t="s">
        <v>292</v>
      </c>
      <c r="BT1031" s="1" t="s">
        <v>6311</v>
      </c>
    </row>
    <row r="1032" spans="1:72" ht="13.5" customHeight="1">
      <c r="A1032" s="5" t="str">
        <f t="shared" si="51"/>
        <v>1867_하동면_0110b</v>
      </c>
      <c r="B1032" s="1">
        <v>1867</v>
      </c>
      <c r="C1032" s="1" t="s">
        <v>4943</v>
      </c>
      <c r="D1032" s="1" t="s">
        <v>4945</v>
      </c>
      <c r="E1032" s="1">
        <v>1031</v>
      </c>
      <c r="F1032" s="1">
        <v>6</v>
      </c>
      <c r="G1032" s="1" t="s">
        <v>2254</v>
      </c>
      <c r="H1032" s="1" t="s">
        <v>2750</v>
      </c>
      <c r="I1032" s="1">
        <v>7</v>
      </c>
      <c r="L1032" s="1">
        <v>4</v>
      </c>
      <c r="M1032" s="1" t="s">
        <v>5314</v>
      </c>
      <c r="N1032" s="1" t="s">
        <v>5315</v>
      </c>
      <c r="T1032" s="1" t="s">
        <v>5787</v>
      </c>
      <c r="U1032" s="1" t="s">
        <v>37</v>
      </c>
      <c r="V1032" s="1" t="s">
        <v>2820</v>
      </c>
      <c r="W1032" s="1" t="s">
        <v>140</v>
      </c>
      <c r="X1032" s="1" t="s">
        <v>2858</v>
      </c>
      <c r="Y1032" s="1" t="s">
        <v>635</v>
      </c>
      <c r="Z1032" s="1" t="s">
        <v>2936</v>
      </c>
      <c r="AC1032" s="1">
        <v>66</v>
      </c>
      <c r="AD1032" s="1" t="s">
        <v>358</v>
      </c>
      <c r="AE1032" s="1" t="s">
        <v>3512</v>
      </c>
      <c r="AJ1032" s="1" t="s">
        <v>17</v>
      </c>
      <c r="AK1032" s="1" t="s">
        <v>3565</v>
      </c>
      <c r="AL1032" s="1" t="s">
        <v>341</v>
      </c>
      <c r="AM1032" s="1" t="s">
        <v>3588</v>
      </c>
      <c r="AT1032" s="1" t="s">
        <v>42</v>
      </c>
      <c r="AU1032" s="1" t="s">
        <v>3629</v>
      </c>
      <c r="AV1032" s="1" t="s">
        <v>636</v>
      </c>
      <c r="AW1032" s="1" t="s">
        <v>3684</v>
      </c>
      <c r="BG1032" s="1" t="s">
        <v>42</v>
      </c>
      <c r="BH1032" s="1" t="s">
        <v>3629</v>
      </c>
      <c r="BI1032" s="1" t="s">
        <v>637</v>
      </c>
      <c r="BJ1032" s="1" t="s">
        <v>4092</v>
      </c>
      <c r="BK1032" s="1" t="s">
        <v>42</v>
      </c>
      <c r="BL1032" s="1" t="s">
        <v>3629</v>
      </c>
      <c r="BM1032" s="1" t="s">
        <v>2441</v>
      </c>
      <c r="BN1032" s="1" t="s">
        <v>4415</v>
      </c>
      <c r="BO1032" s="1" t="s">
        <v>42</v>
      </c>
      <c r="BP1032" s="1" t="s">
        <v>3629</v>
      </c>
      <c r="BQ1032" s="1" t="s">
        <v>2442</v>
      </c>
      <c r="BR1032" s="1" t="s">
        <v>4682</v>
      </c>
      <c r="BS1032" s="1" t="s">
        <v>634</v>
      </c>
      <c r="BT1032" s="1" t="s">
        <v>3608</v>
      </c>
    </row>
    <row r="1033" spans="1:72" ht="13.5" customHeight="1">
      <c r="A1033" s="5" t="str">
        <f t="shared" si="51"/>
        <v>1867_하동면_0110b</v>
      </c>
      <c r="B1033" s="1">
        <v>1867</v>
      </c>
      <c r="C1033" s="1" t="s">
        <v>4943</v>
      </c>
      <c r="D1033" s="1" t="s">
        <v>4945</v>
      </c>
      <c r="E1033" s="1">
        <v>1032</v>
      </c>
      <c r="F1033" s="1">
        <v>6</v>
      </c>
      <c r="G1033" s="1" t="s">
        <v>2254</v>
      </c>
      <c r="H1033" s="1" t="s">
        <v>2750</v>
      </c>
      <c r="I1033" s="1">
        <v>7</v>
      </c>
      <c r="L1033" s="1">
        <v>4</v>
      </c>
      <c r="M1033" s="1" t="s">
        <v>5314</v>
      </c>
      <c r="N1033" s="1" t="s">
        <v>5315</v>
      </c>
      <c r="S1033" s="1" t="s">
        <v>47</v>
      </c>
      <c r="T1033" s="1" t="s">
        <v>2795</v>
      </c>
      <c r="W1033" s="1" t="s">
        <v>2522</v>
      </c>
      <c r="X1033" s="1" t="s">
        <v>2864</v>
      </c>
      <c r="Y1033" s="1" t="s">
        <v>49</v>
      </c>
      <c r="Z1033" s="1" t="s">
        <v>2894</v>
      </c>
      <c r="AC1033" s="1">
        <v>62</v>
      </c>
      <c r="AD1033" s="1" t="s">
        <v>120</v>
      </c>
      <c r="AE1033" s="1" t="s">
        <v>3536</v>
      </c>
      <c r="AJ1033" s="1" t="s">
        <v>51</v>
      </c>
      <c r="AK1033" s="1" t="s">
        <v>3566</v>
      </c>
      <c r="AL1033" s="1" t="s">
        <v>178</v>
      </c>
      <c r="AM1033" s="1" t="s">
        <v>3579</v>
      </c>
      <c r="AT1033" s="1" t="s">
        <v>42</v>
      </c>
      <c r="AU1033" s="1" t="s">
        <v>3629</v>
      </c>
      <c r="AV1033" s="1" t="s">
        <v>2523</v>
      </c>
      <c r="AW1033" s="1" t="s">
        <v>3683</v>
      </c>
      <c r="BG1033" s="1" t="s">
        <v>42</v>
      </c>
      <c r="BH1033" s="1" t="s">
        <v>3629</v>
      </c>
      <c r="BI1033" s="1" t="s">
        <v>2524</v>
      </c>
      <c r="BJ1033" s="1" t="s">
        <v>4091</v>
      </c>
      <c r="BK1033" s="1" t="s">
        <v>42</v>
      </c>
      <c r="BL1033" s="1" t="s">
        <v>3629</v>
      </c>
      <c r="BM1033" s="1" t="s">
        <v>2525</v>
      </c>
      <c r="BN1033" s="1" t="s">
        <v>4414</v>
      </c>
      <c r="BO1033" s="1" t="s">
        <v>42</v>
      </c>
      <c r="BP1033" s="1" t="s">
        <v>3629</v>
      </c>
      <c r="BQ1033" s="1" t="s">
        <v>2526</v>
      </c>
      <c r="BR1033" s="1" t="s">
        <v>5564</v>
      </c>
      <c r="BS1033" s="1" t="s">
        <v>493</v>
      </c>
      <c r="BT1033" s="1" t="s">
        <v>3619</v>
      </c>
    </row>
    <row r="1034" spans="1:72" ht="13.5" customHeight="1">
      <c r="A1034" s="5" t="str">
        <f t="shared" si="51"/>
        <v>1867_하동면_0110b</v>
      </c>
      <c r="B1034" s="1">
        <v>1867</v>
      </c>
      <c r="C1034" s="1" t="s">
        <v>4943</v>
      </c>
      <c r="D1034" s="1" t="s">
        <v>4945</v>
      </c>
      <c r="E1034" s="1">
        <v>1033</v>
      </c>
      <c r="F1034" s="1">
        <v>6</v>
      </c>
      <c r="G1034" s="1" t="s">
        <v>2254</v>
      </c>
      <c r="H1034" s="1" t="s">
        <v>2750</v>
      </c>
      <c r="I1034" s="1">
        <v>7</v>
      </c>
      <c r="L1034" s="1">
        <v>5</v>
      </c>
      <c r="M1034" s="1" t="s">
        <v>5316</v>
      </c>
      <c r="N1034" s="1" t="s">
        <v>5317</v>
      </c>
      <c r="T1034" s="1" t="s">
        <v>5797</v>
      </c>
      <c r="U1034" s="1" t="s">
        <v>37</v>
      </c>
      <c r="V1034" s="1" t="s">
        <v>2820</v>
      </c>
      <c r="W1034" s="1" t="s">
        <v>184</v>
      </c>
      <c r="X1034" s="1" t="s">
        <v>2851</v>
      </c>
      <c r="Y1034" s="1" t="s">
        <v>1638</v>
      </c>
      <c r="Z1034" s="1" t="s">
        <v>2935</v>
      </c>
      <c r="AC1034" s="1">
        <v>47</v>
      </c>
      <c r="AD1034" s="1" t="s">
        <v>315</v>
      </c>
      <c r="AE1034" s="1" t="s">
        <v>3535</v>
      </c>
      <c r="AJ1034" s="1" t="s">
        <v>17</v>
      </c>
      <c r="AK1034" s="1" t="s">
        <v>3565</v>
      </c>
      <c r="AL1034" s="1" t="s">
        <v>115</v>
      </c>
      <c r="AM1034" s="1" t="s">
        <v>3571</v>
      </c>
      <c r="AT1034" s="1" t="s">
        <v>42</v>
      </c>
      <c r="AU1034" s="1" t="s">
        <v>3629</v>
      </c>
      <c r="AV1034" s="1" t="s">
        <v>2527</v>
      </c>
      <c r="AW1034" s="1" t="s">
        <v>3682</v>
      </c>
      <c r="BG1034" s="1" t="s">
        <v>42</v>
      </c>
      <c r="BH1034" s="1" t="s">
        <v>3629</v>
      </c>
      <c r="BI1034" s="1" t="s">
        <v>1170</v>
      </c>
      <c r="BJ1034" s="1" t="s">
        <v>4090</v>
      </c>
      <c r="BK1034" s="1" t="s">
        <v>42</v>
      </c>
      <c r="BL1034" s="1" t="s">
        <v>3629</v>
      </c>
      <c r="BM1034" s="1" t="s">
        <v>2528</v>
      </c>
      <c r="BN1034" s="1" t="s">
        <v>4413</v>
      </c>
      <c r="BO1034" s="1" t="s">
        <v>42</v>
      </c>
      <c r="BP1034" s="1" t="s">
        <v>3629</v>
      </c>
      <c r="BQ1034" s="1" t="s">
        <v>2529</v>
      </c>
      <c r="BR1034" s="1" t="s">
        <v>4681</v>
      </c>
      <c r="BS1034" s="1" t="s">
        <v>2530</v>
      </c>
      <c r="BT1034" s="1" t="s">
        <v>4907</v>
      </c>
    </row>
    <row r="1035" spans="1:72" ht="13.5" customHeight="1">
      <c r="A1035" s="5" t="str">
        <f t="shared" si="51"/>
        <v>1867_하동면_0110b</v>
      </c>
      <c r="B1035" s="1">
        <v>1867</v>
      </c>
      <c r="C1035" s="1" t="s">
        <v>4943</v>
      </c>
      <c r="D1035" s="1" t="s">
        <v>4945</v>
      </c>
      <c r="E1035" s="1">
        <v>1034</v>
      </c>
      <c r="F1035" s="1">
        <v>6</v>
      </c>
      <c r="G1035" s="1" t="s">
        <v>2254</v>
      </c>
      <c r="H1035" s="1" t="s">
        <v>2750</v>
      </c>
      <c r="I1035" s="1">
        <v>7</v>
      </c>
      <c r="L1035" s="1">
        <v>5</v>
      </c>
      <c r="M1035" s="1" t="s">
        <v>5316</v>
      </c>
      <c r="N1035" s="1" t="s">
        <v>5317</v>
      </c>
      <c r="S1035" s="1" t="s">
        <v>47</v>
      </c>
      <c r="T1035" s="1" t="s">
        <v>2795</v>
      </c>
      <c r="W1035" s="1" t="s">
        <v>123</v>
      </c>
      <c r="X1035" s="1" t="s">
        <v>6088</v>
      </c>
      <c r="Y1035" s="1" t="s">
        <v>49</v>
      </c>
      <c r="Z1035" s="1" t="s">
        <v>2894</v>
      </c>
      <c r="AC1035" s="1">
        <v>47</v>
      </c>
      <c r="AD1035" s="1" t="s">
        <v>315</v>
      </c>
      <c r="AE1035" s="1" t="s">
        <v>3535</v>
      </c>
      <c r="AJ1035" s="1" t="s">
        <v>17</v>
      </c>
      <c r="AK1035" s="1" t="s">
        <v>3565</v>
      </c>
      <c r="AL1035" s="1" t="s">
        <v>169</v>
      </c>
      <c r="AM1035" s="1" t="s">
        <v>6312</v>
      </c>
      <c r="AT1035" s="1" t="s">
        <v>42</v>
      </c>
      <c r="AU1035" s="1" t="s">
        <v>3629</v>
      </c>
      <c r="AV1035" s="1" t="s">
        <v>2531</v>
      </c>
      <c r="AW1035" s="1" t="s">
        <v>3681</v>
      </c>
      <c r="BG1035" s="1" t="s">
        <v>244</v>
      </c>
      <c r="BH1035" s="1" t="s">
        <v>2846</v>
      </c>
      <c r="BI1035" s="1" t="s">
        <v>2532</v>
      </c>
      <c r="BJ1035" s="1" t="s">
        <v>3716</v>
      </c>
      <c r="BK1035" s="1" t="s">
        <v>42</v>
      </c>
      <c r="BL1035" s="1" t="s">
        <v>3629</v>
      </c>
      <c r="BM1035" s="1" t="s">
        <v>2533</v>
      </c>
      <c r="BN1035" s="1" t="s">
        <v>4412</v>
      </c>
      <c r="BO1035" s="1" t="s">
        <v>42</v>
      </c>
      <c r="BP1035" s="1" t="s">
        <v>3629</v>
      </c>
      <c r="BQ1035" s="1" t="s">
        <v>2534</v>
      </c>
      <c r="BR1035" s="1" t="s">
        <v>5566</v>
      </c>
      <c r="BS1035" s="1" t="s">
        <v>880</v>
      </c>
      <c r="BT1035" s="1" t="s">
        <v>4908</v>
      </c>
    </row>
    <row r="1036" spans="1:31" ht="13.5" customHeight="1">
      <c r="A1036" s="5" t="str">
        <f t="shared" si="51"/>
        <v>1867_하동면_0110b</v>
      </c>
      <c r="B1036" s="1">
        <v>1867</v>
      </c>
      <c r="C1036" s="1" t="s">
        <v>4943</v>
      </c>
      <c r="D1036" s="1" t="s">
        <v>4945</v>
      </c>
      <c r="E1036" s="1">
        <v>1035</v>
      </c>
      <c r="F1036" s="1">
        <v>6</v>
      </c>
      <c r="G1036" s="1" t="s">
        <v>2254</v>
      </c>
      <c r="H1036" s="1" t="s">
        <v>2750</v>
      </c>
      <c r="I1036" s="1">
        <v>7</v>
      </c>
      <c r="L1036" s="1">
        <v>5</v>
      </c>
      <c r="M1036" s="1" t="s">
        <v>5316</v>
      </c>
      <c r="N1036" s="1" t="s">
        <v>5317</v>
      </c>
      <c r="T1036" s="1" t="s">
        <v>6089</v>
      </c>
      <c r="U1036" s="1" t="s">
        <v>70</v>
      </c>
      <c r="V1036" s="1" t="s">
        <v>2823</v>
      </c>
      <c r="Y1036" s="1" t="s">
        <v>2535</v>
      </c>
      <c r="Z1036" s="1" t="s">
        <v>2934</v>
      </c>
      <c r="AD1036" s="1" t="s">
        <v>62</v>
      </c>
      <c r="AE1036" s="1" t="s">
        <v>3520</v>
      </c>
    </row>
    <row r="1037" spans="1:72" ht="13.5" customHeight="1">
      <c r="A1037" s="5" t="str">
        <f t="shared" si="51"/>
        <v>1867_하동면_0110b</v>
      </c>
      <c r="B1037" s="1">
        <v>1867</v>
      </c>
      <c r="C1037" s="1" t="s">
        <v>4943</v>
      </c>
      <c r="D1037" s="1" t="s">
        <v>4945</v>
      </c>
      <c r="E1037" s="1">
        <v>1036</v>
      </c>
      <c r="F1037" s="1">
        <v>6</v>
      </c>
      <c r="G1037" s="1" t="s">
        <v>2254</v>
      </c>
      <c r="H1037" s="1" t="s">
        <v>2750</v>
      </c>
      <c r="I1037" s="1">
        <v>8</v>
      </c>
      <c r="J1037" s="1" t="s">
        <v>2536</v>
      </c>
      <c r="K1037" s="1" t="s">
        <v>2759</v>
      </c>
      <c r="L1037" s="1">
        <v>1</v>
      </c>
      <c r="M1037" s="1" t="s">
        <v>2536</v>
      </c>
      <c r="N1037" s="1" t="s">
        <v>2759</v>
      </c>
      <c r="T1037" s="1" t="s">
        <v>6313</v>
      </c>
      <c r="U1037" s="1" t="s">
        <v>37</v>
      </c>
      <c r="V1037" s="1" t="s">
        <v>2820</v>
      </c>
      <c r="W1037" s="1" t="s">
        <v>1431</v>
      </c>
      <c r="X1037" s="1" t="s">
        <v>2855</v>
      </c>
      <c r="Y1037" s="1" t="s">
        <v>1582</v>
      </c>
      <c r="Z1037" s="1" t="s">
        <v>2933</v>
      </c>
      <c r="AC1037" s="1">
        <v>56</v>
      </c>
      <c r="AD1037" s="1" t="s">
        <v>363</v>
      </c>
      <c r="AE1037" s="1" t="s">
        <v>3525</v>
      </c>
      <c r="AJ1037" s="1" t="s">
        <v>17</v>
      </c>
      <c r="AK1037" s="1" t="s">
        <v>3565</v>
      </c>
      <c r="AL1037" s="1" t="s">
        <v>1432</v>
      </c>
      <c r="AM1037" s="1" t="s">
        <v>3575</v>
      </c>
      <c r="AT1037" s="1" t="s">
        <v>42</v>
      </c>
      <c r="AU1037" s="1" t="s">
        <v>3629</v>
      </c>
      <c r="AV1037" s="1" t="s">
        <v>2537</v>
      </c>
      <c r="AW1037" s="1" t="s">
        <v>3680</v>
      </c>
      <c r="BG1037" s="1" t="s">
        <v>42</v>
      </c>
      <c r="BH1037" s="1" t="s">
        <v>3629</v>
      </c>
      <c r="BI1037" s="1" t="s">
        <v>1434</v>
      </c>
      <c r="BJ1037" s="1" t="s">
        <v>4089</v>
      </c>
      <c r="BK1037" s="1" t="s">
        <v>42</v>
      </c>
      <c r="BL1037" s="1" t="s">
        <v>3629</v>
      </c>
      <c r="BM1037" s="1" t="s">
        <v>1436</v>
      </c>
      <c r="BN1037" s="1" t="s">
        <v>4389</v>
      </c>
      <c r="BO1037" s="1" t="s">
        <v>42</v>
      </c>
      <c r="BP1037" s="1" t="s">
        <v>3629</v>
      </c>
      <c r="BQ1037" s="1" t="s">
        <v>510</v>
      </c>
      <c r="BR1037" s="1" t="s">
        <v>5398</v>
      </c>
      <c r="BS1037" s="1" t="s">
        <v>160</v>
      </c>
      <c r="BT1037" s="1" t="s">
        <v>3562</v>
      </c>
    </row>
    <row r="1038" spans="1:72" ht="13.5" customHeight="1">
      <c r="A1038" s="5" t="str">
        <f t="shared" si="51"/>
        <v>1867_하동면_0110b</v>
      </c>
      <c r="B1038" s="1">
        <v>1867</v>
      </c>
      <c r="C1038" s="1" t="s">
        <v>4943</v>
      </c>
      <c r="D1038" s="1" t="s">
        <v>4945</v>
      </c>
      <c r="E1038" s="1">
        <v>1037</v>
      </c>
      <c r="F1038" s="1">
        <v>6</v>
      </c>
      <c r="G1038" s="1" t="s">
        <v>2254</v>
      </c>
      <c r="H1038" s="1" t="s">
        <v>2750</v>
      </c>
      <c r="I1038" s="1">
        <v>8</v>
      </c>
      <c r="L1038" s="1">
        <v>1</v>
      </c>
      <c r="M1038" s="1" t="s">
        <v>2536</v>
      </c>
      <c r="N1038" s="1" t="s">
        <v>2759</v>
      </c>
      <c r="S1038" s="1" t="s">
        <v>47</v>
      </c>
      <c r="T1038" s="1" t="s">
        <v>2795</v>
      </c>
      <c r="W1038" s="1" t="s">
        <v>123</v>
      </c>
      <c r="X1038" s="1" t="s">
        <v>6314</v>
      </c>
      <c r="Y1038" s="1" t="s">
        <v>49</v>
      </c>
      <c r="Z1038" s="1" t="s">
        <v>2894</v>
      </c>
      <c r="AC1038" s="1">
        <v>60</v>
      </c>
      <c r="AD1038" s="1" t="s">
        <v>40</v>
      </c>
      <c r="AE1038" s="1" t="s">
        <v>3518</v>
      </c>
      <c r="AJ1038" s="1" t="s">
        <v>51</v>
      </c>
      <c r="AK1038" s="1" t="s">
        <v>3566</v>
      </c>
      <c r="AL1038" s="1" t="s">
        <v>322</v>
      </c>
      <c r="AM1038" s="1" t="s">
        <v>6315</v>
      </c>
      <c r="AT1038" s="1" t="s">
        <v>42</v>
      </c>
      <c r="AU1038" s="1" t="s">
        <v>3629</v>
      </c>
      <c r="AV1038" s="1" t="s">
        <v>2474</v>
      </c>
      <c r="AW1038" s="1" t="s">
        <v>3679</v>
      </c>
      <c r="BG1038" s="1" t="s">
        <v>42</v>
      </c>
      <c r="BH1038" s="1" t="s">
        <v>3629</v>
      </c>
      <c r="BI1038" s="1" t="s">
        <v>2433</v>
      </c>
      <c r="BJ1038" s="1" t="s">
        <v>4062</v>
      </c>
      <c r="BK1038" s="1" t="s">
        <v>209</v>
      </c>
      <c r="BL1038" s="1" t="s">
        <v>4370</v>
      </c>
      <c r="BM1038" s="1" t="s">
        <v>2308</v>
      </c>
      <c r="BN1038" s="1" t="s">
        <v>3615</v>
      </c>
      <c r="BO1038" s="1" t="s">
        <v>42</v>
      </c>
      <c r="BP1038" s="1" t="s">
        <v>3629</v>
      </c>
      <c r="BQ1038" s="1" t="s">
        <v>2538</v>
      </c>
      <c r="BR1038" s="1" t="s">
        <v>5567</v>
      </c>
      <c r="BS1038" s="1" t="s">
        <v>292</v>
      </c>
      <c r="BT1038" s="1" t="s">
        <v>6316</v>
      </c>
    </row>
    <row r="1039" spans="1:31" ht="13.5" customHeight="1">
      <c r="A1039" s="5" t="str">
        <f aca="true" t="shared" si="52" ref="A1039:A1056">HYPERLINK("http://kyu.snu.ac.kr/sdhj/index.jsp?type=hj/GK14781_00IH_0001_0111a.jpg","1867_하동면_0111a")</f>
        <v>1867_하동면_0111a</v>
      </c>
      <c r="B1039" s="1">
        <v>1867</v>
      </c>
      <c r="C1039" s="1" t="s">
        <v>4943</v>
      </c>
      <c r="D1039" s="1" t="s">
        <v>4945</v>
      </c>
      <c r="E1039" s="1">
        <v>1038</v>
      </c>
      <c r="F1039" s="1">
        <v>6</v>
      </c>
      <c r="G1039" s="1" t="s">
        <v>2254</v>
      </c>
      <c r="H1039" s="1" t="s">
        <v>2750</v>
      </c>
      <c r="I1039" s="1">
        <v>8</v>
      </c>
      <c r="L1039" s="1">
        <v>1</v>
      </c>
      <c r="M1039" s="1" t="s">
        <v>2536</v>
      </c>
      <c r="N1039" s="1" t="s">
        <v>2759</v>
      </c>
      <c r="T1039" s="1" t="s">
        <v>6317</v>
      </c>
      <c r="U1039" s="1" t="s">
        <v>70</v>
      </c>
      <c r="V1039" s="1" t="s">
        <v>2823</v>
      </c>
      <c r="Y1039" s="1" t="s">
        <v>128</v>
      </c>
      <c r="Z1039" s="1" t="s">
        <v>2932</v>
      </c>
      <c r="AD1039" s="1" t="s">
        <v>492</v>
      </c>
      <c r="AE1039" s="1" t="s">
        <v>3529</v>
      </c>
    </row>
    <row r="1040" spans="1:72" ht="13.5" customHeight="1">
      <c r="A1040" s="5" t="str">
        <f t="shared" si="52"/>
        <v>1867_하동면_0111a</v>
      </c>
      <c r="B1040" s="1">
        <v>1867</v>
      </c>
      <c r="C1040" s="1" t="s">
        <v>4943</v>
      </c>
      <c r="D1040" s="1" t="s">
        <v>4945</v>
      </c>
      <c r="E1040" s="1">
        <v>1039</v>
      </c>
      <c r="F1040" s="1">
        <v>6</v>
      </c>
      <c r="G1040" s="1" t="s">
        <v>2254</v>
      </c>
      <c r="H1040" s="1" t="s">
        <v>2750</v>
      </c>
      <c r="I1040" s="1">
        <v>8</v>
      </c>
      <c r="L1040" s="1">
        <v>2</v>
      </c>
      <c r="M1040" s="1" t="s">
        <v>5318</v>
      </c>
      <c r="N1040" s="1" t="s">
        <v>5319</v>
      </c>
      <c r="T1040" s="1" t="s">
        <v>5942</v>
      </c>
      <c r="U1040" s="1" t="s">
        <v>37</v>
      </c>
      <c r="V1040" s="1" t="s">
        <v>2820</v>
      </c>
      <c r="W1040" s="1" t="s">
        <v>421</v>
      </c>
      <c r="X1040" s="1" t="s">
        <v>2848</v>
      </c>
      <c r="Y1040" s="1" t="s">
        <v>2539</v>
      </c>
      <c r="Z1040" s="1" t="s">
        <v>2931</v>
      </c>
      <c r="AC1040" s="1">
        <v>52</v>
      </c>
      <c r="AD1040" s="1" t="s">
        <v>371</v>
      </c>
      <c r="AE1040" s="1" t="s">
        <v>3516</v>
      </c>
      <c r="AJ1040" s="1" t="s">
        <v>17</v>
      </c>
      <c r="AK1040" s="1" t="s">
        <v>3565</v>
      </c>
      <c r="AL1040" s="1" t="s">
        <v>526</v>
      </c>
      <c r="AM1040" s="1" t="s">
        <v>6318</v>
      </c>
      <c r="AT1040" s="1" t="s">
        <v>42</v>
      </c>
      <c r="AU1040" s="1" t="s">
        <v>3629</v>
      </c>
      <c r="AV1040" s="1" t="s">
        <v>2540</v>
      </c>
      <c r="AW1040" s="1" t="s">
        <v>3678</v>
      </c>
      <c r="BG1040" s="1" t="s">
        <v>42</v>
      </c>
      <c r="BH1040" s="1" t="s">
        <v>3629</v>
      </c>
      <c r="BI1040" s="1" t="s">
        <v>2541</v>
      </c>
      <c r="BJ1040" s="1" t="s">
        <v>4088</v>
      </c>
      <c r="BK1040" s="1" t="s">
        <v>42</v>
      </c>
      <c r="BL1040" s="1" t="s">
        <v>3629</v>
      </c>
      <c r="BM1040" s="1" t="s">
        <v>2542</v>
      </c>
      <c r="BN1040" s="1" t="s">
        <v>4411</v>
      </c>
      <c r="BO1040" s="1" t="s">
        <v>42</v>
      </c>
      <c r="BP1040" s="1" t="s">
        <v>3629</v>
      </c>
      <c r="BQ1040" s="1" t="s">
        <v>2543</v>
      </c>
      <c r="BR1040" s="1" t="s">
        <v>5450</v>
      </c>
      <c r="BS1040" s="1" t="s">
        <v>160</v>
      </c>
      <c r="BT1040" s="1" t="s">
        <v>3562</v>
      </c>
    </row>
    <row r="1041" spans="1:72" ht="13.5" customHeight="1">
      <c r="A1041" s="5" t="str">
        <f t="shared" si="52"/>
        <v>1867_하동면_0111a</v>
      </c>
      <c r="B1041" s="1">
        <v>1867</v>
      </c>
      <c r="C1041" s="1" t="s">
        <v>4943</v>
      </c>
      <c r="D1041" s="1" t="s">
        <v>4945</v>
      </c>
      <c r="E1041" s="1">
        <v>1040</v>
      </c>
      <c r="F1041" s="1">
        <v>6</v>
      </c>
      <c r="G1041" s="1" t="s">
        <v>2254</v>
      </c>
      <c r="H1041" s="1" t="s">
        <v>2750</v>
      </c>
      <c r="I1041" s="1">
        <v>8</v>
      </c>
      <c r="L1041" s="1">
        <v>2</v>
      </c>
      <c r="M1041" s="1" t="s">
        <v>5318</v>
      </c>
      <c r="N1041" s="1" t="s">
        <v>5319</v>
      </c>
      <c r="S1041" s="1" t="s">
        <v>47</v>
      </c>
      <c r="T1041" s="1" t="s">
        <v>2795</v>
      </c>
      <c r="W1041" s="1" t="s">
        <v>184</v>
      </c>
      <c r="X1041" s="1" t="s">
        <v>2851</v>
      </c>
      <c r="Y1041" s="1" t="s">
        <v>49</v>
      </c>
      <c r="Z1041" s="1" t="s">
        <v>2894</v>
      </c>
      <c r="AC1041" s="1">
        <v>52</v>
      </c>
      <c r="AD1041" s="1" t="s">
        <v>371</v>
      </c>
      <c r="AE1041" s="1" t="s">
        <v>3516</v>
      </c>
      <c r="AJ1041" s="1" t="s">
        <v>51</v>
      </c>
      <c r="AK1041" s="1" t="s">
        <v>3566</v>
      </c>
      <c r="AL1041" s="1" t="s">
        <v>115</v>
      </c>
      <c r="AM1041" s="1" t="s">
        <v>3571</v>
      </c>
      <c r="AT1041" s="1" t="s">
        <v>42</v>
      </c>
      <c r="AU1041" s="1" t="s">
        <v>3629</v>
      </c>
      <c r="AV1041" s="1" t="s">
        <v>2544</v>
      </c>
      <c r="AW1041" s="1" t="s">
        <v>3677</v>
      </c>
      <c r="BG1041" s="1" t="s">
        <v>42</v>
      </c>
      <c r="BH1041" s="1" t="s">
        <v>3629</v>
      </c>
      <c r="BI1041" s="1" t="s">
        <v>2545</v>
      </c>
      <c r="BJ1041" s="1" t="s">
        <v>2982</v>
      </c>
      <c r="BK1041" s="1" t="s">
        <v>42</v>
      </c>
      <c r="BL1041" s="1" t="s">
        <v>3629</v>
      </c>
      <c r="BM1041" s="1" t="s">
        <v>2546</v>
      </c>
      <c r="BN1041" s="1" t="s">
        <v>4410</v>
      </c>
      <c r="BO1041" s="1" t="s">
        <v>42</v>
      </c>
      <c r="BP1041" s="1" t="s">
        <v>3629</v>
      </c>
      <c r="BQ1041" s="1" t="s">
        <v>2547</v>
      </c>
      <c r="BR1041" s="1" t="s">
        <v>4680</v>
      </c>
      <c r="BS1041" s="1" t="s">
        <v>115</v>
      </c>
      <c r="BT1041" s="1" t="s">
        <v>3571</v>
      </c>
    </row>
    <row r="1042" spans="1:31" ht="13.5" customHeight="1">
      <c r="A1042" s="5" t="str">
        <f t="shared" si="52"/>
        <v>1867_하동면_0111a</v>
      </c>
      <c r="B1042" s="1">
        <v>1867</v>
      </c>
      <c r="C1042" s="1" t="s">
        <v>4943</v>
      </c>
      <c r="D1042" s="1" t="s">
        <v>4945</v>
      </c>
      <c r="E1042" s="1">
        <v>1041</v>
      </c>
      <c r="F1042" s="1">
        <v>6</v>
      </c>
      <c r="G1042" s="1" t="s">
        <v>2254</v>
      </c>
      <c r="H1042" s="1" t="s">
        <v>2750</v>
      </c>
      <c r="I1042" s="1">
        <v>8</v>
      </c>
      <c r="L1042" s="1">
        <v>2</v>
      </c>
      <c r="M1042" s="1" t="s">
        <v>5318</v>
      </c>
      <c r="N1042" s="1" t="s">
        <v>5319</v>
      </c>
      <c r="T1042" s="1" t="s">
        <v>6319</v>
      </c>
      <c r="U1042" s="1" t="s">
        <v>70</v>
      </c>
      <c r="V1042" s="1" t="s">
        <v>2823</v>
      </c>
      <c r="Y1042" s="1" t="s">
        <v>2548</v>
      </c>
      <c r="Z1042" s="1" t="s">
        <v>2930</v>
      </c>
      <c r="AD1042" s="1" t="s">
        <v>492</v>
      </c>
      <c r="AE1042" s="1" t="s">
        <v>3529</v>
      </c>
    </row>
    <row r="1043" spans="1:72" ht="13.5" customHeight="1">
      <c r="A1043" s="5" t="str">
        <f t="shared" si="52"/>
        <v>1867_하동면_0111a</v>
      </c>
      <c r="B1043" s="1">
        <v>1867</v>
      </c>
      <c r="C1043" s="1" t="s">
        <v>4943</v>
      </c>
      <c r="D1043" s="1" t="s">
        <v>4945</v>
      </c>
      <c r="E1043" s="1">
        <v>1042</v>
      </c>
      <c r="F1043" s="1">
        <v>6</v>
      </c>
      <c r="G1043" s="1" t="s">
        <v>2254</v>
      </c>
      <c r="H1043" s="1" t="s">
        <v>2750</v>
      </c>
      <c r="I1043" s="1">
        <v>8</v>
      </c>
      <c r="L1043" s="1">
        <v>3</v>
      </c>
      <c r="M1043" s="1" t="s">
        <v>5320</v>
      </c>
      <c r="N1043" s="1" t="s">
        <v>5321</v>
      </c>
      <c r="T1043" s="1" t="s">
        <v>5836</v>
      </c>
      <c r="U1043" s="1" t="s">
        <v>37</v>
      </c>
      <c r="V1043" s="1" t="s">
        <v>2820</v>
      </c>
      <c r="W1043" s="1" t="s">
        <v>90</v>
      </c>
      <c r="X1043" s="1" t="s">
        <v>2853</v>
      </c>
      <c r="Y1043" s="1" t="s">
        <v>2549</v>
      </c>
      <c r="Z1043" s="1" t="s">
        <v>2929</v>
      </c>
      <c r="AC1043" s="1">
        <v>75</v>
      </c>
      <c r="AD1043" s="1" t="s">
        <v>298</v>
      </c>
      <c r="AE1043" s="1" t="s">
        <v>3504</v>
      </c>
      <c r="AJ1043" s="1" t="s">
        <v>17</v>
      </c>
      <c r="AK1043" s="1" t="s">
        <v>3565</v>
      </c>
      <c r="AL1043" s="1" t="s">
        <v>921</v>
      </c>
      <c r="AM1043" s="1" t="s">
        <v>3587</v>
      </c>
      <c r="AT1043" s="1" t="s">
        <v>42</v>
      </c>
      <c r="AU1043" s="1" t="s">
        <v>3629</v>
      </c>
      <c r="AV1043" s="1" t="s">
        <v>2550</v>
      </c>
      <c r="AW1043" s="1" t="s">
        <v>3676</v>
      </c>
      <c r="BG1043" s="1" t="s">
        <v>42</v>
      </c>
      <c r="BH1043" s="1" t="s">
        <v>3629</v>
      </c>
      <c r="BI1043" s="1" t="s">
        <v>916</v>
      </c>
      <c r="BJ1043" s="1" t="s">
        <v>4087</v>
      </c>
      <c r="BK1043" s="1" t="s">
        <v>42</v>
      </c>
      <c r="BL1043" s="1" t="s">
        <v>3629</v>
      </c>
      <c r="BM1043" s="1" t="s">
        <v>2551</v>
      </c>
      <c r="BN1043" s="1" t="s">
        <v>4409</v>
      </c>
      <c r="BO1043" s="1" t="s">
        <v>42</v>
      </c>
      <c r="BP1043" s="1" t="s">
        <v>3629</v>
      </c>
      <c r="BQ1043" s="1" t="s">
        <v>2552</v>
      </c>
      <c r="BR1043" s="1" t="s">
        <v>4679</v>
      </c>
      <c r="BS1043" s="1" t="s">
        <v>133</v>
      </c>
      <c r="BT1043" s="1" t="s">
        <v>3583</v>
      </c>
    </row>
    <row r="1044" spans="1:72" ht="13.5" customHeight="1">
      <c r="A1044" s="5" t="str">
        <f t="shared" si="52"/>
        <v>1867_하동면_0111a</v>
      </c>
      <c r="B1044" s="1">
        <v>1867</v>
      </c>
      <c r="C1044" s="1" t="s">
        <v>4943</v>
      </c>
      <c r="D1044" s="1" t="s">
        <v>4945</v>
      </c>
      <c r="E1044" s="1">
        <v>1043</v>
      </c>
      <c r="F1044" s="1">
        <v>6</v>
      </c>
      <c r="G1044" s="1" t="s">
        <v>2254</v>
      </c>
      <c r="H1044" s="1" t="s">
        <v>2750</v>
      </c>
      <c r="I1044" s="1">
        <v>8</v>
      </c>
      <c r="L1044" s="1">
        <v>3</v>
      </c>
      <c r="M1044" s="1" t="s">
        <v>5320</v>
      </c>
      <c r="N1044" s="1" t="s">
        <v>5321</v>
      </c>
      <c r="S1044" s="1" t="s">
        <v>47</v>
      </c>
      <c r="T1044" s="1" t="s">
        <v>2795</v>
      </c>
      <c r="W1044" s="1" t="s">
        <v>421</v>
      </c>
      <c r="X1044" s="1" t="s">
        <v>2848</v>
      </c>
      <c r="Y1044" s="1" t="s">
        <v>49</v>
      </c>
      <c r="Z1044" s="1" t="s">
        <v>2894</v>
      </c>
      <c r="AC1044" s="1">
        <v>71</v>
      </c>
      <c r="AD1044" s="1" t="s">
        <v>118</v>
      </c>
      <c r="AE1044" s="1" t="s">
        <v>3534</v>
      </c>
      <c r="AJ1044" s="1" t="s">
        <v>51</v>
      </c>
      <c r="AK1044" s="1" t="s">
        <v>3566</v>
      </c>
      <c r="AL1044" s="1" t="s">
        <v>526</v>
      </c>
      <c r="AM1044" s="1" t="s">
        <v>6320</v>
      </c>
      <c r="AT1044" s="1" t="s">
        <v>42</v>
      </c>
      <c r="AU1044" s="1" t="s">
        <v>3629</v>
      </c>
      <c r="AV1044" s="1" t="s">
        <v>2347</v>
      </c>
      <c r="AW1044" s="1" t="s">
        <v>3675</v>
      </c>
      <c r="BG1044" s="1" t="s">
        <v>2553</v>
      </c>
      <c r="BH1044" s="1" t="s">
        <v>4046</v>
      </c>
      <c r="BI1044" s="1" t="s">
        <v>1828</v>
      </c>
      <c r="BJ1044" s="1" t="s">
        <v>4086</v>
      </c>
      <c r="BK1044" s="1" t="s">
        <v>42</v>
      </c>
      <c r="BL1044" s="1" t="s">
        <v>3629</v>
      </c>
      <c r="BM1044" s="1" t="s">
        <v>2349</v>
      </c>
      <c r="BN1044" s="1" t="s">
        <v>4396</v>
      </c>
      <c r="BO1044" s="1" t="s">
        <v>42</v>
      </c>
      <c r="BP1044" s="1" t="s">
        <v>3629</v>
      </c>
      <c r="BQ1044" s="1" t="s">
        <v>2350</v>
      </c>
      <c r="BR1044" s="1" t="s">
        <v>4678</v>
      </c>
      <c r="BS1044" s="1" t="s">
        <v>2351</v>
      </c>
      <c r="BT1044" s="1" t="s">
        <v>4910</v>
      </c>
    </row>
    <row r="1045" spans="1:31" ht="13.5" customHeight="1">
      <c r="A1045" s="5" t="str">
        <f t="shared" si="52"/>
        <v>1867_하동면_0111a</v>
      </c>
      <c r="B1045" s="1">
        <v>1867</v>
      </c>
      <c r="C1045" s="1" t="s">
        <v>4943</v>
      </c>
      <c r="D1045" s="1" t="s">
        <v>4945</v>
      </c>
      <c r="E1045" s="1">
        <v>1044</v>
      </c>
      <c r="F1045" s="1">
        <v>6</v>
      </c>
      <c r="G1045" s="1" t="s">
        <v>2254</v>
      </c>
      <c r="H1045" s="1" t="s">
        <v>2750</v>
      </c>
      <c r="I1045" s="1">
        <v>8</v>
      </c>
      <c r="L1045" s="1">
        <v>3</v>
      </c>
      <c r="M1045" s="1" t="s">
        <v>5320</v>
      </c>
      <c r="N1045" s="1" t="s">
        <v>5321</v>
      </c>
      <c r="S1045" s="1" t="s">
        <v>2554</v>
      </c>
      <c r="T1045" s="1" t="s">
        <v>2806</v>
      </c>
      <c r="W1045" s="1" t="s">
        <v>421</v>
      </c>
      <c r="X1045" s="1" t="s">
        <v>2848</v>
      </c>
      <c r="Y1045" s="1" t="s">
        <v>49</v>
      </c>
      <c r="Z1045" s="1" t="s">
        <v>2894</v>
      </c>
      <c r="AC1045" s="1">
        <v>67</v>
      </c>
      <c r="AD1045" s="1" t="s">
        <v>258</v>
      </c>
      <c r="AE1045" s="1" t="s">
        <v>3533</v>
      </c>
    </row>
    <row r="1046" spans="1:31" ht="13.5" customHeight="1">
      <c r="A1046" s="5" t="str">
        <f t="shared" si="52"/>
        <v>1867_하동면_0111a</v>
      </c>
      <c r="B1046" s="1">
        <v>1867</v>
      </c>
      <c r="C1046" s="1" t="s">
        <v>4943</v>
      </c>
      <c r="D1046" s="1" t="s">
        <v>4945</v>
      </c>
      <c r="E1046" s="1">
        <v>1045</v>
      </c>
      <c r="F1046" s="1">
        <v>6</v>
      </c>
      <c r="G1046" s="1" t="s">
        <v>2254</v>
      </c>
      <c r="H1046" s="1" t="s">
        <v>2750</v>
      </c>
      <c r="I1046" s="1">
        <v>8</v>
      </c>
      <c r="L1046" s="1">
        <v>3</v>
      </c>
      <c r="M1046" s="1" t="s">
        <v>5320</v>
      </c>
      <c r="N1046" s="1" t="s">
        <v>5321</v>
      </c>
      <c r="S1046" s="1" t="s">
        <v>67</v>
      </c>
      <c r="T1046" s="1" t="s">
        <v>2805</v>
      </c>
      <c r="U1046" s="1" t="s">
        <v>37</v>
      </c>
      <c r="V1046" s="1" t="s">
        <v>2820</v>
      </c>
      <c r="Y1046" s="1" t="s">
        <v>2555</v>
      </c>
      <c r="Z1046" s="1" t="s">
        <v>2928</v>
      </c>
      <c r="AD1046" s="1" t="s">
        <v>74</v>
      </c>
      <c r="AE1046" s="1" t="s">
        <v>3506</v>
      </c>
    </row>
    <row r="1047" spans="1:72" ht="13.5" customHeight="1">
      <c r="A1047" s="5" t="str">
        <f t="shared" si="52"/>
        <v>1867_하동면_0111a</v>
      </c>
      <c r="B1047" s="1">
        <v>1867</v>
      </c>
      <c r="C1047" s="1" t="s">
        <v>4943</v>
      </c>
      <c r="D1047" s="1" t="s">
        <v>4945</v>
      </c>
      <c r="E1047" s="1">
        <v>1046</v>
      </c>
      <c r="F1047" s="1">
        <v>6</v>
      </c>
      <c r="G1047" s="1" t="s">
        <v>2254</v>
      </c>
      <c r="H1047" s="1" t="s">
        <v>2750</v>
      </c>
      <c r="I1047" s="1">
        <v>8</v>
      </c>
      <c r="L1047" s="1">
        <v>4</v>
      </c>
      <c r="M1047" s="1" t="s">
        <v>5322</v>
      </c>
      <c r="N1047" s="1" t="s">
        <v>5323</v>
      </c>
      <c r="T1047" s="1" t="s">
        <v>6321</v>
      </c>
      <c r="U1047" s="1" t="s">
        <v>37</v>
      </c>
      <c r="V1047" s="1" t="s">
        <v>2820</v>
      </c>
      <c r="W1047" s="1" t="s">
        <v>61</v>
      </c>
      <c r="X1047" s="1" t="s">
        <v>6322</v>
      </c>
      <c r="Y1047" s="1" t="s">
        <v>2556</v>
      </c>
      <c r="Z1047" s="1" t="s">
        <v>2927</v>
      </c>
      <c r="AC1047" s="1">
        <v>37</v>
      </c>
      <c r="AD1047" s="1" t="s">
        <v>94</v>
      </c>
      <c r="AE1047" s="1" t="s">
        <v>3532</v>
      </c>
      <c r="AJ1047" s="1" t="s">
        <v>17</v>
      </c>
      <c r="AK1047" s="1" t="s">
        <v>3565</v>
      </c>
      <c r="AL1047" s="1" t="s">
        <v>498</v>
      </c>
      <c r="AM1047" s="1" t="s">
        <v>3586</v>
      </c>
      <c r="AT1047" s="1" t="s">
        <v>42</v>
      </c>
      <c r="AU1047" s="1" t="s">
        <v>3629</v>
      </c>
      <c r="AV1047" s="1" t="s">
        <v>2557</v>
      </c>
      <c r="AW1047" s="1" t="s">
        <v>3674</v>
      </c>
      <c r="BG1047" s="1" t="s">
        <v>42</v>
      </c>
      <c r="BH1047" s="1" t="s">
        <v>3629</v>
      </c>
      <c r="BI1047" s="1" t="s">
        <v>185</v>
      </c>
      <c r="BJ1047" s="1" t="s">
        <v>3453</v>
      </c>
      <c r="BK1047" s="1" t="s">
        <v>42</v>
      </c>
      <c r="BL1047" s="1" t="s">
        <v>3629</v>
      </c>
      <c r="BM1047" s="1" t="s">
        <v>2558</v>
      </c>
      <c r="BN1047" s="1" t="s">
        <v>3573</v>
      </c>
      <c r="BO1047" s="1" t="s">
        <v>42</v>
      </c>
      <c r="BP1047" s="1" t="s">
        <v>3629</v>
      </c>
      <c r="BQ1047" s="1" t="s">
        <v>2559</v>
      </c>
      <c r="BR1047" s="1" t="s">
        <v>4677</v>
      </c>
      <c r="BS1047" s="1" t="s">
        <v>178</v>
      </c>
      <c r="BT1047" s="1" t="s">
        <v>3579</v>
      </c>
    </row>
    <row r="1048" spans="1:72" ht="13.5" customHeight="1">
      <c r="A1048" s="5" t="str">
        <f t="shared" si="52"/>
        <v>1867_하동면_0111a</v>
      </c>
      <c r="B1048" s="1">
        <v>1867</v>
      </c>
      <c r="C1048" s="1" t="s">
        <v>4943</v>
      </c>
      <c r="D1048" s="1" t="s">
        <v>4945</v>
      </c>
      <c r="E1048" s="1">
        <v>1047</v>
      </c>
      <c r="F1048" s="1">
        <v>6</v>
      </c>
      <c r="G1048" s="1" t="s">
        <v>2254</v>
      </c>
      <c r="H1048" s="1" t="s">
        <v>2750</v>
      </c>
      <c r="I1048" s="1">
        <v>8</v>
      </c>
      <c r="L1048" s="1">
        <v>4</v>
      </c>
      <c r="M1048" s="1" t="s">
        <v>5322</v>
      </c>
      <c r="N1048" s="1" t="s">
        <v>5323</v>
      </c>
      <c r="S1048" s="1" t="s">
        <v>47</v>
      </c>
      <c r="T1048" s="1" t="s">
        <v>2795</v>
      </c>
      <c r="W1048" s="1" t="s">
        <v>450</v>
      </c>
      <c r="X1048" s="1" t="s">
        <v>2863</v>
      </c>
      <c r="Y1048" s="1" t="s">
        <v>49</v>
      </c>
      <c r="Z1048" s="1" t="s">
        <v>2894</v>
      </c>
      <c r="AC1048" s="1">
        <v>42</v>
      </c>
      <c r="AD1048" s="1" t="s">
        <v>229</v>
      </c>
      <c r="AE1048" s="1" t="s">
        <v>3531</v>
      </c>
      <c r="AJ1048" s="1" t="s">
        <v>51</v>
      </c>
      <c r="AK1048" s="1" t="s">
        <v>3566</v>
      </c>
      <c r="AL1048" s="1" t="s">
        <v>451</v>
      </c>
      <c r="AM1048" s="1" t="s">
        <v>3585</v>
      </c>
      <c r="AT1048" s="1" t="s">
        <v>42</v>
      </c>
      <c r="AU1048" s="1" t="s">
        <v>3629</v>
      </c>
      <c r="AV1048" s="1" t="s">
        <v>2560</v>
      </c>
      <c r="AW1048" s="1" t="s">
        <v>3673</v>
      </c>
      <c r="BG1048" s="1" t="s">
        <v>42</v>
      </c>
      <c r="BH1048" s="1" t="s">
        <v>3629</v>
      </c>
      <c r="BI1048" s="1" t="s">
        <v>2561</v>
      </c>
      <c r="BJ1048" s="1" t="s">
        <v>4085</v>
      </c>
      <c r="BK1048" s="1" t="s">
        <v>42</v>
      </c>
      <c r="BL1048" s="1" t="s">
        <v>3629</v>
      </c>
      <c r="BM1048" s="1" t="s">
        <v>2562</v>
      </c>
      <c r="BN1048" s="1" t="s">
        <v>4408</v>
      </c>
      <c r="BO1048" s="1" t="s">
        <v>42</v>
      </c>
      <c r="BP1048" s="1" t="s">
        <v>3629</v>
      </c>
      <c r="BQ1048" s="1" t="s">
        <v>2563</v>
      </c>
      <c r="BR1048" s="1" t="s">
        <v>4676</v>
      </c>
      <c r="BS1048" s="1" t="s">
        <v>399</v>
      </c>
      <c r="BT1048" s="1" t="s">
        <v>3595</v>
      </c>
    </row>
    <row r="1049" spans="1:31" ht="13.5" customHeight="1">
      <c r="A1049" s="5" t="str">
        <f t="shared" si="52"/>
        <v>1867_하동면_0111a</v>
      </c>
      <c r="B1049" s="1">
        <v>1867</v>
      </c>
      <c r="C1049" s="1" t="s">
        <v>4943</v>
      </c>
      <c r="D1049" s="1" t="s">
        <v>4945</v>
      </c>
      <c r="E1049" s="1">
        <v>1048</v>
      </c>
      <c r="F1049" s="1">
        <v>6</v>
      </c>
      <c r="G1049" s="1" t="s">
        <v>2254</v>
      </c>
      <c r="H1049" s="1" t="s">
        <v>2750</v>
      </c>
      <c r="I1049" s="1">
        <v>8</v>
      </c>
      <c r="L1049" s="1">
        <v>4</v>
      </c>
      <c r="M1049" s="1" t="s">
        <v>5322</v>
      </c>
      <c r="N1049" s="1" t="s">
        <v>5323</v>
      </c>
      <c r="S1049" s="1" t="s">
        <v>57</v>
      </c>
      <c r="T1049" s="1" t="s">
        <v>2802</v>
      </c>
      <c r="U1049" s="1" t="s">
        <v>37</v>
      </c>
      <c r="V1049" s="1" t="s">
        <v>2820</v>
      </c>
      <c r="Y1049" s="1" t="s">
        <v>2141</v>
      </c>
      <c r="Z1049" s="1" t="s">
        <v>2926</v>
      </c>
      <c r="AD1049" s="1" t="s">
        <v>164</v>
      </c>
      <c r="AE1049" s="1" t="s">
        <v>3503</v>
      </c>
    </row>
    <row r="1050" spans="1:31" ht="13.5" customHeight="1">
      <c r="A1050" s="5" t="str">
        <f t="shared" si="52"/>
        <v>1867_하동면_0111a</v>
      </c>
      <c r="B1050" s="1">
        <v>1867</v>
      </c>
      <c r="C1050" s="1" t="s">
        <v>4943</v>
      </c>
      <c r="D1050" s="1" t="s">
        <v>4945</v>
      </c>
      <c r="E1050" s="1">
        <v>1049</v>
      </c>
      <c r="F1050" s="1">
        <v>6</v>
      </c>
      <c r="G1050" s="1" t="s">
        <v>2254</v>
      </c>
      <c r="H1050" s="1" t="s">
        <v>2750</v>
      </c>
      <c r="I1050" s="1">
        <v>8</v>
      </c>
      <c r="L1050" s="1">
        <v>4</v>
      </c>
      <c r="M1050" s="1" t="s">
        <v>5322</v>
      </c>
      <c r="N1050" s="1" t="s">
        <v>5323</v>
      </c>
      <c r="S1050" s="1" t="s">
        <v>60</v>
      </c>
      <c r="T1050" s="1" t="s">
        <v>2801</v>
      </c>
      <c r="W1050" s="1" t="s">
        <v>61</v>
      </c>
      <c r="X1050" s="1" t="s">
        <v>6322</v>
      </c>
      <c r="Y1050" s="1" t="s">
        <v>49</v>
      </c>
      <c r="Z1050" s="1" t="s">
        <v>2894</v>
      </c>
      <c r="AD1050" s="1" t="s">
        <v>565</v>
      </c>
      <c r="AE1050" s="1" t="s">
        <v>3530</v>
      </c>
    </row>
    <row r="1051" spans="1:31" ht="13.5" customHeight="1">
      <c r="A1051" s="5" t="str">
        <f t="shared" si="52"/>
        <v>1867_하동면_0111a</v>
      </c>
      <c r="B1051" s="1">
        <v>1867</v>
      </c>
      <c r="C1051" s="1" t="s">
        <v>4943</v>
      </c>
      <c r="D1051" s="1" t="s">
        <v>4945</v>
      </c>
      <c r="E1051" s="1">
        <v>1050</v>
      </c>
      <c r="F1051" s="1">
        <v>6</v>
      </c>
      <c r="G1051" s="1" t="s">
        <v>2254</v>
      </c>
      <c r="H1051" s="1" t="s">
        <v>2750</v>
      </c>
      <c r="I1051" s="1">
        <v>8</v>
      </c>
      <c r="L1051" s="1">
        <v>4</v>
      </c>
      <c r="M1051" s="1" t="s">
        <v>5322</v>
      </c>
      <c r="N1051" s="1" t="s">
        <v>5323</v>
      </c>
      <c r="T1051" s="1" t="s">
        <v>6323</v>
      </c>
      <c r="U1051" s="1" t="s">
        <v>70</v>
      </c>
      <c r="V1051" s="1" t="s">
        <v>2823</v>
      </c>
      <c r="Y1051" s="1" t="s">
        <v>2564</v>
      </c>
      <c r="Z1051" s="1" t="s">
        <v>6324</v>
      </c>
      <c r="AD1051" s="1" t="s">
        <v>492</v>
      </c>
      <c r="AE1051" s="1" t="s">
        <v>3529</v>
      </c>
    </row>
    <row r="1052" spans="1:72" ht="13.5" customHeight="1">
      <c r="A1052" s="5" t="str">
        <f t="shared" si="52"/>
        <v>1867_하동면_0111a</v>
      </c>
      <c r="B1052" s="1">
        <v>1867</v>
      </c>
      <c r="C1052" s="1" t="s">
        <v>4943</v>
      </c>
      <c r="D1052" s="1" t="s">
        <v>4945</v>
      </c>
      <c r="E1052" s="1">
        <v>1051</v>
      </c>
      <c r="F1052" s="1">
        <v>6</v>
      </c>
      <c r="G1052" s="1" t="s">
        <v>2254</v>
      </c>
      <c r="H1052" s="1" t="s">
        <v>2750</v>
      </c>
      <c r="I1052" s="1">
        <v>8</v>
      </c>
      <c r="L1052" s="1">
        <v>5</v>
      </c>
      <c r="M1052" s="1" t="s">
        <v>5324</v>
      </c>
      <c r="N1052" s="1" t="s">
        <v>5325</v>
      </c>
      <c r="T1052" s="1" t="s">
        <v>6325</v>
      </c>
      <c r="U1052" s="1" t="s">
        <v>1381</v>
      </c>
      <c r="V1052" s="1" t="s">
        <v>2825</v>
      </c>
      <c r="W1052" s="1" t="s">
        <v>184</v>
      </c>
      <c r="X1052" s="1" t="s">
        <v>2851</v>
      </c>
      <c r="Y1052" s="1" t="s">
        <v>2565</v>
      </c>
      <c r="Z1052" s="1" t="s">
        <v>2925</v>
      </c>
      <c r="AC1052" s="1">
        <v>53</v>
      </c>
      <c r="AD1052" s="1" t="s">
        <v>745</v>
      </c>
      <c r="AE1052" s="1" t="s">
        <v>3528</v>
      </c>
      <c r="AJ1052" s="1" t="s">
        <v>17</v>
      </c>
      <c r="AK1052" s="1" t="s">
        <v>3565</v>
      </c>
      <c r="AL1052" s="1" t="s">
        <v>115</v>
      </c>
      <c r="AM1052" s="1" t="s">
        <v>3571</v>
      </c>
      <c r="AT1052" s="1" t="s">
        <v>1381</v>
      </c>
      <c r="AU1052" s="1" t="s">
        <v>2825</v>
      </c>
      <c r="AV1052" s="1" t="s">
        <v>2566</v>
      </c>
      <c r="AW1052" s="1" t="s">
        <v>6326</v>
      </c>
      <c r="BG1052" s="1" t="s">
        <v>1381</v>
      </c>
      <c r="BH1052" s="1" t="s">
        <v>2825</v>
      </c>
      <c r="BI1052" s="1" t="s">
        <v>2567</v>
      </c>
      <c r="BJ1052" s="1" t="s">
        <v>4084</v>
      </c>
      <c r="BK1052" s="1" t="s">
        <v>1381</v>
      </c>
      <c r="BL1052" s="1" t="s">
        <v>2825</v>
      </c>
      <c r="BM1052" s="1" t="s">
        <v>2568</v>
      </c>
      <c r="BN1052" s="1" t="s">
        <v>4407</v>
      </c>
      <c r="BO1052" s="1" t="s">
        <v>469</v>
      </c>
      <c r="BP1052" s="1" t="s">
        <v>2824</v>
      </c>
      <c r="BQ1052" s="1" t="s">
        <v>2569</v>
      </c>
      <c r="BR1052" s="1" t="s">
        <v>5495</v>
      </c>
      <c r="BS1052" s="1" t="s">
        <v>189</v>
      </c>
      <c r="BT1052" s="1" t="s">
        <v>3569</v>
      </c>
    </row>
    <row r="1053" spans="1:72" ht="13.5" customHeight="1">
      <c r="A1053" s="5" t="str">
        <f t="shared" si="52"/>
        <v>1867_하동면_0111a</v>
      </c>
      <c r="B1053" s="1">
        <v>1867</v>
      </c>
      <c r="C1053" s="1" t="s">
        <v>4943</v>
      </c>
      <c r="D1053" s="1" t="s">
        <v>4945</v>
      </c>
      <c r="E1053" s="1">
        <v>1052</v>
      </c>
      <c r="F1053" s="1">
        <v>6</v>
      </c>
      <c r="G1053" s="1" t="s">
        <v>2254</v>
      </c>
      <c r="H1053" s="1" t="s">
        <v>2750</v>
      </c>
      <c r="I1053" s="1">
        <v>8</v>
      </c>
      <c r="L1053" s="1">
        <v>5</v>
      </c>
      <c r="M1053" s="1" t="s">
        <v>5324</v>
      </c>
      <c r="N1053" s="1" t="s">
        <v>5325</v>
      </c>
      <c r="S1053" s="1" t="s">
        <v>47</v>
      </c>
      <c r="T1053" s="1" t="s">
        <v>2795</v>
      </c>
      <c r="W1053" s="1" t="s">
        <v>123</v>
      </c>
      <c r="X1053" s="1" t="s">
        <v>6327</v>
      </c>
      <c r="Y1053" s="1" t="s">
        <v>49</v>
      </c>
      <c r="Z1053" s="1" t="s">
        <v>2894</v>
      </c>
      <c r="AC1053" s="1">
        <v>52</v>
      </c>
      <c r="AD1053" s="1" t="s">
        <v>745</v>
      </c>
      <c r="AE1053" s="1" t="s">
        <v>3528</v>
      </c>
      <c r="AJ1053" s="1" t="s">
        <v>17</v>
      </c>
      <c r="AK1053" s="1" t="s">
        <v>3565</v>
      </c>
      <c r="AL1053" s="1" t="s">
        <v>169</v>
      </c>
      <c r="AM1053" s="1" t="s">
        <v>6328</v>
      </c>
      <c r="AT1053" s="1" t="s">
        <v>469</v>
      </c>
      <c r="AU1053" s="1" t="s">
        <v>2824</v>
      </c>
      <c r="AV1053" s="1" t="s">
        <v>2570</v>
      </c>
      <c r="AW1053" s="1" t="s">
        <v>3672</v>
      </c>
      <c r="BG1053" s="1" t="s">
        <v>469</v>
      </c>
      <c r="BH1053" s="1" t="s">
        <v>2824</v>
      </c>
      <c r="BI1053" s="1" t="s">
        <v>2571</v>
      </c>
      <c r="BJ1053" s="1" t="s">
        <v>4083</v>
      </c>
      <c r="BK1053" s="1" t="s">
        <v>2572</v>
      </c>
      <c r="BL1053" s="1" t="s">
        <v>4369</v>
      </c>
      <c r="BM1053" s="1" t="s">
        <v>2573</v>
      </c>
      <c r="BN1053" s="1" t="s">
        <v>4406</v>
      </c>
      <c r="BO1053" s="1" t="s">
        <v>469</v>
      </c>
      <c r="BP1053" s="1" t="s">
        <v>2824</v>
      </c>
      <c r="BQ1053" s="1" t="s">
        <v>2574</v>
      </c>
      <c r="BR1053" s="1" t="s">
        <v>4675</v>
      </c>
      <c r="BS1053" s="1" t="s">
        <v>541</v>
      </c>
      <c r="BT1053" s="1" t="s">
        <v>3593</v>
      </c>
    </row>
    <row r="1054" spans="1:31" ht="13.5" customHeight="1">
      <c r="A1054" s="5" t="str">
        <f t="shared" si="52"/>
        <v>1867_하동면_0111a</v>
      </c>
      <c r="B1054" s="1">
        <v>1867</v>
      </c>
      <c r="C1054" s="1" t="s">
        <v>4943</v>
      </c>
      <c r="D1054" s="1" t="s">
        <v>4945</v>
      </c>
      <c r="E1054" s="1">
        <v>1053</v>
      </c>
      <c r="F1054" s="1">
        <v>6</v>
      </c>
      <c r="G1054" s="1" t="s">
        <v>2254</v>
      </c>
      <c r="H1054" s="1" t="s">
        <v>2750</v>
      </c>
      <c r="I1054" s="1">
        <v>8</v>
      </c>
      <c r="L1054" s="1">
        <v>5</v>
      </c>
      <c r="M1054" s="1" t="s">
        <v>5324</v>
      </c>
      <c r="N1054" s="1" t="s">
        <v>5325</v>
      </c>
      <c r="S1054" s="1" t="s">
        <v>63</v>
      </c>
      <c r="T1054" s="1" t="s">
        <v>2793</v>
      </c>
      <c r="U1054" s="1" t="s">
        <v>1381</v>
      </c>
      <c r="V1054" s="1" t="s">
        <v>2825</v>
      </c>
      <c r="Y1054" s="1" t="s">
        <v>2575</v>
      </c>
      <c r="Z1054" s="1" t="s">
        <v>2924</v>
      </c>
      <c r="AC1054" s="1">
        <v>25</v>
      </c>
      <c r="AD1054" s="1" t="s">
        <v>492</v>
      </c>
      <c r="AE1054" s="1" t="s">
        <v>3529</v>
      </c>
    </row>
    <row r="1055" spans="1:72" ht="13.5" customHeight="1">
      <c r="A1055" s="5" t="str">
        <f t="shared" si="52"/>
        <v>1867_하동면_0111a</v>
      </c>
      <c r="B1055" s="1">
        <v>1867</v>
      </c>
      <c r="C1055" s="1" t="s">
        <v>4943</v>
      </c>
      <c r="D1055" s="1" t="s">
        <v>4945</v>
      </c>
      <c r="E1055" s="1">
        <v>1054</v>
      </c>
      <c r="F1055" s="1">
        <v>6</v>
      </c>
      <c r="G1055" s="1" t="s">
        <v>2254</v>
      </c>
      <c r="H1055" s="1" t="s">
        <v>2750</v>
      </c>
      <c r="I1055" s="1">
        <v>9</v>
      </c>
      <c r="J1055" s="1" t="s">
        <v>2576</v>
      </c>
      <c r="K1055" s="1" t="s">
        <v>2758</v>
      </c>
      <c r="L1055" s="1">
        <v>1</v>
      </c>
      <c r="M1055" s="1" t="s">
        <v>2576</v>
      </c>
      <c r="N1055" s="1" t="s">
        <v>2758</v>
      </c>
      <c r="T1055" s="1" t="s">
        <v>6281</v>
      </c>
      <c r="U1055" s="1" t="s">
        <v>37</v>
      </c>
      <c r="V1055" s="1" t="s">
        <v>2820</v>
      </c>
      <c r="W1055" s="1" t="s">
        <v>421</v>
      </c>
      <c r="X1055" s="1" t="s">
        <v>2848</v>
      </c>
      <c r="Y1055" s="1" t="s">
        <v>2577</v>
      </c>
      <c r="Z1055" s="1" t="s">
        <v>2923</v>
      </c>
      <c r="AC1055" s="1">
        <v>53</v>
      </c>
      <c r="AD1055" s="1" t="s">
        <v>745</v>
      </c>
      <c r="AE1055" s="1" t="s">
        <v>3528</v>
      </c>
      <c r="AJ1055" s="1" t="s">
        <v>17</v>
      </c>
      <c r="AK1055" s="1" t="s">
        <v>3565</v>
      </c>
      <c r="AL1055" s="1" t="s">
        <v>526</v>
      </c>
      <c r="AM1055" s="1" t="s">
        <v>6329</v>
      </c>
      <c r="AT1055" s="1" t="s">
        <v>42</v>
      </c>
      <c r="AU1055" s="1" t="s">
        <v>3629</v>
      </c>
      <c r="AV1055" s="1" t="s">
        <v>2578</v>
      </c>
      <c r="AW1055" s="1" t="s">
        <v>3671</v>
      </c>
      <c r="AX1055" s="1" t="s">
        <v>37</v>
      </c>
      <c r="AY1055" s="1" t="s">
        <v>2820</v>
      </c>
      <c r="AZ1055" s="1" t="s">
        <v>2278</v>
      </c>
      <c r="BA1055" s="1" t="s">
        <v>2991</v>
      </c>
      <c r="BG1055" s="1" t="s">
        <v>42</v>
      </c>
      <c r="BH1055" s="1" t="s">
        <v>3629</v>
      </c>
      <c r="BI1055" s="1" t="s">
        <v>5587</v>
      </c>
      <c r="BJ1055" s="1" t="s">
        <v>6330</v>
      </c>
      <c r="BK1055" s="1" t="s">
        <v>42</v>
      </c>
      <c r="BL1055" s="1" t="s">
        <v>3629</v>
      </c>
      <c r="BM1055" s="1" t="s">
        <v>2579</v>
      </c>
      <c r="BN1055" s="1" t="s">
        <v>4405</v>
      </c>
      <c r="BO1055" s="1" t="s">
        <v>42</v>
      </c>
      <c r="BP1055" s="1" t="s">
        <v>3629</v>
      </c>
      <c r="BQ1055" s="1" t="s">
        <v>2580</v>
      </c>
      <c r="BR1055" s="1" t="s">
        <v>5396</v>
      </c>
      <c r="BS1055" s="1" t="s">
        <v>169</v>
      </c>
      <c r="BT1055" s="1" t="s">
        <v>6144</v>
      </c>
    </row>
    <row r="1056" spans="1:72" ht="13.5" customHeight="1">
      <c r="A1056" s="5" t="str">
        <f t="shared" si="52"/>
        <v>1867_하동면_0111a</v>
      </c>
      <c r="B1056" s="1">
        <v>1867</v>
      </c>
      <c r="C1056" s="1" t="s">
        <v>4943</v>
      </c>
      <c r="D1056" s="1" t="s">
        <v>4945</v>
      </c>
      <c r="E1056" s="1">
        <v>1055</v>
      </c>
      <c r="F1056" s="1">
        <v>6</v>
      </c>
      <c r="G1056" s="1" t="s">
        <v>2254</v>
      </c>
      <c r="H1056" s="1" t="s">
        <v>2750</v>
      </c>
      <c r="I1056" s="1">
        <v>9</v>
      </c>
      <c r="L1056" s="1">
        <v>1</v>
      </c>
      <c r="M1056" s="1" t="s">
        <v>2576</v>
      </c>
      <c r="N1056" s="1" t="s">
        <v>2758</v>
      </c>
      <c r="S1056" s="1" t="s">
        <v>47</v>
      </c>
      <c r="T1056" s="1" t="s">
        <v>2795</v>
      </c>
      <c r="W1056" s="1" t="s">
        <v>511</v>
      </c>
      <c r="X1056" s="1" t="s">
        <v>2860</v>
      </c>
      <c r="Y1056" s="1" t="s">
        <v>49</v>
      </c>
      <c r="Z1056" s="1" t="s">
        <v>2894</v>
      </c>
      <c r="AC1056" s="1">
        <v>38</v>
      </c>
      <c r="AD1056" s="1" t="s">
        <v>129</v>
      </c>
      <c r="AE1056" s="1" t="s">
        <v>3514</v>
      </c>
      <c r="AJ1056" s="1" t="s">
        <v>51</v>
      </c>
      <c r="AK1056" s="1" t="s">
        <v>3566</v>
      </c>
      <c r="AL1056" s="1" t="s">
        <v>512</v>
      </c>
      <c r="AM1056" s="1" t="s">
        <v>3581</v>
      </c>
      <c r="AT1056" s="1" t="s">
        <v>42</v>
      </c>
      <c r="AU1056" s="1" t="s">
        <v>3629</v>
      </c>
      <c r="AV1056" s="1" t="s">
        <v>2581</v>
      </c>
      <c r="AW1056" s="1" t="s">
        <v>3670</v>
      </c>
      <c r="BG1056" s="1" t="s">
        <v>42</v>
      </c>
      <c r="BH1056" s="1" t="s">
        <v>3629</v>
      </c>
      <c r="BI1056" s="1" t="s">
        <v>2582</v>
      </c>
      <c r="BJ1056" s="1" t="s">
        <v>4082</v>
      </c>
      <c r="BK1056" s="1" t="s">
        <v>42</v>
      </c>
      <c r="BL1056" s="1" t="s">
        <v>3629</v>
      </c>
      <c r="BM1056" s="1" t="s">
        <v>2583</v>
      </c>
      <c r="BN1056" s="1" t="s">
        <v>4404</v>
      </c>
      <c r="BO1056" s="1" t="s">
        <v>42</v>
      </c>
      <c r="BP1056" s="1" t="s">
        <v>3629</v>
      </c>
      <c r="BQ1056" s="1" t="s">
        <v>2584</v>
      </c>
      <c r="BR1056" s="1" t="s">
        <v>4674</v>
      </c>
      <c r="BS1056" s="1" t="s">
        <v>115</v>
      </c>
      <c r="BT1056" s="1" t="s">
        <v>3571</v>
      </c>
    </row>
    <row r="1057" spans="1:72" ht="13.5" customHeight="1">
      <c r="A1057" s="5" t="str">
        <f aca="true" t="shared" si="53" ref="A1057:A1072">HYPERLINK("http://kyu.snu.ac.kr/sdhj/index.jsp?type=hj/GK14781_00IH_0001_0111b.jpg","1867_하동면_0111b")</f>
        <v>1867_하동면_0111b</v>
      </c>
      <c r="B1057" s="1">
        <v>1867</v>
      </c>
      <c r="C1057" s="1" t="s">
        <v>4943</v>
      </c>
      <c r="D1057" s="1" t="s">
        <v>4945</v>
      </c>
      <c r="E1057" s="1">
        <v>1056</v>
      </c>
      <c r="F1057" s="1">
        <v>6</v>
      </c>
      <c r="G1057" s="1" t="s">
        <v>2254</v>
      </c>
      <c r="H1057" s="1" t="s">
        <v>2750</v>
      </c>
      <c r="I1057" s="1">
        <v>9</v>
      </c>
      <c r="L1057" s="1">
        <v>2</v>
      </c>
      <c r="M1057" s="1" t="s">
        <v>5326</v>
      </c>
      <c r="N1057" s="1" t="s">
        <v>5327</v>
      </c>
      <c r="T1057" s="1" t="s">
        <v>5721</v>
      </c>
      <c r="U1057" s="1" t="s">
        <v>37</v>
      </c>
      <c r="V1057" s="1" t="s">
        <v>2820</v>
      </c>
      <c r="W1057" s="1" t="s">
        <v>72</v>
      </c>
      <c r="X1057" s="1" t="s">
        <v>2859</v>
      </c>
      <c r="Y1057" s="1" t="s">
        <v>2585</v>
      </c>
      <c r="Z1057" s="1" t="s">
        <v>2922</v>
      </c>
      <c r="AC1057" s="1">
        <v>57</v>
      </c>
      <c r="AD1057" s="1" t="s">
        <v>752</v>
      </c>
      <c r="AE1057" s="1" t="s">
        <v>3508</v>
      </c>
      <c r="AJ1057" s="1" t="s">
        <v>17</v>
      </c>
      <c r="AK1057" s="1" t="s">
        <v>3565</v>
      </c>
      <c r="AL1057" s="1" t="s">
        <v>75</v>
      </c>
      <c r="AM1057" s="1" t="s">
        <v>3580</v>
      </c>
      <c r="AT1057" s="1" t="s">
        <v>42</v>
      </c>
      <c r="AU1057" s="1" t="s">
        <v>3629</v>
      </c>
      <c r="AV1057" s="1" t="s">
        <v>2586</v>
      </c>
      <c r="AW1057" s="1" t="s">
        <v>3669</v>
      </c>
      <c r="BG1057" s="1" t="s">
        <v>42</v>
      </c>
      <c r="BH1057" s="1" t="s">
        <v>3629</v>
      </c>
      <c r="BI1057" s="1" t="s">
        <v>2587</v>
      </c>
      <c r="BJ1057" s="1" t="s">
        <v>4077</v>
      </c>
      <c r="BK1057" s="1" t="s">
        <v>42</v>
      </c>
      <c r="BL1057" s="1" t="s">
        <v>3629</v>
      </c>
      <c r="BM1057" s="1" t="s">
        <v>167</v>
      </c>
      <c r="BN1057" s="1" t="s">
        <v>4097</v>
      </c>
      <c r="BO1057" s="1" t="s">
        <v>42</v>
      </c>
      <c r="BP1057" s="1" t="s">
        <v>3629</v>
      </c>
      <c r="BQ1057" s="1" t="s">
        <v>2457</v>
      </c>
      <c r="BR1057" s="1" t="s">
        <v>5462</v>
      </c>
      <c r="BS1057" s="1" t="s">
        <v>169</v>
      </c>
      <c r="BT1057" s="1" t="s">
        <v>5855</v>
      </c>
    </row>
    <row r="1058" spans="1:72" ht="13.5" customHeight="1">
      <c r="A1058" s="5" t="str">
        <f t="shared" si="53"/>
        <v>1867_하동면_0111b</v>
      </c>
      <c r="B1058" s="1">
        <v>1867</v>
      </c>
      <c r="C1058" s="1" t="s">
        <v>4943</v>
      </c>
      <c r="D1058" s="1" t="s">
        <v>4945</v>
      </c>
      <c r="E1058" s="1">
        <v>1057</v>
      </c>
      <c r="F1058" s="1">
        <v>6</v>
      </c>
      <c r="G1058" s="1" t="s">
        <v>2254</v>
      </c>
      <c r="H1058" s="1" t="s">
        <v>2750</v>
      </c>
      <c r="I1058" s="1">
        <v>9</v>
      </c>
      <c r="L1058" s="1">
        <v>2</v>
      </c>
      <c r="M1058" s="1" t="s">
        <v>5326</v>
      </c>
      <c r="N1058" s="1" t="s">
        <v>5327</v>
      </c>
      <c r="S1058" s="1" t="s">
        <v>47</v>
      </c>
      <c r="T1058" s="1" t="s">
        <v>2795</v>
      </c>
      <c r="W1058" s="1" t="s">
        <v>123</v>
      </c>
      <c r="X1058" s="1" t="s">
        <v>5722</v>
      </c>
      <c r="Y1058" s="1" t="s">
        <v>49</v>
      </c>
      <c r="Z1058" s="1" t="s">
        <v>2894</v>
      </c>
      <c r="AC1058" s="1">
        <v>58</v>
      </c>
      <c r="AD1058" s="1" t="s">
        <v>899</v>
      </c>
      <c r="AE1058" s="1" t="s">
        <v>3527</v>
      </c>
      <c r="AJ1058" s="1" t="s">
        <v>51</v>
      </c>
      <c r="AK1058" s="1" t="s">
        <v>3566</v>
      </c>
      <c r="AL1058" s="1" t="s">
        <v>169</v>
      </c>
      <c r="AM1058" s="1" t="s">
        <v>6331</v>
      </c>
      <c r="AT1058" s="1" t="s">
        <v>42</v>
      </c>
      <c r="AU1058" s="1" t="s">
        <v>3629</v>
      </c>
      <c r="AV1058" s="1" t="s">
        <v>2588</v>
      </c>
      <c r="AW1058" s="1" t="s">
        <v>3668</v>
      </c>
      <c r="BG1058" s="1" t="s">
        <v>42</v>
      </c>
      <c r="BH1058" s="1" t="s">
        <v>3629</v>
      </c>
      <c r="BI1058" s="1" t="s">
        <v>2589</v>
      </c>
      <c r="BJ1058" s="1" t="s">
        <v>4081</v>
      </c>
      <c r="BK1058" s="1" t="s">
        <v>42</v>
      </c>
      <c r="BL1058" s="1" t="s">
        <v>3629</v>
      </c>
      <c r="BM1058" s="1" t="s">
        <v>2590</v>
      </c>
      <c r="BN1058" s="1" t="s">
        <v>4403</v>
      </c>
      <c r="BO1058" s="1" t="s">
        <v>42</v>
      </c>
      <c r="BP1058" s="1" t="s">
        <v>3629</v>
      </c>
      <c r="BQ1058" s="1" t="s">
        <v>2591</v>
      </c>
      <c r="BR1058" s="1" t="s">
        <v>4673</v>
      </c>
      <c r="BS1058" s="1" t="s">
        <v>2351</v>
      </c>
      <c r="BT1058" s="1" t="s">
        <v>4910</v>
      </c>
    </row>
    <row r="1059" spans="1:31" ht="13.5" customHeight="1">
      <c r="A1059" s="5" t="str">
        <f t="shared" si="53"/>
        <v>1867_하동면_0111b</v>
      </c>
      <c r="B1059" s="1">
        <v>1867</v>
      </c>
      <c r="C1059" s="1" t="s">
        <v>4943</v>
      </c>
      <c r="D1059" s="1" t="s">
        <v>4945</v>
      </c>
      <c r="E1059" s="1">
        <v>1058</v>
      </c>
      <c r="F1059" s="1">
        <v>6</v>
      </c>
      <c r="G1059" s="1" t="s">
        <v>2254</v>
      </c>
      <c r="H1059" s="1" t="s">
        <v>2750</v>
      </c>
      <c r="I1059" s="1">
        <v>9</v>
      </c>
      <c r="L1059" s="1">
        <v>2</v>
      </c>
      <c r="M1059" s="1" t="s">
        <v>5326</v>
      </c>
      <c r="N1059" s="1" t="s">
        <v>5327</v>
      </c>
      <c r="T1059" s="1" t="s">
        <v>6332</v>
      </c>
      <c r="U1059" s="1" t="s">
        <v>70</v>
      </c>
      <c r="V1059" s="1" t="s">
        <v>2823</v>
      </c>
      <c r="Y1059" s="1" t="s">
        <v>2016</v>
      </c>
      <c r="Z1059" s="1" t="s">
        <v>2921</v>
      </c>
      <c r="AD1059" s="1" t="s">
        <v>725</v>
      </c>
      <c r="AE1059" s="1" t="s">
        <v>3517</v>
      </c>
    </row>
    <row r="1060" spans="1:72" ht="13.5" customHeight="1">
      <c r="A1060" s="5" t="str">
        <f t="shared" si="53"/>
        <v>1867_하동면_0111b</v>
      </c>
      <c r="B1060" s="1">
        <v>1867</v>
      </c>
      <c r="C1060" s="1" t="s">
        <v>4943</v>
      </c>
      <c r="D1060" s="1" t="s">
        <v>4945</v>
      </c>
      <c r="E1060" s="1">
        <v>1059</v>
      </c>
      <c r="F1060" s="1">
        <v>6</v>
      </c>
      <c r="G1060" s="1" t="s">
        <v>2254</v>
      </c>
      <c r="H1060" s="1" t="s">
        <v>2750</v>
      </c>
      <c r="I1060" s="1">
        <v>9</v>
      </c>
      <c r="L1060" s="1">
        <v>3</v>
      </c>
      <c r="M1060" s="1" t="s">
        <v>5328</v>
      </c>
      <c r="N1060" s="1" t="s">
        <v>5329</v>
      </c>
      <c r="T1060" s="1" t="s">
        <v>5777</v>
      </c>
      <c r="U1060" s="1" t="s">
        <v>37</v>
      </c>
      <c r="V1060" s="1" t="s">
        <v>2820</v>
      </c>
      <c r="W1060" s="1" t="s">
        <v>184</v>
      </c>
      <c r="X1060" s="1" t="s">
        <v>2851</v>
      </c>
      <c r="Y1060" s="1" t="s">
        <v>2592</v>
      </c>
      <c r="Z1060" s="1" t="s">
        <v>2920</v>
      </c>
      <c r="AC1060" s="1">
        <v>55</v>
      </c>
      <c r="AD1060" s="1" t="s">
        <v>575</v>
      </c>
      <c r="AE1060" s="1" t="s">
        <v>3500</v>
      </c>
      <c r="AJ1060" s="1" t="s">
        <v>17</v>
      </c>
      <c r="AK1060" s="1" t="s">
        <v>3565</v>
      </c>
      <c r="AL1060" s="1" t="s">
        <v>115</v>
      </c>
      <c r="AM1060" s="1" t="s">
        <v>3571</v>
      </c>
      <c r="AT1060" s="1" t="s">
        <v>42</v>
      </c>
      <c r="AU1060" s="1" t="s">
        <v>3629</v>
      </c>
      <c r="AV1060" s="1" t="s">
        <v>2593</v>
      </c>
      <c r="AW1060" s="1" t="s">
        <v>3667</v>
      </c>
      <c r="BG1060" s="1" t="s">
        <v>42</v>
      </c>
      <c r="BH1060" s="1" t="s">
        <v>3629</v>
      </c>
      <c r="BI1060" s="1" t="s">
        <v>2594</v>
      </c>
      <c r="BJ1060" s="1" t="s">
        <v>4080</v>
      </c>
      <c r="BK1060" s="1" t="s">
        <v>42</v>
      </c>
      <c r="BL1060" s="1" t="s">
        <v>3629</v>
      </c>
      <c r="BM1060" s="1" t="s">
        <v>2595</v>
      </c>
      <c r="BN1060" s="1" t="s">
        <v>4402</v>
      </c>
      <c r="BO1060" s="1" t="s">
        <v>42</v>
      </c>
      <c r="BP1060" s="1" t="s">
        <v>3629</v>
      </c>
      <c r="BQ1060" s="1" t="s">
        <v>2596</v>
      </c>
      <c r="BR1060" s="1" t="s">
        <v>4672</v>
      </c>
      <c r="BS1060" s="1" t="s">
        <v>541</v>
      </c>
      <c r="BT1060" s="1" t="s">
        <v>3593</v>
      </c>
    </row>
    <row r="1061" spans="1:72" ht="13.5" customHeight="1">
      <c r="A1061" s="5" t="str">
        <f t="shared" si="53"/>
        <v>1867_하동면_0111b</v>
      </c>
      <c r="B1061" s="1">
        <v>1867</v>
      </c>
      <c r="C1061" s="1" t="s">
        <v>4943</v>
      </c>
      <c r="D1061" s="1" t="s">
        <v>4945</v>
      </c>
      <c r="E1061" s="1">
        <v>1060</v>
      </c>
      <c r="F1061" s="1">
        <v>6</v>
      </c>
      <c r="G1061" s="1" t="s">
        <v>2254</v>
      </c>
      <c r="H1061" s="1" t="s">
        <v>2750</v>
      </c>
      <c r="I1061" s="1">
        <v>9</v>
      </c>
      <c r="L1061" s="1">
        <v>3</v>
      </c>
      <c r="M1061" s="1" t="s">
        <v>5328</v>
      </c>
      <c r="N1061" s="1" t="s">
        <v>5329</v>
      </c>
      <c r="S1061" s="1" t="s">
        <v>47</v>
      </c>
      <c r="T1061" s="1" t="s">
        <v>2795</v>
      </c>
      <c r="W1061" s="1" t="s">
        <v>540</v>
      </c>
      <c r="X1061" s="1" t="s">
        <v>2862</v>
      </c>
      <c r="Y1061" s="1" t="s">
        <v>49</v>
      </c>
      <c r="Z1061" s="1" t="s">
        <v>2894</v>
      </c>
      <c r="AC1061" s="1">
        <v>55</v>
      </c>
      <c r="AD1061" s="1" t="s">
        <v>575</v>
      </c>
      <c r="AE1061" s="1" t="s">
        <v>3500</v>
      </c>
      <c r="AJ1061" s="1" t="s">
        <v>51</v>
      </c>
      <c r="AK1061" s="1" t="s">
        <v>3566</v>
      </c>
      <c r="AL1061" s="1" t="s">
        <v>56</v>
      </c>
      <c r="AM1061" s="1" t="s">
        <v>3584</v>
      </c>
      <c r="AT1061" s="1" t="s">
        <v>42</v>
      </c>
      <c r="AU1061" s="1" t="s">
        <v>3629</v>
      </c>
      <c r="AV1061" s="1" t="s">
        <v>1779</v>
      </c>
      <c r="AW1061" s="1" t="s">
        <v>3666</v>
      </c>
      <c r="BG1061" s="1" t="s">
        <v>42</v>
      </c>
      <c r="BH1061" s="1" t="s">
        <v>3629</v>
      </c>
      <c r="BI1061" s="1" t="s">
        <v>5579</v>
      </c>
      <c r="BJ1061" s="1" t="s">
        <v>2857</v>
      </c>
      <c r="BK1061" s="1" t="s">
        <v>42</v>
      </c>
      <c r="BL1061" s="1" t="s">
        <v>3629</v>
      </c>
      <c r="BM1061" s="1" t="s">
        <v>2517</v>
      </c>
      <c r="BN1061" s="1" t="s">
        <v>4401</v>
      </c>
      <c r="BO1061" s="1" t="s">
        <v>42</v>
      </c>
      <c r="BP1061" s="1" t="s">
        <v>3629</v>
      </c>
      <c r="BQ1061" s="1" t="s">
        <v>2518</v>
      </c>
      <c r="BR1061" s="1" t="s">
        <v>4671</v>
      </c>
      <c r="BS1061" s="1" t="s">
        <v>526</v>
      </c>
      <c r="BT1061" s="1" t="s">
        <v>6309</v>
      </c>
    </row>
    <row r="1062" spans="1:72" ht="13.5" customHeight="1">
      <c r="A1062" s="5" t="str">
        <f t="shared" si="53"/>
        <v>1867_하동면_0111b</v>
      </c>
      <c r="B1062" s="1">
        <v>1867</v>
      </c>
      <c r="C1062" s="1" t="s">
        <v>4943</v>
      </c>
      <c r="D1062" s="1" t="s">
        <v>4945</v>
      </c>
      <c r="E1062" s="1">
        <v>1061</v>
      </c>
      <c r="F1062" s="1">
        <v>6</v>
      </c>
      <c r="G1062" s="1" t="s">
        <v>2254</v>
      </c>
      <c r="H1062" s="1" t="s">
        <v>2750</v>
      </c>
      <c r="I1062" s="1">
        <v>9</v>
      </c>
      <c r="L1062" s="1">
        <v>4</v>
      </c>
      <c r="M1062" s="1" t="s">
        <v>5109</v>
      </c>
      <c r="N1062" s="1" t="s">
        <v>5110</v>
      </c>
      <c r="T1062" s="1" t="s">
        <v>5904</v>
      </c>
      <c r="U1062" s="1" t="s">
        <v>37</v>
      </c>
      <c r="V1062" s="1" t="s">
        <v>2820</v>
      </c>
      <c r="W1062" s="1" t="s">
        <v>93</v>
      </c>
      <c r="X1062" s="1" t="s">
        <v>2850</v>
      </c>
      <c r="Y1062" s="1" t="s">
        <v>1120</v>
      </c>
      <c r="Z1062" s="1" t="s">
        <v>2919</v>
      </c>
      <c r="AC1062" s="1">
        <v>26</v>
      </c>
      <c r="AD1062" s="1" t="s">
        <v>331</v>
      </c>
      <c r="AE1062" s="1" t="s">
        <v>3505</v>
      </c>
      <c r="AJ1062" s="1" t="s">
        <v>17</v>
      </c>
      <c r="AK1062" s="1" t="s">
        <v>3565</v>
      </c>
      <c r="AL1062" s="1" t="s">
        <v>133</v>
      </c>
      <c r="AM1062" s="1" t="s">
        <v>3583</v>
      </c>
      <c r="AT1062" s="1" t="s">
        <v>42</v>
      </c>
      <c r="AU1062" s="1" t="s">
        <v>3629</v>
      </c>
      <c r="AV1062" s="1" t="s">
        <v>2597</v>
      </c>
      <c r="AW1062" s="1" t="s">
        <v>3665</v>
      </c>
      <c r="BG1062" s="1" t="s">
        <v>42</v>
      </c>
      <c r="BH1062" s="1" t="s">
        <v>3629</v>
      </c>
      <c r="BI1062" s="1" t="s">
        <v>2598</v>
      </c>
      <c r="BJ1062" s="1" t="s">
        <v>5384</v>
      </c>
      <c r="BK1062" s="1" t="s">
        <v>42</v>
      </c>
      <c r="BL1062" s="1" t="s">
        <v>3629</v>
      </c>
      <c r="BM1062" s="1" t="s">
        <v>2599</v>
      </c>
      <c r="BN1062" s="1" t="s">
        <v>4032</v>
      </c>
      <c r="BO1062" s="1" t="s">
        <v>42</v>
      </c>
      <c r="BP1062" s="1" t="s">
        <v>3629</v>
      </c>
      <c r="BQ1062" s="1" t="s">
        <v>2600</v>
      </c>
      <c r="BR1062" s="1" t="s">
        <v>6333</v>
      </c>
      <c r="BS1062" s="1" t="s">
        <v>212</v>
      </c>
      <c r="BT1062" s="1" t="s">
        <v>3601</v>
      </c>
    </row>
    <row r="1063" spans="1:72" ht="13.5" customHeight="1">
      <c r="A1063" s="5" t="str">
        <f t="shared" si="53"/>
        <v>1867_하동면_0111b</v>
      </c>
      <c r="B1063" s="1">
        <v>1867</v>
      </c>
      <c r="C1063" s="1" t="s">
        <v>4943</v>
      </c>
      <c r="D1063" s="1" t="s">
        <v>4945</v>
      </c>
      <c r="E1063" s="1">
        <v>1062</v>
      </c>
      <c r="F1063" s="1">
        <v>6</v>
      </c>
      <c r="G1063" s="1" t="s">
        <v>2254</v>
      </c>
      <c r="H1063" s="1" t="s">
        <v>2750</v>
      </c>
      <c r="I1063" s="1">
        <v>9</v>
      </c>
      <c r="L1063" s="1">
        <v>4</v>
      </c>
      <c r="M1063" s="1" t="s">
        <v>5109</v>
      </c>
      <c r="N1063" s="1" t="s">
        <v>5110</v>
      </c>
      <c r="S1063" s="1" t="s">
        <v>47</v>
      </c>
      <c r="T1063" s="1" t="s">
        <v>2795</v>
      </c>
      <c r="W1063" s="1" t="s">
        <v>192</v>
      </c>
      <c r="X1063" s="1" t="s">
        <v>2861</v>
      </c>
      <c r="Y1063" s="1" t="s">
        <v>49</v>
      </c>
      <c r="Z1063" s="1" t="s">
        <v>2894</v>
      </c>
      <c r="AC1063" s="1">
        <v>26</v>
      </c>
      <c r="AD1063" s="1" t="s">
        <v>331</v>
      </c>
      <c r="AE1063" s="1" t="s">
        <v>3505</v>
      </c>
      <c r="AJ1063" s="1" t="s">
        <v>51</v>
      </c>
      <c r="AK1063" s="1" t="s">
        <v>3566</v>
      </c>
      <c r="AL1063" s="1" t="s">
        <v>394</v>
      </c>
      <c r="AM1063" s="1" t="s">
        <v>3582</v>
      </c>
      <c r="AT1063" s="1" t="s">
        <v>42</v>
      </c>
      <c r="AU1063" s="1" t="s">
        <v>3629</v>
      </c>
      <c r="AV1063" s="1" t="s">
        <v>2601</v>
      </c>
      <c r="AW1063" s="1" t="s">
        <v>2864</v>
      </c>
      <c r="BG1063" s="1" t="s">
        <v>42</v>
      </c>
      <c r="BH1063" s="1" t="s">
        <v>3629</v>
      </c>
      <c r="BI1063" s="1" t="s">
        <v>2602</v>
      </c>
      <c r="BJ1063" s="1" t="s">
        <v>4079</v>
      </c>
      <c r="BK1063" s="1" t="s">
        <v>42</v>
      </c>
      <c r="BL1063" s="1" t="s">
        <v>3629</v>
      </c>
      <c r="BM1063" s="1" t="s">
        <v>2603</v>
      </c>
      <c r="BN1063" s="1" t="s">
        <v>2957</v>
      </c>
      <c r="BO1063" s="1" t="s">
        <v>42</v>
      </c>
      <c r="BP1063" s="1" t="s">
        <v>3629</v>
      </c>
      <c r="BQ1063" s="1" t="s">
        <v>2604</v>
      </c>
      <c r="BR1063" s="1" t="s">
        <v>4670</v>
      </c>
      <c r="BS1063" s="1" t="s">
        <v>151</v>
      </c>
      <c r="BT1063" s="1" t="s">
        <v>3563</v>
      </c>
    </row>
    <row r="1064" spans="1:31" ht="13.5" customHeight="1">
      <c r="A1064" s="5" t="str">
        <f t="shared" si="53"/>
        <v>1867_하동면_0111b</v>
      </c>
      <c r="B1064" s="1">
        <v>1867</v>
      </c>
      <c r="C1064" s="1" t="s">
        <v>4943</v>
      </c>
      <c r="D1064" s="1" t="s">
        <v>4945</v>
      </c>
      <c r="E1064" s="1">
        <v>1063</v>
      </c>
      <c r="F1064" s="1">
        <v>6</v>
      </c>
      <c r="G1064" s="1" t="s">
        <v>2254</v>
      </c>
      <c r="H1064" s="1" t="s">
        <v>2750</v>
      </c>
      <c r="I1064" s="1">
        <v>9</v>
      </c>
      <c r="L1064" s="1">
        <v>4</v>
      </c>
      <c r="M1064" s="1" t="s">
        <v>5109</v>
      </c>
      <c r="N1064" s="1" t="s">
        <v>5110</v>
      </c>
      <c r="T1064" s="1" t="s">
        <v>5909</v>
      </c>
      <c r="U1064" s="1" t="s">
        <v>70</v>
      </c>
      <c r="V1064" s="1" t="s">
        <v>2823</v>
      </c>
      <c r="Y1064" s="1" t="s">
        <v>2605</v>
      </c>
      <c r="Z1064" s="1" t="s">
        <v>2918</v>
      </c>
      <c r="AD1064" s="1" t="s">
        <v>437</v>
      </c>
      <c r="AE1064" s="1" t="s">
        <v>3526</v>
      </c>
    </row>
    <row r="1065" spans="1:72" ht="13.5" customHeight="1">
      <c r="A1065" s="5" t="str">
        <f t="shared" si="53"/>
        <v>1867_하동면_0111b</v>
      </c>
      <c r="B1065" s="1">
        <v>1867</v>
      </c>
      <c r="C1065" s="1" t="s">
        <v>4943</v>
      </c>
      <c r="D1065" s="1" t="s">
        <v>4945</v>
      </c>
      <c r="E1065" s="1">
        <v>1064</v>
      </c>
      <c r="F1065" s="1">
        <v>6</v>
      </c>
      <c r="G1065" s="1" t="s">
        <v>2254</v>
      </c>
      <c r="H1065" s="1" t="s">
        <v>2750</v>
      </c>
      <c r="I1065" s="1">
        <v>9</v>
      </c>
      <c r="L1065" s="1">
        <v>5</v>
      </c>
      <c r="M1065" s="1" t="s">
        <v>5330</v>
      </c>
      <c r="N1065" s="1" t="s">
        <v>5331</v>
      </c>
      <c r="T1065" s="1" t="s">
        <v>6308</v>
      </c>
      <c r="U1065" s="1" t="s">
        <v>37</v>
      </c>
      <c r="V1065" s="1" t="s">
        <v>2820</v>
      </c>
      <c r="W1065" s="1" t="s">
        <v>421</v>
      </c>
      <c r="X1065" s="1" t="s">
        <v>2848</v>
      </c>
      <c r="Y1065" s="1" t="s">
        <v>2606</v>
      </c>
      <c r="Z1065" s="1" t="s">
        <v>2917</v>
      </c>
      <c r="AC1065" s="1">
        <v>56</v>
      </c>
      <c r="AD1065" s="1" t="s">
        <v>363</v>
      </c>
      <c r="AE1065" s="1" t="s">
        <v>3525</v>
      </c>
      <c r="AJ1065" s="1" t="s">
        <v>17</v>
      </c>
      <c r="AK1065" s="1" t="s">
        <v>3565</v>
      </c>
      <c r="AL1065" s="1" t="s">
        <v>526</v>
      </c>
      <c r="AM1065" s="1" t="s">
        <v>6334</v>
      </c>
      <c r="AT1065" s="1" t="s">
        <v>42</v>
      </c>
      <c r="AU1065" s="1" t="s">
        <v>3629</v>
      </c>
      <c r="AV1065" s="1" t="s">
        <v>2607</v>
      </c>
      <c r="AW1065" s="1" t="s">
        <v>3664</v>
      </c>
      <c r="BG1065" s="1" t="s">
        <v>42</v>
      </c>
      <c r="BH1065" s="1" t="s">
        <v>3629</v>
      </c>
      <c r="BI1065" s="1" t="s">
        <v>884</v>
      </c>
      <c r="BJ1065" s="1" t="s">
        <v>3658</v>
      </c>
      <c r="BK1065" s="1" t="s">
        <v>42</v>
      </c>
      <c r="BL1065" s="1" t="s">
        <v>3629</v>
      </c>
      <c r="BM1065" s="1" t="s">
        <v>885</v>
      </c>
      <c r="BN1065" s="1" t="s">
        <v>4074</v>
      </c>
      <c r="BO1065" s="1" t="s">
        <v>42</v>
      </c>
      <c r="BP1065" s="1" t="s">
        <v>3629</v>
      </c>
      <c r="BQ1065" s="1" t="s">
        <v>2608</v>
      </c>
      <c r="BR1065" s="1" t="s">
        <v>4669</v>
      </c>
      <c r="BS1065" s="1" t="s">
        <v>115</v>
      </c>
      <c r="BT1065" s="1" t="s">
        <v>3571</v>
      </c>
    </row>
    <row r="1066" spans="1:72" ht="13.5" customHeight="1">
      <c r="A1066" s="5" t="str">
        <f t="shared" si="53"/>
        <v>1867_하동면_0111b</v>
      </c>
      <c r="B1066" s="1">
        <v>1867</v>
      </c>
      <c r="C1066" s="1" t="s">
        <v>4943</v>
      </c>
      <c r="D1066" s="1" t="s">
        <v>4945</v>
      </c>
      <c r="E1066" s="1">
        <v>1065</v>
      </c>
      <c r="F1066" s="1">
        <v>6</v>
      </c>
      <c r="G1066" s="1" t="s">
        <v>2254</v>
      </c>
      <c r="H1066" s="1" t="s">
        <v>2750</v>
      </c>
      <c r="I1066" s="1">
        <v>9</v>
      </c>
      <c r="L1066" s="1">
        <v>5</v>
      </c>
      <c r="M1066" s="1" t="s">
        <v>5330</v>
      </c>
      <c r="N1066" s="1" t="s">
        <v>5331</v>
      </c>
      <c r="S1066" s="1" t="s">
        <v>47</v>
      </c>
      <c r="T1066" s="1" t="s">
        <v>2795</v>
      </c>
      <c r="W1066" s="1" t="s">
        <v>61</v>
      </c>
      <c r="X1066" s="1" t="s">
        <v>6335</v>
      </c>
      <c r="Y1066" s="1" t="s">
        <v>49</v>
      </c>
      <c r="Z1066" s="1" t="s">
        <v>2894</v>
      </c>
      <c r="AC1066" s="1">
        <v>56</v>
      </c>
      <c r="AD1066" s="1" t="s">
        <v>363</v>
      </c>
      <c r="AE1066" s="1" t="s">
        <v>3525</v>
      </c>
      <c r="AJ1066" s="1" t="s">
        <v>51</v>
      </c>
      <c r="AK1066" s="1" t="s">
        <v>3566</v>
      </c>
      <c r="AL1066" s="1" t="s">
        <v>178</v>
      </c>
      <c r="AM1066" s="1" t="s">
        <v>3579</v>
      </c>
      <c r="AT1066" s="1" t="s">
        <v>42</v>
      </c>
      <c r="AU1066" s="1" t="s">
        <v>3629</v>
      </c>
      <c r="AV1066" s="1" t="s">
        <v>2609</v>
      </c>
      <c r="AW1066" s="1" t="s">
        <v>3654</v>
      </c>
      <c r="BG1066" s="1" t="s">
        <v>42</v>
      </c>
      <c r="BH1066" s="1" t="s">
        <v>3629</v>
      </c>
      <c r="BI1066" s="1" t="s">
        <v>2610</v>
      </c>
      <c r="BJ1066" s="1" t="s">
        <v>4070</v>
      </c>
      <c r="BK1066" s="1" t="s">
        <v>42</v>
      </c>
      <c r="BL1066" s="1" t="s">
        <v>3629</v>
      </c>
      <c r="BM1066" s="1" t="s">
        <v>2611</v>
      </c>
      <c r="BN1066" s="1" t="s">
        <v>4400</v>
      </c>
      <c r="BO1066" s="1" t="s">
        <v>42</v>
      </c>
      <c r="BP1066" s="1" t="s">
        <v>3629</v>
      </c>
      <c r="BQ1066" s="1" t="s">
        <v>2612</v>
      </c>
      <c r="BR1066" s="1" t="s">
        <v>4665</v>
      </c>
      <c r="BS1066" s="1" t="s">
        <v>308</v>
      </c>
      <c r="BT1066" s="1" t="s">
        <v>3573</v>
      </c>
    </row>
    <row r="1067" spans="1:31" ht="13.5" customHeight="1">
      <c r="A1067" s="5" t="str">
        <f t="shared" si="53"/>
        <v>1867_하동면_0111b</v>
      </c>
      <c r="B1067" s="1">
        <v>1867</v>
      </c>
      <c r="C1067" s="1" t="s">
        <v>4943</v>
      </c>
      <c r="D1067" s="1" t="s">
        <v>4945</v>
      </c>
      <c r="E1067" s="1">
        <v>1066</v>
      </c>
      <c r="F1067" s="1">
        <v>6</v>
      </c>
      <c r="G1067" s="1" t="s">
        <v>2254</v>
      </c>
      <c r="H1067" s="1" t="s">
        <v>2750</v>
      </c>
      <c r="I1067" s="1">
        <v>9</v>
      </c>
      <c r="L1067" s="1">
        <v>5</v>
      </c>
      <c r="M1067" s="1" t="s">
        <v>5330</v>
      </c>
      <c r="N1067" s="1" t="s">
        <v>5331</v>
      </c>
      <c r="T1067" s="1" t="s">
        <v>6336</v>
      </c>
      <c r="U1067" s="1" t="s">
        <v>70</v>
      </c>
      <c r="V1067" s="1" t="s">
        <v>2823</v>
      </c>
      <c r="Y1067" s="1" t="s">
        <v>2613</v>
      </c>
      <c r="Z1067" s="1" t="s">
        <v>2916</v>
      </c>
      <c r="AD1067" s="1" t="s">
        <v>164</v>
      </c>
      <c r="AE1067" s="1" t="s">
        <v>3503</v>
      </c>
    </row>
    <row r="1068" spans="1:72" ht="13.5" customHeight="1">
      <c r="A1068" s="5" t="str">
        <f t="shared" si="53"/>
        <v>1867_하동면_0111b</v>
      </c>
      <c r="B1068" s="1">
        <v>1867</v>
      </c>
      <c r="C1068" s="1" t="s">
        <v>4943</v>
      </c>
      <c r="D1068" s="1" t="s">
        <v>4945</v>
      </c>
      <c r="E1068" s="1">
        <v>1067</v>
      </c>
      <c r="F1068" s="1">
        <v>6</v>
      </c>
      <c r="G1068" s="1" t="s">
        <v>2254</v>
      </c>
      <c r="H1068" s="1" t="s">
        <v>2750</v>
      </c>
      <c r="I1068" s="1">
        <v>10</v>
      </c>
      <c r="J1068" s="1" t="s">
        <v>2614</v>
      </c>
      <c r="K1068" s="1" t="s">
        <v>2757</v>
      </c>
      <c r="L1068" s="1">
        <v>1</v>
      </c>
      <c r="M1068" s="1" t="s">
        <v>2614</v>
      </c>
      <c r="N1068" s="1" t="s">
        <v>2757</v>
      </c>
      <c r="T1068" s="1" t="s">
        <v>6337</v>
      </c>
      <c r="U1068" s="1" t="s">
        <v>469</v>
      </c>
      <c r="V1068" s="1" t="s">
        <v>2824</v>
      </c>
      <c r="W1068" s="1" t="s">
        <v>421</v>
      </c>
      <c r="X1068" s="1" t="s">
        <v>2848</v>
      </c>
      <c r="Y1068" s="1" t="s">
        <v>2615</v>
      </c>
      <c r="Z1068" s="1" t="s">
        <v>2915</v>
      </c>
      <c r="AC1068" s="1">
        <v>59</v>
      </c>
      <c r="AD1068" s="1" t="s">
        <v>464</v>
      </c>
      <c r="AE1068" s="1" t="s">
        <v>3524</v>
      </c>
      <c r="AJ1068" s="1" t="s">
        <v>17</v>
      </c>
      <c r="AK1068" s="1" t="s">
        <v>3565</v>
      </c>
      <c r="AL1068" s="1" t="s">
        <v>526</v>
      </c>
      <c r="AM1068" s="1" t="s">
        <v>6338</v>
      </c>
      <c r="AT1068" s="1" t="s">
        <v>469</v>
      </c>
      <c r="AU1068" s="1" t="s">
        <v>2824</v>
      </c>
      <c r="AV1068" s="1" t="s">
        <v>2616</v>
      </c>
      <c r="AW1068" s="1" t="s">
        <v>3392</v>
      </c>
      <c r="BG1068" s="1" t="s">
        <v>469</v>
      </c>
      <c r="BH1068" s="1" t="s">
        <v>2824</v>
      </c>
      <c r="BI1068" s="1" t="s">
        <v>2617</v>
      </c>
      <c r="BJ1068" s="1" t="s">
        <v>4078</v>
      </c>
      <c r="BK1068" s="1" t="s">
        <v>469</v>
      </c>
      <c r="BL1068" s="1" t="s">
        <v>2824</v>
      </c>
      <c r="BM1068" s="1" t="s">
        <v>2618</v>
      </c>
      <c r="BN1068" s="1" t="s">
        <v>4399</v>
      </c>
      <c r="BO1068" s="1" t="s">
        <v>469</v>
      </c>
      <c r="BP1068" s="1" t="s">
        <v>2824</v>
      </c>
      <c r="BQ1068" s="1" t="s">
        <v>2619</v>
      </c>
      <c r="BR1068" s="1" t="s">
        <v>5438</v>
      </c>
      <c r="BS1068" s="1" t="s">
        <v>169</v>
      </c>
      <c r="BT1068" s="1" t="s">
        <v>5691</v>
      </c>
    </row>
    <row r="1069" spans="1:72" ht="13.5" customHeight="1">
      <c r="A1069" s="5" t="str">
        <f t="shared" si="53"/>
        <v>1867_하동면_0111b</v>
      </c>
      <c r="B1069" s="1">
        <v>1867</v>
      </c>
      <c r="C1069" s="1" t="s">
        <v>4943</v>
      </c>
      <c r="D1069" s="1" t="s">
        <v>4945</v>
      </c>
      <c r="E1069" s="1">
        <v>1068</v>
      </c>
      <c r="F1069" s="1">
        <v>6</v>
      </c>
      <c r="G1069" s="1" t="s">
        <v>2254</v>
      </c>
      <c r="H1069" s="1" t="s">
        <v>2750</v>
      </c>
      <c r="I1069" s="1">
        <v>10</v>
      </c>
      <c r="L1069" s="1">
        <v>1</v>
      </c>
      <c r="M1069" s="1" t="s">
        <v>2614</v>
      </c>
      <c r="N1069" s="1" t="s">
        <v>2757</v>
      </c>
      <c r="S1069" s="1" t="s">
        <v>47</v>
      </c>
      <c r="T1069" s="1" t="s">
        <v>2795</v>
      </c>
      <c r="W1069" s="1" t="s">
        <v>511</v>
      </c>
      <c r="X1069" s="1" t="s">
        <v>2860</v>
      </c>
      <c r="Y1069" s="1" t="s">
        <v>10</v>
      </c>
      <c r="Z1069" s="1" t="s">
        <v>2881</v>
      </c>
      <c r="AC1069" s="1">
        <v>69</v>
      </c>
      <c r="AD1069" s="1" t="s">
        <v>271</v>
      </c>
      <c r="AE1069" s="1" t="s">
        <v>3523</v>
      </c>
      <c r="AJ1069" s="1" t="s">
        <v>17</v>
      </c>
      <c r="AK1069" s="1" t="s">
        <v>3565</v>
      </c>
      <c r="AL1069" s="1" t="s">
        <v>512</v>
      </c>
      <c r="AM1069" s="1" t="s">
        <v>3581</v>
      </c>
      <c r="AT1069" s="1" t="s">
        <v>469</v>
      </c>
      <c r="AU1069" s="1" t="s">
        <v>2824</v>
      </c>
      <c r="AV1069" s="1" t="s">
        <v>1113</v>
      </c>
      <c r="AW1069" s="1" t="s">
        <v>3663</v>
      </c>
      <c r="BG1069" s="1" t="s">
        <v>469</v>
      </c>
      <c r="BH1069" s="1" t="s">
        <v>2824</v>
      </c>
      <c r="BI1069" s="1" t="s">
        <v>1115</v>
      </c>
      <c r="BJ1069" s="1" t="s">
        <v>6339</v>
      </c>
      <c r="BK1069" s="1" t="s">
        <v>469</v>
      </c>
      <c r="BL1069" s="1" t="s">
        <v>2824</v>
      </c>
      <c r="BM1069" s="1" t="s">
        <v>517</v>
      </c>
      <c r="BN1069" s="1" t="s">
        <v>4398</v>
      </c>
      <c r="BO1069" s="1" t="s">
        <v>469</v>
      </c>
      <c r="BP1069" s="1" t="s">
        <v>2824</v>
      </c>
      <c r="BQ1069" s="1" t="s">
        <v>2620</v>
      </c>
      <c r="BR1069" s="1" t="s">
        <v>5437</v>
      </c>
      <c r="BS1069" s="1" t="s">
        <v>169</v>
      </c>
      <c r="BT1069" s="1" t="s">
        <v>5846</v>
      </c>
    </row>
    <row r="1070" spans="1:31" ht="13.5" customHeight="1">
      <c r="A1070" s="5" t="str">
        <f t="shared" si="53"/>
        <v>1867_하동면_0111b</v>
      </c>
      <c r="B1070" s="1">
        <v>1867</v>
      </c>
      <c r="C1070" s="1" t="s">
        <v>4943</v>
      </c>
      <c r="D1070" s="1" t="s">
        <v>4945</v>
      </c>
      <c r="E1070" s="1">
        <v>1069</v>
      </c>
      <c r="F1070" s="1">
        <v>6</v>
      </c>
      <c r="G1070" s="1" t="s">
        <v>2254</v>
      </c>
      <c r="H1070" s="1" t="s">
        <v>2750</v>
      </c>
      <c r="I1070" s="1">
        <v>10</v>
      </c>
      <c r="L1070" s="1">
        <v>1</v>
      </c>
      <c r="M1070" s="1" t="s">
        <v>2614</v>
      </c>
      <c r="N1070" s="1" t="s">
        <v>2757</v>
      </c>
      <c r="S1070" s="1" t="s">
        <v>89</v>
      </c>
      <c r="T1070" s="1" t="s">
        <v>2804</v>
      </c>
      <c r="W1070" s="1" t="s">
        <v>123</v>
      </c>
      <c r="X1070" s="1" t="s">
        <v>6340</v>
      </c>
      <c r="Y1070" s="1" t="s">
        <v>10</v>
      </c>
      <c r="Z1070" s="1" t="s">
        <v>2881</v>
      </c>
      <c r="AD1070" s="1" t="s">
        <v>164</v>
      </c>
      <c r="AE1070" s="1" t="s">
        <v>3503</v>
      </c>
    </row>
    <row r="1071" spans="1:72" ht="13.5" customHeight="1">
      <c r="A1071" s="5" t="str">
        <f t="shared" si="53"/>
        <v>1867_하동면_0111b</v>
      </c>
      <c r="B1071" s="1">
        <v>1867</v>
      </c>
      <c r="C1071" s="1" t="s">
        <v>4943</v>
      </c>
      <c r="D1071" s="1" t="s">
        <v>4945</v>
      </c>
      <c r="E1071" s="1">
        <v>1070</v>
      </c>
      <c r="F1071" s="1">
        <v>6</v>
      </c>
      <c r="G1071" s="1" t="s">
        <v>2254</v>
      </c>
      <c r="H1071" s="1" t="s">
        <v>2750</v>
      </c>
      <c r="I1071" s="1">
        <v>10</v>
      </c>
      <c r="L1071" s="1">
        <v>2</v>
      </c>
      <c r="M1071" s="1" t="s">
        <v>5332</v>
      </c>
      <c r="N1071" s="1" t="s">
        <v>5333</v>
      </c>
      <c r="T1071" s="1" t="s">
        <v>5721</v>
      </c>
      <c r="U1071" s="1" t="s">
        <v>37</v>
      </c>
      <c r="V1071" s="1" t="s">
        <v>2820</v>
      </c>
      <c r="W1071" s="1" t="s">
        <v>72</v>
      </c>
      <c r="X1071" s="1" t="s">
        <v>2859</v>
      </c>
      <c r="Y1071" s="1" t="s">
        <v>2621</v>
      </c>
      <c r="Z1071" s="1" t="s">
        <v>2914</v>
      </c>
      <c r="AC1071" s="1">
        <v>46</v>
      </c>
      <c r="AD1071" s="1" t="s">
        <v>427</v>
      </c>
      <c r="AE1071" s="1" t="s">
        <v>3522</v>
      </c>
      <c r="AJ1071" s="1" t="s">
        <v>17</v>
      </c>
      <c r="AK1071" s="1" t="s">
        <v>3565</v>
      </c>
      <c r="AL1071" s="1" t="s">
        <v>75</v>
      </c>
      <c r="AM1071" s="1" t="s">
        <v>3580</v>
      </c>
      <c r="AT1071" s="1" t="s">
        <v>42</v>
      </c>
      <c r="AU1071" s="1" t="s">
        <v>3629</v>
      </c>
      <c r="AV1071" s="1" t="s">
        <v>2622</v>
      </c>
      <c r="AW1071" s="1" t="s">
        <v>3662</v>
      </c>
      <c r="BG1071" s="1" t="s">
        <v>42</v>
      </c>
      <c r="BH1071" s="1" t="s">
        <v>3629</v>
      </c>
      <c r="BI1071" s="1" t="s">
        <v>294</v>
      </c>
      <c r="BJ1071" s="1" t="s">
        <v>4077</v>
      </c>
      <c r="BK1071" s="1" t="s">
        <v>42</v>
      </c>
      <c r="BL1071" s="1" t="s">
        <v>3629</v>
      </c>
      <c r="BM1071" s="1" t="s">
        <v>167</v>
      </c>
      <c r="BN1071" s="1" t="s">
        <v>4097</v>
      </c>
      <c r="BO1071" s="1" t="s">
        <v>42</v>
      </c>
      <c r="BP1071" s="1" t="s">
        <v>3629</v>
      </c>
      <c r="BQ1071" s="1" t="s">
        <v>2623</v>
      </c>
      <c r="BR1071" s="1" t="s">
        <v>5529</v>
      </c>
      <c r="BS1071" s="1" t="s">
        <v>178</v>
      </c>
      <c r="BT1071" s="1" t="s">
        <v>3579</v>
      </c>
    </row>
    <row r="1072" spans="1:72" ht="13.5" customHeight="1">
      <c r="A1072" s="5" t="str">
        <f t="shared" si="53"/>
        <v>1867_하동면_0111b</v>
      </c>
      <c r="B1072" s="1">
        <v>1867</v>
      </c>
      <c r="C1072" s="1" t="s">
        <v>4943</v>
      </c>
      <c r="D1072" s="1" t="s">
        <v>4945</v>
      </c>
      <c r="E1072" s="1">
        <v>1071</v>
      </c>
      <c r="F1072" s="1">
        <v>6</v>
      </c>
      <c r="G1072" s="1" t="s">
        <v>2254</v>
      </c>
      <c r="H1072" s="1" t="s">
        <v>2750</v>
      </c>
      <c r="I1072" s="1">
        <v>10</v>
      </c>
      <c r="L1072" s="1">
        <v>2</v>
      </c>
      <c r="M1072" s="1" t="s">
        <v>5332</v>
      </c>
      <c r="N1072" s="1" t="s">
        <v>5333</v>
      </c>
      <c r="S1072" s="1" t="s">
        <v>47</v>
      </c>
      <c r="T1072" s="1" t="s">
        <v>2795</v>
      </c>
      <c r="W1072" s="1" t="s">
        <v>421</v>
      </c>
      <c r="X1072" s="1" t="s">
        <v>2848</v>
      </c>
      <c r="Y1072" s="1" t="s">
        <v>10</v>
      </c>
      <c r="Z1072" s="1" t="s">
        <v>2881</v>
      </c>
      <c r="AC1072" s="1">
        <v>46</v>
      </c>
      <c r="AD1072" s="1" t="s">
        <v>427</v>
      </c>
      <c r="AE1072" s="1" t="s">
        <v>3522</v>
      </c>
      <c r="AJ1072" s="1" t="s">
        <v>51</v>
      </c>
      <c r="AK1072" s="1" t="s">
        <v>3566</v>
      </c>
      <c r="AL1072" s="1" t="s">
        <v>526</v>
      </c>
      <c r="AM1072" s="1" t="s">
        <v>6341</v>
      </c>
      <c r="AT1072" s="1" t="s">
        <v>42</v>
      </c>
      <c r="AU1072" s="1" t="s">
        <v>3629</v>
      </c>
      <c r="AV1072" s="1" t="s">
        <v>883</v>
      </c>
      <c r="AW1072" s="1" t="s">
        <v>3661</v>
      </c>
      <c r="BG1072" s="1" t="s">
        <v>42</v>
      </c>
      <c r="BH1072" s="1" t="s">
        <v>3629</v>
      </c>
      <c r="BI1072" s="1" t="s">
        <v>884</v>
      </c>
      <c r="BJ1072" s="1" t="s">
        <v>3658</v>
      </c>
      <c r="BK1072" s="1" t="s">
        <v>42</v>
      </c>
      <c r="BL1072" s="1" t="s">
        <v>3629</v>
      </c>
      <c r="BM1072" s="1" t="s">
        <v>885</v>
      </c>
      <c r="BN1072" s="1" t="s">
        <v>4074</v>
      </c>
      <c r="BO1072" s="1" t="s">
        <v>42</v>
      </c>
      <c r="BP1072" s="1" t="s">
        <v>3629</v>
      </c>
      <c r="BQ1072" s="1" t="s">
        <v>1485</v>
      </c>
      <c r="BR1072" s="1" t="s">
        <v>5400</v>
      </c>
      <c r="BS1072" s="1" t="s">
        <v>169</v>
      </c>
      <c r="BT1072" s="1" t="s">
        <v>5707</v>
      </c>
    </row>
    <row r="1073" spans="1:31" ht="13.5" customHeight="1">
      <c r="A1073" s="5" t="str">
        <f aca="true" t="shared" si="54" ref="A1073:A1091">HYPERLINK("http://kyu.snu.ac.kr/sdhj/index.jsp?type=hj/GK14781_00IH_0001_0112a.jpg","1867_하동면_0112a")</f>
        <v>1867_하동면_0112a</v>
      </c>
      <c r="B1073" s="1">
        <v>1867</v>
      </c>
      <c r="C1073" s="1" t="s">
        <v>4943</v>
      </c>
      <c r="D1073" s="1" t="s">
        <v>4945</v>
      </c>
      <c r="E1073" s="1">
        <v>1072</v>
      </c>
      <c r="F1073" s="1">
        <v>6</v>
      </c>
      <c r="G1073" s="1" t="s">
        <v>2254</v>
      </c>
      <c r="H1073" s="1" t="s">
        <v>2750</v>
      </c>
      <c r="I1073" s="1">
        <v>10</v>
      </c>
      <c r="L1073" s="1">
        <v>2</v>
      </c>
      <c r="M1073" s="1" t="s">
        <v>5332</v>
      </c>
      <c r="N1073" s="1" t="s">
        <v>5333</v>
      </c>
      <c r="T1073" s="1" t="s">
        <v>6332</v>
      </c>
      <c r="U1073" s="1" t="s">
        <v>70</v>
      </c>
      <c r="V1073" s="1" t="s">
        <v>2823</v>
      </c>
      <c r="Y1073" s="1" t="s">
        <v>2624</v>
      </c>
      <c r="Z1073" s="1" t="s">
        <v>2913</v>
      </c>
      <c r="AD1073" s="1" t="s">
        <v>697</v>
      </c>
      <c r="AE1073" s="1" t="s">
        <v>3498</v>
      </c>
    </row>
    <row r="1074" spans="1:72" ht="13.5" customHeight="1">
      <c r="A1074" s="5" t="str">
        <f t="shared" si="54"/>
        <v>1867_하동면_0112a</v>
      </c>
      <c r="B1074" s="1">
        <v>1867</v>
      </c>
      <c r="C1074" s="1" t="s">
        <v>4943</v>
      </c>
      <c r="D1074" s="1" t="s">
        <v>4945</v>
      </c>
      <c r="E1074" s="1">
        <v>1073</v>
      </c>
      <c r="F1074" s="1">
        <v>6</v>
      </c>
      <c r="G1074" s="1" t="s">
        <v>2254</v>
      </c>
      <c r="H1074" s="1" t="s">
        <v>2750</v>
      </c>
      <c r="I1074" s="1">
        <v>10</v>
      </c>
      <c r="L1074" s="1">
        <v>3</v>
      </c>
      <c r="M1074" s="1" t="s">
        <v>5334</v>
      </c>
      <c r="N1074" s="1" t="s">
        <v>5335</v>
      </c>
      <c r="T1074" s="1" t="s">
        <v>6342</v>
      </c>
      <c r="U1074" s="1" t="s">
        <v>37</v>
      </c>
      <c r="V1074" s="1" t="s">
        <v>2820</v>
      </c>
      <c r="W1074" s="1" t="s">
        <v>421</v>
      </c>
      <c r="X1074" s="1" t="s">
        <v>2848</v>
      </c>
      <c r="Y1074" s="1" t="s">
        <v>2625</v>
      </c>
      <c r="Z1074" s="1" t="s">
        <v>2912</v>
      </c>
      <c r="AC1074" s="1">
        <v>72</v>
      </c>
      <c r="AD1074" s="1" t="s">
        <v>697</v>
      </c>
      <c r="AE1074" s="1" t="s">
        <v>3498</v>
      </c>
      <c r="AJ1074" s="1" t="s">
        <v>17</v>
      </c>
      <c r="AK1074" s="1" t="s">
        <v>3565</v>
      </c>
      <c r="AL1074" s="1" t="s">
        <v>526</v>
      </c>
      <c r="AM1074" s="1" t="s">
        <v>6343</v>
      </c>
      <c r="AT1074" s="1" t="s">
        <v>42</v>
      </c>
      <c r="AU1074" s="1" t="s">
        <v>3629</v>
      </c>
      <c r="AV1074" s="1" t="s">
        <v>2626</v>
      </c>
      <c r="AW1074" s="1" t="s">
        <v>3660</v>
      </c>
      <c r="BG1074" s="1" t="s">
        <v>42</v>
      </c>
      <c r="BH1074" s="1" t="s">
        <v>3629</v>
      </c>
      <c r="BI1074" s="1" t="s">
        <v>2627</v>
      </c>
      <c r="BJ1074" s="1" t="s">
        <v>4076</v>
      </c>
      <c r="BK1074" s="1" t="s">
        <v>42</v>
      </c>
      <c r="BL1074" s="1" t="s">
        <v>3629</v>
      </c>
      <c r="BM1074" s="1" t="s">
        <v>2407</v>
      </c>
      <c r="BN1074" s="1" t="s">
        <v>4057</v>
      </c>
      <c r="BO1074" s="1" t="s">
        <v>42</v>
      </c>
      <c r="BP1074" s="1" t="s">
        <v>3629</v>
      </c>
      <c r="BQ1074" s="1" t="s">
        <v>2628</v>
      </c>
      <c r="BR1074" s="1" t="s">
        <v>4668</v>
      </c>
      <c r="BS1074" s="1" t="s">
        <v>133</v>
      </c>
      <c r="BT1074" s="1" t="s">
        <v>3583</v>
      </c>
    </row>
    <row r="1075" spans="1:72" ht="13.5" customHeight="1">
      <c r="A1075" s="5" t="str">
        <f t="shared" si="54"/>
        <v>1867_하동면_0112a</v>
      </c>
      <c r="B1075" s="1">
        <v>1867</v>
      </c>
      <c r="C1075" s="1" t="s">
        <v>4943</v>
      </c>
      <c r="D1075" s="1" t="s">
        <v>4945</v>
      </c>
      <c r="E1075" s="1">
        <v>1074</v>
      </c>
      <c r="F1075" s="1">
        <v>6</v>
      </c>
      <c r="G1075" s="1" t="s">
        <v>2254</v>
      </c>
      <c r="H1075" s="1" t="s">
        <v>2750</v>
      </c>
      <c r="I1075" s="1">
        <v>10</v>
      </c>
      <c r="L1075" s="1">
        <v>3</v>
      </c>
      <c r="M1075" s="1" t="s">
        <v>5334</v>
      </c>
      <c r="N1075" s="1" t="s">
        <v>5335</v>
      </c>
      <c r="S1075" s="1" t="s">
        <v>47</v>
      </c>
      <c r="T1075" s="1" t="s">
        <v>2795</v>
      </c>
      <c r="W1075" s="1" t="s">
        <v>184</v>
      </c>
      <c r="X1075" s="1" t="s">
        <v>2851</v>
      </c>
      <c r="Y1075" s="1" t="s">
        <v>49</v>
      </c>
      <c r="Z1075" s="1" t="s">
        <v>2894</v>
      </c>
      <c r="AC1075" s="1">
        <v>72</v>
      </c>
      <c r="AD1075" s="1" t="s">
        <v>697</v>
      </c>
      <c r="AE1075" s="1" t="s">
        <v>3498</v>
      </c>
      <c r="AJ1075" s="1" t="s">
        <v>51</v>
      </c>
      <c r="AK1075" s="1" t="s">
        <v>3566</v>
      </c>
      <c r="AL1075" s="1" t="s">
        <v>115</v>
      </c>
      <c r="AM1075" s="1" t="s">
        <v>3571</v>
      </c>
      <c r="AT1075" s="1" t="s">
        <v>42</v>
      </c>
      <c r="AU1075" s="1" t="s">
        <v>3629</v>
      </c>
      <c r="AV1075" s="1" t="s">
        <v>2629</v>
      </c>
      <c r="AW1075" s="1" t="s">
        <v>3659</v>
      </c>
      <c r="BG1075" s="1" t="s">
        <v>42</v>
      </c>
      <c r="BH1075" s="1" t="s">
        <v>3629</v>
      </c>
      <c r="BI1075" s="1" t="s">
        <v>2630</v>
      </c>
      <c r="BJ1075" s="1" t="s">
        <v>4075</v>
      </c>
      <c r="BK1075" s="1" t="s">
        <v>42</v>
      </c>
      <c r="BL1075" s="1" t="s">
        <v>3629</v>
      </c>
      <c r="BM1075" s="1" t="s">
        <v>2631</v>
      </c>
      <c r="BN1075" s="1" t="s">
        <v>4397</v>
      </c>
      <c r="BO1075" s="1" t="s">
        <v>42</v>
      </c>
      <c r="BP1075" s="1" t="s">
        <v>3629</v>
      </c>
      <c r="BQ1075" s="1" t="s">
        <v>2632</v>
      </c>
      <c r="BR1075" s="1" t="s">
        <v>4667</v>
      </c>
      <c r="BS1075" s="1" t="s">
        <v>151</v>
      </c>
      <c r="BT1075" s="1" t="s">
        <v>3563</v>
      </c>
    </row>
    <row r="1076" spans="1:31" ht="13.5" customHeight="1">
      <c r="A1076" s="5" t="str">
        <f t="shared" si="54"/>
        <v>1867_하동면_0112a</v>
      </c>
      <c r="B1076" s="1">
        <v>1867</v>
      </c>
      <c r="C1076" s="1" t="s">
        <v>4943</v>
      </c>
      <c r="D1076" s="1" t="s">
        <v>4945</v>
      </c>
      <c r="E1076" s="1">
        <v>1075</v>
      </c>
      <c r="F1076" s="1">
        <v>6</v>
      </c>
      <c r="G1076" s="1" t="s">
        <v>2254</v>
      </c>
      <c r="H1076" s="1" t="s">
        <v>2750</v>
      </c>
      <c r="I1076" s="1">
        <v>10</v>
      </c>
      <c r="L1076" s="1">
        <v>3</v>
      </c>
      <c r="M1076" s="1" t="s">
        <v>5334</v>
      </c>
      <c r="N1076" s="1" t="s">
        <v>5335</v>
      </c>
      <c r="S1076" s="1" t="s">
        <v>57</v>
      </c>
      <c r="T1076" s="1" t="s">
        <v>2802</v>
      </c>
      <c r="U1076" s="1" t="s">
        <v>37</v>
      </c>
      <c r="V1076" s="1" t="s">
        <v>2820</v>
      </c>
      <c r="Y1076" s="1" t="s">
        <v>2633</v>
      </c>
      <c r="Z1076" s="1" t="s">
        <v>6344</v>
      </c>
      <c r="AD1076" s="1" t="s">
        <v>752</v>
      </c>
      <c r="AE1076" s="1" t="s">
        <v>3508</v>
      </c>
    </row>
    <row r="1077" spans="1:31" ht="13.5" customHeight="1">
      <c r="A1077" s="5" t="str">
        <f t="shared" si="54"/>
        <v>1867_하동면_0112a</v>
      </c>
      <c r="B1077" s="1">
        <v>1867</v>
      </c>
      <c r="C1077" s="1" t="s">
        <v>4943</v>
      </c>
      <c r="D1077" s="1" t="s">
        <v>4945</v>
      </c>
      <c r="E1077" s="1">
        <v>1076</v>
      </c>
      <c r="F1077" s="1">
        <v>6</v>
      </c>
      <c r="G1077" s="1" t="s">
        <v>2254</v>
      </c>
      <c r="H1077" s="1" t="s">
        <v>2750</v>
      </c>
      <c r="I1077" s="1">
        <v>10</v>
      </c>
      <c r="L1077" s="1">
        <v>3</v>
      </c>
      <c r="M1077" s="1" t="s">
        <v>5334</v>
      </c>
      <c r="N1077" s="1" t="s">
        <v>5335</v>
      </c>
      <c r="S1077" s="1" t="s">
        <v>60</v>
      </c>
      <c r="T1077" s="1" t="s">
        <v>2801</v>
      </c>
      <c r="W1077" s="1" t="s">
        <v>184</v>
      </c>
      <c r="X1077" s="1" t="s">
        <v>2851</v>
      </c>
      <c r="Y1077" s="1" t="s">
        <v>49</v>
      </c>
      <c r="Z1077" s="1" t="s">
        <v>2894</v>
      </c>
      <c r="AD1077" s="1" t="s">
        <v>752</v>
      </c>
      <c r="AE1077" s="1" t="s">
        <v>3508</v>
      </c>
    </row>
    <row r="1078" spans="1:72" ht="13.5" customHeight="1">
      <c r="A1078" s="5" t="str">
        <f t="shared" si="54"/>
        <v>1867_하동면_0112a</v>
      </c>
      <c r="B1078" s="1">
        <v>1867</v>
      </c>
      <c r="C1078" s="1" t="s">
        <v>4943</v>
      </c>
      <c r="D1078" s="1" t="s">
        <v>4945</v>
      </c>
      <c r="E1078" s="1">
        <v>1077</v>
      </c>
      <c r="F1078" s="1">
        <v>6</v>
      </c>
      <c r="G1078" s="1" t="s">
        <v>2254</v>
      </c>
      <c r="H1078" s="1" t="s">
        <v>2750</v>
      </c>
      <c r="I1078" s="1">
        <v>10</v>
      </c>
      <c r="L1078" s="1">
        <v>4</v>
      </c>
      <c r="M1078" s="1" t="s">
        <v>5283</v>
      </c>
      <c r="N1078" s="1" t="s">
        <v>5284</v>
      </c>
      <c r="Q1078" s="1" t="s">
        <v>6345</v>
      </c>
      <c r="R1078" s="1" t="s">
        <v>2787</v>
      </c>
      <c r="T1078" s="1" t="s">
        <v>5756</v>
      </c>
      <c r="W1078" s="1" t="s">
        <v>6346</v>
      </c>
      <c r="X1078" s="1" t="s">
        <v>6347</v>
      </c>
      <c r="Y1078" s="1" t="s">
        <v>1376</v>
      </c>
      <c r="Z1078" s="1" t="s">
        <v>2911</v>
      </c>
      <c r="AC1078" s="1">
        <v>72</v>
      </c>
      <c r="AD1078" s="1" t="s">
        <v>697</v>
      </c>
      <c r="AE1078" s="1" t="s">
        <v>3498</v>
      </c>
      <c r="AJ1078" s="1" t="s">
        <v>17</v>
      </c>
      <c r="AK1078" s="1" t="s">
        <v>3565</v>
      </c>
      <c r="AL1078" s="1" t="s">
        <v>526</v>
      </c>
      <c r="AM1078" s="1" t="s">
        <v>6273</v>
      </c>
      <c r="AT1078" s="1" t="s">
        <v>42</v>
      </c>
      <c r="AU1078" s="1" t="s">
        <v>3629</v>
      </c>
      <c r="AV1078" s="1" t="s">
        <v>884</v>
      </c>
      <c r="AW1078" s="1" t="s">
        <v>3658</v>
      </c>
      <c r="BG1078" s="1" t="s">
        <v>42</v>
      </c>
      <c r="BH1078" s="1" t="s">
        <v>3629</v>
      </c>
      <c r="BI1078" s="1" t="s">
        <v>885</v>
      </c>
      <c r="BJ1078" s="1" t="s">
        <v>4074</v>
      </c>
      <c r="BK1078" s="1" t="s">
        <v>42</v>
      </c>
      <c r="BL1078" s="1" t="s">
        <v>3629</v>
      </c>
      <c r="BM1078" s="1" t="s">
        <v>2349</v>
      </c>
      <c r="BN1078" s="1" t="s">
        <v>4396</v>
      </c>
      <c r="BO1078" s="1" t="s">
        <v>42</v>
      </c>
      <c r="BP1078" s="1" t="s">
        <v>3629</v>
      </c>
      <c r="BQ1078" s="1" t="s">
        <v>2634</v>
      </c>
      <c r="BR1078" s="1" t="s">
        <v>5512</v>
      </c>
      <c r="BS1078" s="1" t="s">
        <v>194</v>
      </c>
      <c r="BT1078" s="1" t="s">
        <v>3591</v>
      </c>
    </row>
    <row r="1079" spans="1:72" ht="13.5" customHeight="1">
      <c r="A1079" s="5" t="str">
        <f t="shared" si="54"/>
        <v>1867_하동면_0112a</v>
      </c>
      <c r="B1079" s="1">
        <v>1867</v>
      </c>
      <c r="C1079" s="1" t="s">
        <v>4943</v>
      </c>
      <c r="D1079" s="1" t="s">
        <v>4945</v>
      </c>
      <c r="E1079" s="1">
        <v>1078</v>
      </c>
      <c r="F1079" s="1">
        <v>6</v>
      </c>
      <c r="G1079" s="1" t="s">
        <v>2254</v>
      </c>
      <c r="H1079" s="1" t="s">
        <v>2750</v>
      </c>
      <c r="I1079" s="1">
        <v>10</v>
      </c>
      <c r="L1079" s="1">
        <v>4</v>
      </c>
      <c r="M1079" s="1" t="s">
        <v>5283</v>
      </c>
      <c r="N1079" s="1" t="s">
        <v>5284</v>
      </c>
      <c r="S1079" s="1" t="s">
        <v>47</v>
      </c>
      <c r="T1079" s="1" t="s">
        <v>2795</v>
      </c>
      <c r="W1079" s="1" t="s">
        <v>123</v>
      </c>
      <c r="X1079" s="1" t="s">
        <v>5983</v>
      </c>
      <c r="Y1079" s="1" t="s">
        <v>49</v>
      </c>
      <c r="Z1079" s="1" t="s">
        <v>2894</v>
      </c>
      <c r="AC1079" s="1">
        <v>72</v>
      </c>
      <c r="AJ1079" s="1" t="s">
        <v>51</v>
      </c>
      <c r="AK1079" s="1" t="s">
        <v>3566</v>
      </c>
      <c r="AL1079" s="1" t="s">
        <v>169</v>
      </c>
      <c r="AM1079" s="1" t="s">
        <v>5691</v>
      </c>
      <c r="AT1079" s="1" t="s">
        <v>42</v>
      </c>
      <c r="AU1079" s="1" t="s">
        <v>3629</v>
      </c>
      <c r="AV1079" s="1" t="s">
        <v>2414</v>
      </c>
      <c r="AW1079" s="1" t="s">
        <v>3657</v>
      </c>
      <c r="BG1079" s="1" t="s">
        <v>42</v>
      </c>
      <c r="BH1079" s="1" t="s">
        <v>3629</v>
      </c>
      <c r="BI1079" s="1" t="s">
        <v>2415</v>
      </c>
      <c r="BJ1079" s="1" t="s">
        <v>4073</v>
      </c>
      <c r="BK1079" s="1" t="s">
        <v>42</v>
      </c>
      <c r="BL1079" s="1" t="s">
        <v>3629</v>
      </c>
      <c r="BM1079" s="1" t="s">
        <v>2635</v>
      </c>
      <c r="BN1079" s="1" t="s">
        <v>4395</v>
      </c>
      <c r="BO1079" s="1" t="s">
        <v>42</v>
      </c>
      <c r="BP1079" s="1" t="s">
        <v>3629</v>
      </c>
      <c r="BQ1079" s="1" t="s">
        <v>2636</v>
      </c>
      <c r="BR1079" s="1" t="s">
        <v>4666</v>
      </c>
      <c r="BS1079" s="1" t="s">
        <v>194</v>
      </c>
      <c r="BT1079" s="1" t="s">
        <v>3591</v>
      </c>
    </row>
    <row r="1080" spans="1:31" ht="13.5" customHeight="1">
      <c r="A1080" s="5" t="str">
        <f t="shared" si="54"/>
        <v>1867_하동면_0112a</v>
      </c>
      <c r="B1080" s="1">
        <v>1867</v>
      </c>
      <c r="C1080" s="1" t="s">
        <v>4943</v>
      </c>
      <c r="D1080" s="1" t="s">
        <v>4945</v>
      </c>
      <c r="E1080" s="1">
        <v>1079</v>
      </c>
      <c r="F1080" s="1">
        <v>6</v>
      </c>
      <c r="G1080" s="1" t="s">
        <v>2254</v>
      </c>
      <c r="H1080" s="1" t="s">
        <v>2750</v>
      </c>
      <c r="I1080" s="1">
        <v>10</v>
      </c>
      <c r="L1080" s="1">
        <v>4</v>
      </c>
      <c r="M1080" s="1" t="s">
        <v>5283</v>
      </c>
      <c r="N1080" s="1" t="s">
        <v>5284</v>
      </c>
      <c r="S1080" s="1" t="s">
        <v>92</v>
      </c>
      <c r="T1080" s="1" t="s">
        <v>2803</v>
      </c>
      <c r="W1080" s="1" t="s">
        <v>119</v>
      </c>
      <c r="X1080" s="1" t="s">
        <v>2854</v>
      </c>
      <c r="Y1080" s="1" t="s">
        <v>49</v>
      </c>
      <c r="Z1080" s="1" t="s">
        <v>2894</v>
      </c>
      <c r="AD1080" s="1" t="s">
        <v>1550</v>
      </c>
      <c r="AE1080" s="1" t="s">
        <v>3521</v>
      </c>
    </row>
    <row r="1081" spans="1:31" ht="13.5" customHeight="1">
      <c r="A1081" s="5" t="str">
        <f t="shared" si="54"/>
        <v>1867_하동면_0112a</v>
      </c>
      <c r="B1081" s="1">
        <v>1867</v>
      </c>
      <c r="C1081" s="1" t="s">
        <v>4943</v>
      </c>
      <c r="D1081" s="1" t="s">
        <v>4945</v>
      </c>
      <c r="E1081" s="1">
        <v>1080</v>
      </c>
      <c r="F1081" s="1">
        <v>6</v>
      </c>
      <c r="G1081" s="1" t="s">
        <v>2254</v>
      </c>
      <c r="H1081" s="1" t="s">
        <v>2750</v>
      </c>
      <c r="I1081" s="1">
        <v>10</v>
      </c>
      <c r="L1081" s="1">
        <v>4</v>
      </c>
      <c r="M1081" s="1" t="s">
        <v>5283</v>
      </c>
      <c r="N1081" s="1" t="s">
        <v>5284</v>
      </c>
      <c r="T1081" s="1" t="s">
        <v>5881</v>
      </c>
      <c r="U1081" s="1" t="s">
        <v>70</v>
      </c>
      <c r="V1081" s="1" t="s">
        <v>2823</v>
      </c>
      <c r="Y1081" s="1" t="s">
        <v>2637</v>
      </c>
      <c r="Z1081" s="1" t="s">
        <v>2910</v>
      </c>
      <c r="AD1081" s="1" t="s">
        <v>329</v>
      </c>
      <c r="AE1081" s="1" t="s">
        <v>3513</v>
      </c>
    </row>
    <row r="1082" spans="1:72" ht="13.5" customHeight="1">
      <c r="A1082" s="5" t="str">
        <f t="shared" si="54"/>
        <v>1867_하동면_0112a</v>
      </c>
      <c r="B1082" s="1">
        <v>1867</v>
      </c>
      <c r="C1082" s="1" t="s">
        <v>4943</v>
      </c>
      <c r="D1082" s="1" t="s">
        <v>4945</v>
      </c>
      <c r="E1082" s="1">
        <v>1081</v>
      </c>
      <c r="F1082" s="1">
        <v>6</v>
      </c>
      <c r="G1082" s="1" t="s">
        <v>2254</v>
      </c>
      <c r="H1082" s="1" t="s">
        <v>2750</v>
      </c>
      <c r="I1082" s="1">
        <v>10</v>
      </c>
      <c r="L1082" s="1">
        <v>5</v>
      </c>
      <c r="M1082" s="1" t="s">
        <v>5336</v>
      </c>
      <c r="N1082" s="1" t="s">
        <v>5337</v>
      </c>
      <c r="T1082" s="1" t="s">
        <v>6106</v>
      </c>
      <c r="U1082" s="1" t="s">
        <v>37</v>
      </c>
      <c r="V1082" s="1" t="s">
        <v>2820</v>
      </c>
      <c r="W1082" s="1" t="s">
        <v>123</v>
      </c>
      <c r="X1082" s="1" t="s">
        <v>6348</v>
      </c>
      <c r="Y1082" s="1" t="s">
        <v>2638</v>
      </c>
      <c r="Z1082" s="1" t="s">
        <v>2909</v>
      </c>
      <c r="AC1082" s="1">
        <v>52</v>
      </c>
      <c r="AD1082" s="1" t="s">
        <v>371</v>
      </c>
      <c r="AE1082" s="1" t="s">
        <v>3516</v>
      </c>
      <c r="AJ1082" s="1" t="s">
        <v>17</v>
      </c>
      <c r="AK1082" s="1" t="s">
        <v>3565</v>
      </c>
      <c r="AL1082" s="1" t="s">
        <v>322</v>
      </c>
      <c r="AM1082" s="1" t="s">
        <v>6349</v>
      </c>
      <c r="AT1082" s="1" t="s">
        <v>42</v>
      </c>
      <c r="AU1082" s="1" t="s">
        <v>3629</v>
      </c>
      <c r="AV1082" s="1" t="s">
        <v>2639</v>
      </c>
      <c r="AW1082" s="1" t="s">
        <v>3656</v>
      </c>
      <c r="BG1082" s="1" t="s">
        <v>42</v>
      </c>
      <c r="BH1082" s="1" t="s">
        <v>3629</v>
      </c>
      <c r="BI1082" s="1" t="s">
        <v>2432</v>
      </c>
      <c r="BJ1082" s="1" t="s">
        <v>4072</v>
      </c>
      <c r="BK1082" s="1" t="s">
        <v>42</v>
      </c>
      <c r="BL1082" s="1" t="s">
        <v>3629</v>
      </c>
      <c r="BM1082" s="1" t="s">
        <v>2433</v>
      </c>
      <c r="BN1082" s="1" t="s">
        <v>4062</v>
      </c>
      <c r="BO1082" s="1" t="s">
        <v>42</v>
      </c>
      <c r="BP1082" s="1" t="s">
        <v>3629</v>
      </c>
      <c r="BQ1082" s="1" t="s">
        <v>2640</v>
      </c>
      <c r="BR1082" s="1" t="s">
        <v>5425</v>
      </c>
      <c r="BS1082" s="1" t="s">
        <v>1070</v>
      </c>
      <c r="BT1082" s="1" t="s">
        <v>3186</v>
      </c>
    </row>
    <row r="1083" spans="1:72" ht="13.5" customHeight="1">
      <c r="A1083" s="5" t="str">
        <f t="shared" si="54"/>
        <v>1867_하동면_0112a</v>
      </c>
      <c r="B1083" s="1">
        <v>1867</v>
      </c>
      <c r="C1083" s="1" t="s">
        <v>4943</v>
      </c>
      <c r="D1083" s="1" t="s">
        <v>4945</v>
      </c>
      <c r="E1083" s="1">
        <v>1082</v>
      </c>
      <c r="F1083" s="1">
        <v>6</v>
      </c>
      <c r="G1083" s="1" t="s">
        <v>2254</v>
      </c>
      <c r="H1083" s="1" t="s">
        <v>2750</v>
      </c>
      <c r="I1083" s="1">
        <v>10</v>
      </c>
      <c r="L1083" s="1">
        <v>5</v>
      </c>
      <c r="M1083" s="1" t="s">
        <v>5336</v>
      </c>
      <c r="N1083" s="1" t="s">
        <v>5337</v>
      </c>
      <c r="S1083" s="1" t="s">
        <v>47</v>
      </c>
      <c r="T1083" s="1" t="s">
        <v>2795</v>
      </c>
      <c r="W1083" s="1" t="s">
        <v>140</v>
      </c>
      <c r="X1083" s="1" t="s">
        <v>2858</v>
      </c>
      <c r="Y1083" s="1" t="s">
        <v>49</v>
      </c>
      <c r="Z1083" s="1" t="s">
        <v>2894</v>
      </c>
      <c r="AC1083" s="1">
        <v>52</v>
      </c>
      <c r="AD1083" s="1" t="s">
        <v>371</v>
      </c>
      <c r="AE1083" s="1" t="s">
        <v>3516</v>
      </c>
      <c r="AJ1083" s="1" t="s">
        <v>51</v>
      </c>
      <c r="AK1083" s="1" t="s">
        <v>3566</v>
      </c>
      <c r="AL1083" s="1" t="s">
        <v>88</v>
      </c>
      <c r="AM1083" s="1" t="s">
        <v>3572</v>
      </c>
      <c r="AT1083" s="1" t="s">
        <v>42</v>
      </c>
      <c r="AU1083" s="1" t="s">
        <v>3629</v>
      </c>
      <c r="AV1083" s="1" t="s">
        <v>2641</v>
      </c>
      <c r="AW1083" s="1" t="s">
        <v>3655</v>
      </c>
      <c r="BG1083" s="1" t="s">
        <v>42</v>
      </c>
      <c r="BH1083" s="1" t="s">
        <v>3629</v>
      </c>
      <c r="BI1083" s="1" t="s">
        <v>2642</v>
      </c>
      <c r="BJ1083" s="1" t="s">
        <v>4071</v>
      </c>
      <c r="BK1083" s="1" t="s">
        <v>42</v>
      </c>
      <c r="BL1083" s="1" t="s">
        <v>3629</v>
      </c>
      <c r="BM1083" s="1" t="s">
        <v>2643</v>
      </c>
      <c r="BN1083" s="1" t="s">
        <v>4394</v>
      </c>
      <c r="BO1083" s="1" t="s">
        <v>42</v>
      </c>
      <c r="BP1083" s="1" t="s">
        <v>3629</v>
      </c>
      <c r="BQ1083" s="1" t="s">
        <v>2644</v>
      </c>
      <c r="BR1083" s="1" t="s">
        <v>6350</v>
      </c>
      <c r="BS1083" s="1" t="s">
        <v>2645</v>
      </c>
      <c r="BT1083" s="1" t="s">
        <v>3186</v>
      </c>
    </row>
    <row r="1084" spans="1:31" ht="13.5" customHeight="1">
      <c r="A1084" s="5" t="str">
        <f t="shared" si="54"/>
        <v>1867_하동면_0112a</v>
      </c>
      <c r="B1084" s="1">
        <v>1867</v>
      </c>
      <c r="C1084" s="1" t="s">
        <v>4943</v>
      </c>
      <c r="D1084" s="1" t="s">
        <v>4945</v>
      </c>
      <c r="E1084" s="1">
        <v>1083</v>
      </c>
      <c r="F1084" s="1">
        <v>6</v>
      </c>
      <c r="G1084" s="1" t="s">
        <v>2254</v>
      </c>
      <c r="H1084" s="1" t="s">
        <v>2750</v>
      </c>
      <c r="I1084" s="1">
        <v>10</v>
      </c>
      <c r="L1084" s="1">
        <v>5</v>
      </c>
      <c r="M1084" s="1" t="s">
        <v>5336</v>
      </c>
      <c r="N1084" s="1" t="s">
        <v>5337</v>
      </c>
      <c r="S1084" s="1" t="s">
        <v>246</v>
      </c>
      <c r="T1084" s="1" t="s">
        <v>2799</v>
      </c>
      <c r="W1084" s="1" t="s">
        <v>123</v>
      </c>
      <c r="X1084" s="1" t="s">
        <v>6348</v>
      </c>
      <c r="Y1084" s="1" t="s">
        <v>49</v>
      </c>
      <c r="Z1084" s="1" t="s">
        <v>2894</v>
      </c>
      <c r="AC1084" s="1">
        <v>67</v>
      </c>
      <c r="AD1084" s="1" t="s">
        <v>164</v>
      </c>
      <c r="AE1084" s="1" t="s">
        <v>3503</v>
      </c>
    </row>
    <row r="1085" spans="1:72" ht="13.5" customHeight="1">
      <c r="A1085" s="5" t="str">
        <f t="shared" si="54"/>
        <v>1867_하동면_0112a</v>
      </c>
      <c r="B1085" s="1">
        <v>1867</v>
      </c>
      <c r="C1085" s="1" t="s">
        <v>4943</v>
      </c>
      <c r="D1085" s="1" t="s">
        <v>4945</v>
      </c>
      <c r="E1085" s="1">
        <v>1084</v>
      </c>
      <c r="F1085" s="1">
        <v>6</v>
      </c>
      <c r="G1085" s="1" t="s">
        <v>2254</v>
      </c>
      <c r="H1085" s="1" t="s">
        <v>2750</v>
      </c>
      <c r="I1085" s="1">
        <v>11</v>
      </c>
      <c r="J1085" s="1" t="s">
        <v>2646</v>
      </c>
      <c r="K1085" s="1" t="s">
        <v>4956</v>
      </c>
      <c r="L1085" s="1">
        <v>1</v>
      </c>
      <c r="M1085" s="1" t="s">
        <v>2646</v>
      </c>
      <c r="N1085" s="1" t="s">
        <v>4956</v>
      </c>
      <c r="T1085" s="1" t="s">
        <v>6313</v>
      </c>
      <c r="U1085" s="1" t="s">
        <v>37</v>
      </c>
      <c r="V1085" s="1" t="s">
        <v>2820</v>
      </c>
      <c r="W1085" s="1" t="s">
        <v>61</v>
      </c>
      <c r="X1085" s="1" t="s">
        <v>6351</v>
      </c>
      <c r="Y1085" s="1" t="s">
        <v>2647</v>
      </c>
      <c r="Z1085" s="1" t="s">
        <v>2908</v>
      </c>
      <c r="AC1085" s="1">
        <v>52</v>
      </c>
      <c r="AD1085" s="1" t="s">
        <v>371</v>
      </c>
      <c r="AE1085" s="1" t="s">
        <v>3516</v>
      </c>
      <c r="AJ1085" s="1" t="s">
        <v>17</v>
      </c>
      <c r="AK1085" s="1" t="s">
        <v>3565</v>
      </c>
      <c r="AL1085" s="1" t="s">
        <v>178</v>
      </c>
      <c r="AM1085" s="1" t="s">
        <v>3579</v>
      </c>
      <c r="AT1085" s="1" t="s">
        <v>42</v>
      </c>
      <c r="AU1085" s="1" t="s">
        <v>3629</v>
      </c>
      <c r="AV1085" s="1" t="s">
        <v>2648</v>
      </c>
      <c r="AW1085" s="1" t="s">
        <v>3654</v>
      </c>
      <c r="BG1085" s="1" t="s">
        <v>42</v>
      </c>
      <c r="BH1085" s="1" t="s">
        <v>3629</v>
      </c>
      <c r="BI1085" s="1" t="s">
        <v>2610</v>
      </c>
      <c r="BJ1085" s="1" t="s">
        <v>4070</v>
      </c>
      <c r="BK1085" s="1" t="s">
        <v>42</v>
      </c>
      <c r="BL1085" s="1" t="s">
        <v>3629</v>
      </c>
      <c r="BM1085" s="1" t="s">
        <v>2649</v>
      </c>
      <c r="BN1085" s="1" t="s">
        <v>4393</v>
      </c>
      <c r="BO1085" s="1" t="s">
        <v>42</v>
      </c>
      <c r="BP1085" s="1" t="s">
        <v>3629</v>
      </c>
      <c r="BQ1085" s="1" t="s">
        <v>2612</v>
      </c>
      <c r="BR1085" s="1" t="s">
        <v>4665</v>
      </c>
      <c r="BS1085" s="1" t="s">
        <v>308</v>
      </c>
      <c r="BT1085" s="1" t="s">
        <v>3573</v>
      </c>
    </row>
    <row r="1086" spans="1:72" ht="13.5" customHeight="1">
      <c r="A1086" s="5" t="str">
        <f t="shared" si="54"/>
        <v>1867_하동면_0112a</v>
      </c>
      <c r="B1086" s="1">
        <v>1867</v>
      </c>
      <c r="C1086" s="1" t="s">
        <v>4943</v>
      </c>
      <c r="D1086" s="1" t="s">
        <v>4945</v>
      </c>
      <c r="E1086" s="1">
        <v>1085</v>
      </c>
      <c r="F1086" s="1">
        <v>6</v>
      </c>
      <c r="G1086" s="1" t="s">
        <v>2254</v>
      </c>
      <c r="H1086" s="1" t="s">
        <v>2750</v>
      </c>
      <c r="I1086" s="1">
        <v>11</v>
      </c>
      <c r="L1086" s="1">
        <v>1</v>
      </c>
      <c r="M1086" s="1" t="s">
        <v>2646</v>
      </c>
      <c r="N1086" s="1" t="s">
        <v>4956</v>
      </c>
      <c r="S1086" s="1" t="s">
        <v>47</v>
      </c>
      <c r="T1086" s="1" t="s">
        <v>2795</v>
      </c>
      <c r="W1086" s="1" t="s">
        <v>61</v>
      </c>
      <c r="X1086" s="1" t="s">
        <v>6351</v>
      </c>
      <c r="Y1086" s="1" t="s">
        <v>49</v>
      </c>
      <c r="Z1086" s="1" t="s">
        <v>2894</v>
      </c>
      <c r="AC1086" s="1">
        <v>43</v>
      </c>
      <c r="AD1086" s="1" t="s">
        <v>62</v>
      </c>
      <c r="AE1086" s="1" t="s">
        <v>3520</v>
      </c>
      <c r="AJ1086" s="1" t="s">
        <v>51</v>
      </c>
      <c r="AK1086" s="1" t="s">
        <v>3566</v>
      </c>
      <c r="AL1086" s="1" t="s">
        <v>257</v>
      </c>
      <c r="AM1086" s="1" t="s">
        <v>3578</v>
      </c>
      <c r="AT1086" s="1" t="s">
        <v>42</v>
      </c>
      <c r="AU1086" s="1" t="s">
        <v>3629</v>
      </c>
      <c r="AV1086" s="1" t="s">
        <v>2650</v>
      </c>
      <c r="AW1086" s="1" t="s">
        <v>2880</v>
      </c>
      <c r="BG1086" s="1" t="s">
        <v>42</v>
      </c>
      <c r="BH1086" s="1" t="s">
        <v>3629</v>
      </c>
      <c r="BI1086" s="1" t="s">
        <v>2651</v>
      </c>
      <c r="BJ1086" s="1" t="s">
        <v>4069</v>
      </c>
      <c r="BK1086" s="1" t="s">
        <v>42</v>
      </c>
      <c r="BL1086" s="1" t="s">
        <v>3629</v>
      </c>
      <c r="BM1086" s="1" t="s">
        <v>2652</v>
      </c>
      <c r="BN1086" s="1" t="s">
        <v>4392</v>
      </c>
      <c r="BO1086" s="1" t="s">
        <v>42</v>
      </c>
      <c r="BP1086" s="1" t="s">
        <v>3629</v>
      </c>
      <c r="BQ1086" s="1" t="s">
        <v>2653</v>
      </c>
      <c r="BR1086" s="1" t="s">
        <v>6352</v>
      </c>
      <c r="BS1086" s="1" t="s">
        <v>257</v>
      </c>
      <c r="BT1086" s="1" t="s">
        <v>3578</v>
      </c>
    </row>
    <row r="1087" spans="1:31" ht="13.5" customHeight="1">
      <c r="A1087" s="5" t="str">
        <f t="shared" si="54"/>
        <v>1867_하동면_0112a</v>
      </c>
      <c r="B1087" s="1">
        <v>1867</v>
      </c>
      <c r="C1087" s="1" t="s">
        <v>4943</v>
      </c>
      <c r="D1087" s="1" t="s">
        <v>4945</v>
      </c>
      <c r="E1087" s="1">
        <v>1086</v>
      </c>
      <c r="F1087" s="1">
        <v>6</v>
      </c>
      <c r="G1087" s="1" t="s">
        <v>2254</v>
      </c>
      <c r="H1087" s="1" t="s">
        <v>2750</v>
      </c>
      <c r="I1087" s="1">
        <v>11</v>
      </c>
      <c r="L1087" s="1">
        <v>1</v>
      </c>
      <c r="M1087" s="1" t="s">
        <v>2646</v>
      </c>
      <c r="N1087" s="1" t="s">
        <v>4956</v>
      </c>
      <c r="T1087" s="1" t="s">
        <v>6317</v>
      </c>
      <c r="U1087" s="1" t="s">
        <v>70</v>
      </c>
      <c r="V1087" s="1" t="s">
        <v>2823</v>
      </c>
      <c r="Y1087" s="1" t="s">
        <v>1865</v>
      </c>
      <c r="Z1087" s="1" t="s">
        <v>2907</v>
      </c>
      <c r="AD1087" s="1" t="s">
        <v>371</v>
      </c>
      <c r="AE1087" s="1" t="s">
        <v>3516</v>
      </c>
    </row>
    <row r="1088" spans="1:72" ht="13.5" customHeight="1">
      <c r="A1088" s="5" t="str">
        <f t="shared" si="54"/>
        <v>1867_하동면_0112a</v>
      </c>
      <c r="B1088" s="1">
        <v>1867</v>
      </c>
      <c r="C1088" s="1" t="s">
        <v>4943</v>
      </c>
      <c r="D1088" s="1" t="s">
        <v>4945</v>
      </c>
      <c r="E1088" s="1">
        <v>1087</v>
      </c>
      <c r="F1088" s="1">
        <v>6</v>
      </c>
      <c r="G1088" s="1" t="s">
        <v>2254</v>
      </c>
      <c r="H1088" s="1" t="s">
        <v>2750</v>
      </c>
      <c r="I1088" s="1">
        <v>11</v>
      </c>
      <c r="L1088" s="1">
        <v>2</v>
      </c>
      <c r="M1088" s="1" t="s">
        <v>5338</v>
      </c>
      <c r="N1088" s="1" t="s">
        <v>5339</v>
      </c>
      <c r="T1088" s="1" t="s">
        <v>6191</v>
      </c>
      <c r="U1088" s="1" t="s">
        <v>37</v>
      </c>
      <c r="V1088" s="1" t="s">
        <v>2820</v>
      </c>
      <c r="W1088" s="1" t="s">
        <v>421</v>
      </c>
      <c r="X1088" s="1" t="s">
        <v>2848</v>
      </c>
      <c r="Y1088" s="1" t="s">
        <v>2654</v>
      </c>
      <c r="Z1088" s="1" t="s">
        <v>2906</v>
      </c>
      <c r="AC1088" s="1">
        <v>63</v>
      </c>
      <c r="AD1088" s="1" t="s">
        <v>671</v>
      </c>
      <c r="AE1088" s="1" t="s">
        <v>3519</v>
      </c>
      <c r="AJ1088" s="1" t="s">
        <v>17</v>
      </c>
      <c r="AK1088" s="1" t="s">
        <v>3565</v>
      </c>
      <c r="AL1088" s="1" t="s">
        <v>526</v>
      </c>
      <c r="AM1088" s="1" t="s">
        <v>6353</v>
      </c>
      <c r="AT1088" s="1" t="s">
        <v>42</v>
      </c>
      <c r="AU1088" s="1" t="s">
        <v>3629</v>
      </c>
      <c r="AV1088" s="1" t="s">
        <v>2655</v>
      </c>
      <c r="AW1088" s="1" t="s">
        <v>3653</v>
      </c>
      <c r="BG1088" s="1" t="s">
        <v>42</v>
      </c>
      <c r="BH1088" s="1" t="s">
        <v>3629</v>
      </c>
      <c r="BI1088" s="1" t="s">
        <v>2656</v>
      </c>
      <c r="BJ1088" s="1" t="s">
        <v>4068</v>
      </c>
      <c r="BK1088" s="1" t="s">
        <v>42</v>
      </c>
      <c r="BL1088" s="1" t="s">
        <v>3629</v>
      </c>
      <c r="BM1088" s="1" t="s">
        <v>2657</v>
      </c>
      <c r="BN1088" s="1" t="s">
        <v>4055</v>
      </c>
      <c r="BO1088" s="1" t="s">
        <v>42</v>
      </c>
      <c r="BP1088" s="1" t="s">
        <v>3629</v>
      </c>
      <c r="BQ1088" s="1" t="s">
        <v>2658</v>
      </c>
      <c r="BR1088" s="1" t="s">
        <v>5483</v>
      </c>
      <c r="BS1088" s="1" t="s">
        <v>1545</v>
      </c>
      <c r="BT1088" s="1" t="s">
        <v>4909</v>
      </c>
    </row>
    <row r="1089" spans="1:72" ht="13.5" customHeight="1">
      <c r="A1089" s="5" t="str">
        <f t="shared" si="54"/>
        <v>1867_하동면_0112a</v>
      </c>
      <c r="B1089" s="1">
        <v>1867</v>
      </c>
      <c r="C1089" s="1" t="s">
        <v>4943</v>
      </c>
      <c r="D1089" s="1" t="s">
        <v>4945</v>
      </c>
      <c r="E1089" s="1">
        <v>1088</v>
      </c>
      <c r="F1089" s="1">
        <v>6</v>
      </c>
      <c r="G1089" s="1" t="s">
        <v>2254</v>
      </c>
      <c r="H1089" s="1" t="s">
        <v>2750</v>
      </c>
      <c r="I1089" s="1">
        <v>11</v>
      </c>
      <c r="L1089" s="1">
        <v>2</v>
      </c>
      <c r="M1089" s="1" t="s">
        <v>5338</v>
      </c>
      <c r="N1089" s="1" t="s">
        <v>5339</v>
      </c>
      <c r="S1089" s="1" t="s">
        <v>47</v>
      </c>
      <c r="T1089" s="1" t="s">
        <v>2795</v>
      </c>
      <c r="W1089" s="1" t="s">
        <v>123</v>
      </c>
      <c r="X1089" s="1" t="s">
        <v>6194</v>
      </c>
      <c r="Y1089" s="1" t="s">
        <v>49</v>
      </c>
      <c r="Z1089" s="1" t="s">
        <v>2894</v>
      </c>
      <c r="AC1089" s="1">
        <v>64</v>
      </c>
      <c r="AJ1089" s="1" t="s">
        <v>51</v>
      </c>
      <c r="AK1089" s="1" t="s">
        <v>3566</v>
      </c>
      <c r="AL1089" s="1" t="s">
        <v>2106</v>
      </c>
      <c r="AM1089" s="1" t="s">
        <v>3577</v>
      </c>
      <c r="AT1089" s="1" t="s">
        <v>42</v>
      </c>
      <c r="AU1089" s="1" t="s">
        <v>3629</v>
      </c>
      <c r="AV1089" s="1" t="s">
        <v>2659</v>
      </c>
      <c r="AW1089" s="1" t="s">
        <v>3652</v>
      </c>
      <c r="BG1089" s="1" t="s">
        <v>42</v>
      </c>
      <c r="BH1089" s="1" t="s">
        <v>3629</v>
      </c>
      <c r="BI1089" s="1" t="s">
        <v>2660</v>
      </c>
      <c r="BJ1089" s="1" t="s">
        <v>4067</v>
      </c>
      <c r="BK1089" s="1" t="s">
        <v>42</v>
      </c>
      <c r="BL1089" s="1" t="s">
        <v>3629</v>
      </c>
      <c r="BM1089" s="1" t="s">
        <v>2661</v>
      </c>
      <c r="BN1089" s="1" t="s">
        <v>4391</v>
      </c>
      <c r="BO1089" s="1" t="s">
        <v>42</v>
      </c>
      <c r="BP1089" s="1" t="s">
        <v>3629</v>
      </c>
      <c r="BQ1089" s="1" t="s">
        <v>6354</v>
      </c>
      <c r="BR1089" s="1" t="s">
        <v>5395</v>
      </c>
      <c r="BS1089" s="1" t="s">
        <v>178</v>
      </c>
      <c r="BT1089" s="1" t="s">
        <v>3579</v>
      </c>
    </row>
    <row r="1090" spans="1:31" ht="13.5" customHeight="1">
      <c r="A1090" s="5" t="str">
        <f t="shared" si="54"/>
        <v>1867_하동면_0112a</v>
      </c>
      <c r="B1090" s="1">
        <v>1867</v>
      </c>
      <c r="C1090" s="1" t="s">
        <v>4943</v>
      </c>
      <c r="D1090" s="1" t="s">
        <v>4945</v>
      </c>
      <c r="E1090" s="1">
        <v>1089</v>
      </c>
      <c r="F1090" s="1">
        <v>6</v>
      </c>
      <c r="G1090" s="1" t="s">
        <v>2254</v>
      </c>
      <c r="H1090" s="1" t="s">
        <v>2750</v>
      </c>
      <c r="I1090" s="1">
        <v>11</v>
      </c>
      <c r="L1090" s="1">
        <v>2</v>
      </c>
      <c r="M1090" s="1" t="s">
        <v>5338</v>
      </c>
      <c r="N1090" s="1" t="s">
        <v>5339</v>
      </c>
      <c r="S1090" s="1" t="s">
        <v>57</v>
      </c>
      <c r="T1090" s="1" t="s">
        <v>2802</v>
      </c>
      <c r="U1090" s="1" t="s">
        <v>37</v>
      </c>
      <c r="V1090" s="1" t="s">
        <v>2820</v>
      </c>
      <c r="Y1090" s="1" t="s">
        <v>2662</v>
      </c>
      <c r="Z1090" s="1" t="s">
        <v>2905</v>
      </c>
      <c r="AC1090" s="1">
        <v>61</v>
      </c>
      <c r="AD1090" s="1" t="s">
        <v>40</v>
      </c>
      <c r="AE1090" s="1" t="s">
        <v>3518</v>
      </c>
    </row>
    <row r="1091" spans="1:31" ht="13.5" customHeight="1">
      <c r="A1091" s="5" t="str">
        <f t="shared" si="54"/>
        <v>1867_하동면_0112a</v>
      </c>
      <c r="B1091" s="1">
        <v>1867</v>
      </c>
      <c r="C1091" s="1" t="s">
        <v>4943</v>
      </c>
      <c r="D1091" s="1" t="s">
        <v>4945</v>
      </c>
      <c r="E1091" s="1">
        <v>1090</v>
      </c>
      <c r="F1091" s="1">
        <v>6</v>
      </c>
      <c r="G1091" s="1" t="s">
        <v>2254</v>
      </c>
      <c r="H1091" s="1" t="s">
        <v>2750</v>
      </c>
      <c r="I1091" s="1">
        <v>11</v>
      </c>
      <c r="L1091" s="1">
        <v>2</v>
      </c>
      <c r="M1091" s="1" t="s">
        <v>5338</v>
      </c>
      <c r="N1091" s="1" t="s">
        <v>5339</v>
      </c>
      <c r="S1091" s="1" t="s">
        <v>60</v>
      </c>
      <c r="T1091" s="1" t="s">
        <v>2801</v>
      </c>
      <c r="W1091" s="1" t="s">
        <v>730</v>
      </c>
      <c r="X1091" s="1" t="s">
        <v>2857</v>
      </c>
      <c r="Y1091" s="1" t="s">
        <v>49</v>
      </c>
      <c r="Z1091" s="1" t="s">
        <v>2894</v>
      </c>
      <c r="AC1091" s="1">
        <v>61</v>
      </c>
      <c r="AD1091" s="1" t="s">
        <v>40</v>
      </c>
      <c r="AE1091" s="1" t="s">
        <v>3518</v>
      </c>
    </row>
    <row r="1092" spans="1:72" ht="13.5" customHeight="1">
      <c r="A1092" s="5" t="str">
        <f aca="true" t="shared" si="55" ref="A1092:A1109">HYPERLINK("http://kyu.snu.ac.kr/sdhj/index.jsp?type=hj/GK14781_00IH_0001_0112b.jpg","1867_하동면_0112b")</f>
        <v>1867_하동면_0112b</v>
      </c>
      <c r="B1092" s="1">
        <v>1867</v>
      </c>
      <c r="C1092" s="1" t="s">
        <v>4943</v>
      </c>
      <c r="D1092" s="1" t="s">
        <v>4945</v>
      </c>
      <c r="E1092" s="1">
        <v>1091</v>
      </c>
      <c r="F1092" s="1">
        <v>6</v>
      </c>
      <c r="G1092" s="1" t="s">
        <v>2254</v>
      </c>
      <c r="H1092" s="1" t="s">
        <v>2750</v>
      </c>
      <c r="I1092" s="1">
        <v>11</v>
      </c>
      <c r="L1092" s="1">
        <v>3</v>
      </c>
      <c r="M1092" s="1" t="s">
        <v>5340</v>
      </c>
      <c r="N1092" s="1" t="s">
        <v>5341</v>
      </c>
      <c r="T1092" s="1" t="s">
        <v>5738</v>
      </c>
      <c r="U1092" s="1" t="s">
        <v>37</v>
      </c>
      <c r="V1092" s="1" t="s">
        <v>2820</v>
      </c>
      <c r="W1092" s="1" t="s">
        <v>601</v>
      </c>
      <c r="X1092" s="1" t="s">
        <v>2856</v>
      </c>
      <c r="Y1092" s="1" t="s">
        <v>2663</v>
      </c>
      <c r="Z1092" s="1" t="s">
        <v>2904</v>
      </c>
      <c r="AC1092" s="1">
        <v>21</v>
      </c>
      <c r="AD1092" s="1" t="s">
        <v>725</v>
      </c>
      <c r="AE1092" s="1" t="s">
        <v>3517</v>
      </c>
      <c r="AJ1092" s="1" t="s">
        <v>17</v>
      </c>
      <c r="AK1092" s="1" t="s">
        <v>3565</v>
      </c>
      <c r="AL1092" s="1" t="s">
        <v>183</v>
      </c>
      <c r="AM1092" s="1" t="s">
        <v>3576</v>
      </c>
      <c r="AT1092" s="1" t="s">
        <v>42</v>
      </c>
      <c r="AU1092" s="1" t="s">
        <v>3629</v>
      </c>
      <c r="AV1092" s="1" t="s">
        <v>2664</v>
      </c>
      <c r="AW1092" s="1" t="s">
        <v>3651</v>
      </c>
      <c r="BG1092" s="1" t="s">
        <v>42</v>
      </c>
      <c r="BH1092" s="1" t="s">
        <v>3629</v>
      </c>
      <c r="BI1092" s="1" t="s">
        <v>2665</v>
      </c>
      <c r="BJ1092" s="1" t="s">
        <v>4066</v>
      </c>
      <c r="BK1092" s="1" t="s">
        <v>42</v>
      </c>
      <c r="BL1092" s="1" t="s">
        <v>3629</v>
      </c>
      <c r="BM1092" s="1" t="s">
        <v>2666</v>
      </c>
      <c r="BN1092" s="1" t="s">
        <v>4390</v>
      </c>
      <c r="BO1092" s="1" t="s">
        <v>42</v>
      </c>
      <c r="BP1092" s="1" t="s">
        <v>3629</v>
      </c>
      <c r="BQ1092" s="1" t="s">
        <v>2667</v>
      </c>
      <c r="BR1092" s="1" t="s">
        <v>4664</v>
      </c>
      <c r="BS1092" s="1" t="s">
        <v>115</v>
      </c>
      <c r="BT1092" s="1" t="s">
        <v>3571</v>
      </c>
    </row>
    <row r="1093" spans="1:72" ht="13.5" customHeight="1">
      <c r="A1093" s="5" t="str">
        <f t="shared" si="55"/>
        <v>1867_하동면_0112b</v>
      </c>
      <c r="B1093" s="1">
        <v>1867</v>
      </c>
      <c r="C1093" s="1" t="s">
        <v>4943</v>
      </c>
      <c r="D1093" s="1" t="s">
        <v>4945</v>
      </c>
      <c r="E1093" s="1">
        <v>1092</v>
      </c>
      <c r="F1093" s="1">
        <v>6</v>
      </c>
      <c r="G1093" s="1" t="s">
        <v>2254</v>
      </c>
      <c r="H1093" s="1" t="s">
        <v>2750</v>
      </c>
      <c r="I1093" s="1">
        <v>11</v>
      </c>
      <c r="L1093" s="1">
        <v>3</v>
      </c>
      <c r="M1093" s="1" t="s">
        <v>5340</v>
      </c>
      <c r="N1093" s="1" t="s">
        <v>5341</v>
      </c>
      <c r="S1093" s="1" t="s">
        <v>47</v>
      </c>
      <c r="T1093" s="1" t="s">
        <v>2795</v>
      </c>
      <c r="W1093" s="1" t="s">
        <v>119</v>
      </c>
      <c r="X1093" s="1" t="s">
        <v>2854</v>
      </c>
      <c r="Y1093" s="1" t="s">
        <v>49</v>
      </c>
      <c r="Z1093" s="1" t="s">
        <v>2894</v>
      </c>
      <c r="AC1093" s="1">
        <v>24</v>
      </c>
      <c r="AD1093" s="1" t="s">
        <v>91</v>
      </c>
      <c r="AE1093" s="1" t="s">
        <v>3507</v>
      </c>
      <c r="AJ1093" s="1" t="s">
        <v>51</v>
      </c>
      <c r="AK1093" s="1" t="s">
        <v>3566</v>
      </c>
      <c r="AL1093" s="1" t="s">
        <v>308</v>
      </c>
      <c r="AM1093" s="1" t="s">
        <v>3573</v>
      </c>
      <c r="AT1093" s="1" t="s">
        <v>2329</v>
      </c>
      <c r="AU1093" s="1" t="s">
        <v>6355</v>
      </c>
      <c r="AV1093" s="1" t="s">
        <v>2668</v>
      </c>
      <c r="AW1093" s="1" t="s">
        <v>3650</v>
      </c>
      <c r="BG1093" s="1" t="s">
        <v>42</v>
      </c>
      <c r="BH1093" s="1" t="s">
        <v>3629</v>
      </c>
      <c r="BI1093" s="1" t="s">
        <v>2669</v>
      </c>
      <c r="BJ1093" s="1" t="s">
        <v>3720</v>
      </c>
      <c r="BK1093" s="1" t="s">
        <v>42</v>
      </c>
      <c r="BL1093" s="1" t="s">
        <v>3629</v>
      </c>
      <c r="BM1093" s="1" t="s">
        <v>2331</v>
      </c>
      <c r="BN1093" s="1" t="s">
        <v>4123</v>
      </c>
      <c r="BO1093" s="1" t="s">
        <v>42</v>
      </c>
      <c r="BP1093" s="1" t="s">
        <v>3629</v>
      </c>
      <c r="BQ1093" s="1" t="s">
        <v>2670</v>
      </c>
      <c r="BR1093" s="1" t="s">
        <v>5552</v>
      </c>
      <c r="BS1093" s="1" t="s">
        <v>308</v>
      </c>
      <c r="BT1093" s="1" t="s">
        <v>3573</v>
      </c>
    </row>
    <row r="1094" spans="1:31" ht="13.5" customHeight="1">
      <c r="A1094" s="5" t="str">
        <f t="shared" si="55"/>
        <v>1867_하동면_0112b</v>
      </c>
      <c r="B1094" s="1">
        <v>1867</v>
      </c>
      <c r="C1094" s="1" t="s">
        <v>4943</v>
      </c>
      <c r="D1094" s="1" t="s">
        <v>4945</v>
      </c>
      <c r="E1094" s="1">
        <v>1093</v>
      </c>
      <c r="F1094" s="1">
        <v>6</v>
      </c>
      <c r="G1094" s="1" t="s">
        <v>2254</v>
      </c>
      <c r="H1094" s="1" t="s">
        <v>2750</v>
      </c>
      <c r="I1094" s="1">
        <v>11</v>
      </c>
      <c r="L1094" s="1">
        <v>3</v>
      </c>
      <c r="M1094" s="1" t="s">
        <v>5340</v>
      </c>
      <c r="N1094" s="1" t="s">
        <v>5341</v>
      </c>
      <c r="S1094" s="1" t="s">
        <v>574</v>
      </c>
      <c r="T1094" s="1" t="s">
        <v>2800</v>
      </c>
      <c r="W1094" s="1" t="s">
        <v>184</v>
      </c>
      <c r="X1094" s="1" t="s">
        <v>2851</v>
      </c>
      <c r="Y1094" s="1" t="s">
        <v>49</v>
      </c>
      <c r="Z1094" s="1" t="s">
        <v>2894</v>
      </c>
      <c r="AC1094" s="1">
        <v>52</v>
      </c>
      <c r="AD1094" s="1" t="s">
        <v>371</v>
      </c>
      <c r="AE1094" s="1" t="s">
        <v>3516</v>
      </c>
    </row>
    <row r="1095" spans="1:31" ht="13.5" customHeight="1">
      <c r="A1095" s="5" t="str">
        <f t="shared" si="55"/>
        <v>1867_하동면_0112b</v>
      </c>
      <c r="B1095" s="1">
        <v>1867</v>
      </c>
      <c r="C1095" s="1" t="s">
        <v>4943</v>
      </c>
      <c r="D1095" s="1" t="s">
        <v>4945</v>
      </c>
      <c r="E1095" s="1">
        <v>1094</v>
      </c>
      <c r="F1095" s="1">
        <v>6</v>
      </c>
      <c r="G1095" s="1" t="s">
        <v>2254</v>
      </c>
      <c r="H1095" s="1" t="s">
        <v>2750</v>
      </c>
      <c r="I1095" s="1">
        <v>11</v>
      </c>
      <c r="L1095" s="1">
        <v>3</v>
      </c>
      <c r="M1095" s="1" t="s">
        <v>5340</v>
      </c>
      <c r="N1095" s="1" t="s">
        <v>5341</v>
      </c>
      <c r="T1095" s="1" t="s">
        <v>5969</v>
      </c>
      <c r="U1095" s="1" t="s">
        <v>70</v>
      </c>
      <c r="V1095" s="1" t="s">
        <v>2823</v>
      </c>
      <c r="Y1095" s="1" t="s">
        <v>2283</v>
      </c>
      <c r="Z1095" s="1" t="s">
        <v>2903</v>
      </c>
      <c r="AD1095" s="1" t="s">
        <v>697</v>
      </c>
      <c r="AE1095" s="1" t="s">
        <v>3498</v>
      </c>
    </row>
    <row r="1096" spans="1:72" ht="13.5" customHeight="1">
      <c r="A1096" s="5" t="str">
        <f t="shared" si="55"/>
        <v>1867_하동면_0112b</v>
      </c>
      <c r="B1096" s="1">
        <v>1867</v>
      </c>
      <c r="C1096" s="1" t="s">
        <v>4943</v>
      </c>
      <c r="D1096" s="1" t="s">
        <v>4945</v>
      </c>
      <c r="E1096" s="1">
        <v>1095</v>
      </c>
      <c r="F1096" s="1">
        <v>6</v>
      </c>
      <c r="G1096" s="1" t="s">
        <v>2254</v>
      </c>
      <c r="H1096" s="1" t="s">
        <v>2750</v>
      </c>
      <c r="I1096" s="1">
        <v>11</v>
      </c>
      <c r="L1096" s="1">
        <v>4</v>
      </c>
      <c r="M1096" s="1" t="s">
        <v>5342</v>
      </c>
      <c r="N1096" s="1" t="s">
        <v>5343</v>
      </c>
      <c r="T1096" s="1" t="s">
        <v>6033</v>
      </c>
      <c r="U1096" s="1" t="s">
        <v>37</v>
      </c>
      <c r="V1096" s="1" t="s">
        <v>2820</v>
      </c>
      <c r="W1096" s="1" t="s">
        <v>1431</v>
      </c>
      <c r="X1096" s="1" t="s">
        <v>2855</v>
      </c>
      <c r="Y1096" s="1" t="s">
        <v>2671</v>
      </c>
      <c r="Z1096" s="1" t="s">
        <v>2902</v>
      </c>
      <c r="AC1096" s="1">
        <v>40</v>
      </c>
      <c r="AD1096" s="1" t="s">
        <v>1005</v>
      </c>
      <c r="AE1096" s="1" t="s">
        <v>3515</v>
      </c>
      <c r="AJ1096" s="1" t="s">
        <v>17</v>
      </c>
      <c r="AK1096" s="1" t="s">
        <v>3565</v>
      </c>
      <c r="AL1096" s="1" t="s">
        <v>1432</v>
      </c>
      <c r="AM1096" s="1" t="s">
        <v>3575</v>
      </c>
      <c r="AT1096" s="1" t="s">
        <v>42</v>
      </c>
      <c r="AU1096" s="1" t="s">
        <v>3629</v>
      </c>
      <c r="AV1096" s="1" t="s">
        <v>496</v>
      </c>
      <c r="AW1096" s="1" t="s">
        <v>3649</v>
      </c>
      <c r="BG1096" s="1" t="s">
        <v>42</v>
      </c>
      <c r="BH1096" s="1" t="s">
        <v>3629</v>
      </c>
      <c r="BI1096" s="1" t="s">
        <v>2672</v>
      </c>
      <c r="BJ1096" s="1" t="s">
        <v>4065</v>
      </c>
      <c r="BK1096" s="1" t="s">
        <v>244</v>
      </c>
      <c r="BL1096" s="1" t="s">
        <v>2846</v>
      </c>
      <c r="BM1096" s="1" t="s">
        <v>2673</v>
      </c>
      <c r="BN1096" s="1" t="s">
        <v>4389</v>
      </c>
      <c r="BO1096" s="1" t="s">
        <v>42</v>
      </c>
      <c r="BP1096" s="1" t="s">
        <v>3629</v>
      </c>
      <c r="BQ1096" s="1" t="s">
        <v>2674</v>
      </c>
      <c r="BR1096" s="1" t="s">
        <v>4663</v>
      </c>
      <c r="BS1096" s="1" t="s">
        <v>75</v>
      </c>
      <c r="BT1096" s="1" t="s">
        <v>3580</v>
      </c>
    </row>
    <row r="1097" spans="1:72" ht="13.5" customHeight="1">
      <c r="A1097" s="5" t="str">
        <f t="shared" si="55"/>
        <v>1867_하동면_0112b</v>
      </c>
      <c r="B1097" s="1">
        <v>1867</v>
      </c>
      <c r="C1097" s="1" t="s">
        <v>4943</v>
      </c>
      <c r="D1097" s="1" t="s">
        <v>4945</v>
      </c>
      <c r="E1097" s="1">
        <v>1096</v>
      </c>
      <c r="F1097" s="1">
        <v>6</v>
      </c>
      <c r="G1097" s="1" t="s">
        <v>2254</v>
      </c>
      <c r="H1097" s="1" t="s">
        <v>2750</v>
      </c>
      <c r="I1097" s="1">
        <v>11</v>
      </c>
      <c r="L1097" s="1">
        <v>4</v>
      </c>
      <c r="M1097" s="1" t="s">
        <v>5342</v>
      </c>
      <c r="N1097" s="1" t="s">
        <v>5343</v>
      </c>
      <c r="S1097" s="1" t="s">
        <v>47</v>
      </c>
      <c r="T1097" s="1" t="s">
        <v>2795</v>
      </c>
      <c r="W1097" s="1" t="s">
        <v>184</v>
      </c>
      <c r="X1097" s="1" t="s">
        <v>2851</v>
      </c>
      <c r="Y1097" s="1" t="s">
        <v>49</v>
      </c>
      <c r="Z1097" s="1" t="s">
        <v>2894</v>
      </c>
      <c r="AC1097" s="1">
        <v>38</v>
      </c>
      <c r="AD1097" s="1" t="s">
        <v>129</v>
      </c>
      <c r="AE1097" s="1" t="s">
        <v>3514</v>
      </c>
      <c r="AJ1097" s="1" t="s">
        <v>51</v>
      </c>
      <c r="AK1097" s="1" t="s">
        <v>3566</v>
      </c>
      <c r="AL1097" s="1" t="s">
        <v>115</v>
      </c>
      <c r="AM1097" s="1" t="s">
        <v>3571</v>
      </c>
      <c r="AT1097" s="1" t="s">
        <v>42</v>
      </c>
      <c r="AU1097" s="1" t="s">
        <v>3629</v>
      </c>
      <c r="AV1097" s="1" t="s">
        <v>2675</v>
      </c>
      <c r="AW1097" s="1" t="s">
        <v>6356</v>
      </c>
      <c r="BG1097" s="1" t="s">
        <v>42</v>
      </c>
      <c r="BH1097" s="1" t="s">
        <v>3629</v>
      </c>
      <c r="BI1097" s="1" t="s">
        <v>2676</v>
      </c>
      <c r="BJ1097" s="1" t="s">
        <v>4064</v>
      </c>
      <c r="BK1097" s="1" t="s">
        <v>42</v>
      </c>
      <c r="BL1097" s="1" t="s">
        <v>3629</v>
      </c>
      <c r="BM1097" s="1" t="s">
        <v>2677</v>
      </c>
      <c r="BN1097" s="1" t="s">
        <v>4388</v>
      </c>
      <c r="BO1097" s="1" t="s">
        <v>42</v>
      </c>
      <c r="BP1097" s="1" t="s">
        <v>3629</v>
      </c>
      <c r="BQ1097" s="1" t="s">
        <v>2678</v>
      </c>
      <c r="BR1097" s="1" t="s">
        <v>5393</v>
      </c>
      <c r="BS1097" s="1" t="s">
        <v>880</v>
      </c>
      <c r="BT1097" s="1" t="s">
        <v>4908</v>
      </c>
    </row>
    <row r="1098" spans="1:31" ht="13.5" customHeight="1">
      <c r="A1098" s="5" t="str">
        <f t="shared" si="55"/>
        <v>1867_하동면_0112b</v>
      </c>
      <c r="B1098" s="1">
        <v>1867</v>
      </c>
      <c r="C1098" s="1" t="s">
        <v>4943</v>
      </c>
      <c r="D1098" s="1" t="s">
        <v>4945</v>
      </c>
      <c r="E1098" s="1">
        <v>1097</v>
      </c>
      <c r="F1098" s="1">
        <v>6</v>
      </c>
      <c r="G1098" s="1" t="s">
        <v>2254</v>
      </c>
      <c r="H1098" s="1" t="s">
        <v>2750</v>
      </c>
      <c r="I1098" s="1">
        <v>11</v>
      </c>
      <c r="L1098" s="1">
        <v>4</v>
      </c>
      <c r="M1098" s="1" t="s">
        <v>5342</v>
      </c>
      <c r="N1098" s="1" t="s">
        <v>5343</v>
      </c>
      <c r="S1098" s="1" t="s">
        <v>246</v>
      </c>
      <c r="T1098" s="1" t="s">
        <v>2799</v>
      </c>
      <c r="W1098" s="1" t="s">
        <v>123</v>
      </c>
      <c r="X1098" s="1" t="s">
        <v>6357</v>
      </c>
      <c r="Y1098" s="1" t="s">
        <v>49</v>
      </c>
      <c r="Z1098" s="1" t="s">
        <v>2894</v>
      </c>
      <c r="AC1098" s="1">
        <v>51</v>
      </c>
      <c r="AD1098" s="1" t="s">
        <v>329</v>
      </c>
      <c r="AE1098" s="1" t="s">
        <v>3513</v>
      </c>
    </row>
    <row r="1099" spans="1:72" ht="13.5" customHeight="1">
      <c r="A1099" s="5" t="str">
        <f t="shared" si="55"/>
        <v>1867_하동면_0112b</v>
      </c>
      <c r="B1099" s="1">
        <v>1867</v>
      </c>
      <c r="C1099" s="1" t="s">
        <v>4943</v>
      </c>
      <c r="D1099" s="1" t="s">
        <v>4945</v>
      </c>
      <c r="E1099" s="1">
        <v>1098</v>
      </c>
      <c r="F1099" s="1">
        <v>6</v>
      </c>
      <c r="G1099" s="1" t="s">
        <v>2254</v>
      </c>
      <c r="H1099" s="1" t="s">
        <v>2750</v>
      </c>
      <c r="I1099" s="1">
        <v>11</v>
      </c>
      <c r="L1099" s="1">
        <v>5</v>
      </c>
      <c r="M1099" s="1" t="s">
        <v>5344</v>
      </c>
      <c r="N1099" s="1" t="s">
        <v>5345</v>
      </c>
      <c r="T1099" s="1" t="s">
        <v>6358</v>
      </c>
      <c r="U1099" s="1" t="s">
        <v>37</v>
      </c>
      <c r="V1099" s="1" t="s">
        <v>2820</v>
      </c>
      <c r="W1099" s="1" t="s">
        <v>123</v>
      </c>
      <c r="X1099" s="1" t="s">
        <v>6359</v>
      </c>
      <c r="Y1099" s="1" t="s">
        <v>2679</v>
      </c>
      <c r="Z1099" s="1" t="s">
        <v>2901</v>
      </c>
      <c r="AC1099" s="1">
        <v>66</v>
      </c>
      <c r="AD1099" s="1" t="s">
        <v>358</v>
      </c>
      <c r="AE1099" s="1" t="s">
        <v>3512</v>
      </c>
      <c r="AJ1099" s="1" t="s">
        <v>17</v>
      </c>
      <c r="AK1099" s="1" t="s">
        <v>3565</v>
      </c>
      <c r="AL1099" s="1" t="s">
        <v>564</v>
      </c>
      <c r="AM1099" s="1" t="s">
        <v>3574</v>
      </c>
      <c r="AT1099" s="1" t="s">
        <v>42</v>
      </c>
      <c r="AU1099" s="1" t="s">
        <v>3629</v>
      </c>
      <c r="AV1099" s="1" t="s">
        <v>2680</v>
      </c>
      <c r="AW1099" s="1" t="s">
        <v>3648</v>
      </c>
      <c r="BG1099" s="1" t="s">
        <v>42</v>
      </c>
      <c r="BH1099" s="1" t="s">
        <v>3629</v>
      </c>
      <c r="BI1099" s="1" t="s">
        <v>2681</v>
      </c>
      <c r="BJ1099" s="1" t="s">
        <v>4063</v>
      </c>
      <c r="BK1099" s="1" t="s">
        <v>42</v>
      </c>
      <c r="BL1099" s="1" t="s">
        <v>3629</v>
      </c>
      <c r="BM1099" s="1" t="s">
        <v>2682</v>
      </c>
      <c r="BN1099" s="1" t="s">
        <v>4387</v>
      </c>
      <c r="BO1099" s="1" t="s">
        <v>42</v>
      </c>
      <c r="BP1099" s="1" t="s">
        <v>3629</v>
      </c>
      <c r="BQ1099" s="1" t="s">
        <v>2683</v>
      </c>
      <c r="BR1099" s="1" t="s">
        <v>4662</v>
      </c>
      <c r="BS1099" s="1" t="s">
        <v>151</v>
      </c>
      <c r="BT1099" s="1" t="s">
        <v>3563</v>
      </c>
    </row>
    <row r="1100" spans="1:72" ht="13.5" customHeight="1">
      <c r="A1100" s="5" t="str">
        <f t="shared" si="55"/>
        <v>1867_하동면_0112b</v>
      </c>
      <c r="B1100" s="1">
        <v>1867</v>
      </c>
      <c r="C1100" s="1" t="s">
        <v>4943</v>
      </c>
      <c r="D1100" s="1" t="s">
        <v>4945</v>
      </c>
      <c r="E1100" s="1">
        <v>1099</v>
      </c>
      <c r="F1100" s="1">
        <v>6</v>
      </c>
      <c r="G1100" s="1" t="s">
        <v>2254</v>
      </c>
      <c r="H1100" s="1" t="s">
        <v>2750</v>
      </c>
      <c r="I1100" s="1">
        <v>11</v>
      </c>
      <c r="L1100" s="1">
        <v>5</v>
      </c>
      <c r="M1100" s="1" t="s">
        <v>5344</v>
      </c>
      <c r="N1100" s="1" t="s">
        <v>5345</v>
      </c>
      <c r="S1100" s="1" t="s">
        <v>47</v>
      </c>
      <c r="T1100" s="1" t="s">
        <v>2795</v>
      </c>
      <c r="W1100" s="1" t="s">
        <v>123</v>
      </c>
      <c r="X1100" s="1" t="s">
        <v>6359</v>
      </c>
      <c r="Y1100" s="1" t="s">
        <v>49</v>
      </c>
      <c r="Z1100" s="1" t="s">
        <v>2894</v>
      </c>
      <c r="AC1100" s="1">
        <v>65</v>
      </c>
      <c r="AD1100" s="1" t="s">
        <v>204</v>
      </c>
      <c r="AE1100" s="1" t="s">
        <v>3511</v>
      </c>
      <c r="AJ1100" s="1" t="s">
        <v>51</v>
      </c>
      <c r="AK1100" s="1" t="s">
        <v>3566</v>
      </c>
      <c r="AL1100" s="1" t="s">
        <v>322</v>
      </c>
      <c r="AM1100" s="1" t="s">
        <v>6360</v>
      </c>
      <c r="AT1100" s="1" t="s">
        <v>2684</v>
      </c>
      <c r="AU1100" s="1" t="s">
        <v>3630</v>
      </c>
      <c r="AV1100" s="1" t="s">
        <v>2685</v>
      </c>
      <c r="AW1100" s="1" t="s">
        <v>6361</v>
      </c>
      <c r="BG1100" s="1" t="s">
        <v>42</v>
      </c>
      <c r="BH1100" s="1" t="s">
        <v>3629</v>
      </c>
      <c r="BI1100" s="1" t="s">
        <v>2433</v>
      </c>
      <c r="BJ1100" s="1" t="s">
        <v>4062</v>
      </c>
      <c r="BK1100" s="1" t="s">
        <v>42</v>
      </c>
      <c r="BL1100" s="1" t="s">
        <v>3629</v>
      </c>
      <c r="BM1100" s="1" t="s">
        <v>2686</v>
      </c>
      <c r="BN1100" s="1" t="s">
        <v>3615</v>
      </c>
      <c r="BO1100" s="1" t="s">
        <v>42</v>
      </c>
      <c r="BP1100" s="1" t="s">
        <v>3629</v>
      </c>
      <c r="BQ1100" s="1" t="s">
        <v>2687</v>
      </c>
      <c r="BR1100" s="1" t="s">
        <v>4661</v>
      </c>
      <c r="BS1100" s="1" t="s">
        <v>178</v>
      </c>
      <c r="BT1100" s="1" t="s">
        <v>3579</v>
      </c>
    </row>
    <row r="1101" spans="1:31" ht="13.5" customHeight="1">
      <c r="A1101" s="5" t="str">
        <f t="shared" si="55"/>
        <v>1867_하동면_0112b</v>
      </c>
      <c r="B1101" s="1">
        <v>1867</v>
      </c>
      <c r="C1101" s="1" t="s">
        <v>4943</v>
      </c>
      <c r="D1101" s="1" t="s">
        <v>4945</v>
      </c>
      <c r="E1101" s="1">
        <v>1100</v>
      </c>
      <c r="F1101" s="1">
        <v>6</v>
      </c>
      <c r="G1101" s="1" t="s">
        <v>2254</v>
      </c>
      <c r="H1101" s="1" t="s">
        <v>2750</v>
      </c>
      <c r="I1101" s="1">
        <v>11</v>
      </c>
      <c r="L1101" s="1">
        <v>5</v>
      </c>
      <c r="M1101" s="1" t="s">
        <v>5344</v>
      </c>
      <c r="N1101" s="1" t="s">
        <v>5345</v>
      </c>
      <c r="T1101" s="1" t="s">
        <v>6362</v>
      </c>
      <c r="U1101" s="1" t="s">
        <v>70</v>
      </c>
      <c r="V1101" s="1" t="s">
        <v>2823</v>
      </c>
      <c r="Y1101" s="1" t="s">
        <v>303</v>
      </c>
      <c r="Z1101" s="1" t="s">
        <v>6363</v>
      </c>
      <c r="AD1101" s="1" t="s">
        <v>576</v>
      </c>
      <c r="AE1101" s="1" t="s">
        <v>3510</v>
      </c>
    </row>
    <row r="1102" spans="1:72" ht="13.5" customHeight="1">
      <c r="A1102" s="5" t="str">
        <f t="shared" si="55"/>
        <v>1867_하동면_0112b</v>
      </c>
      <c r="B1102" s="1">
        <v>1867</v>
      </c>
      <c r="C1102" s="1" t="s">
        <v>4943</v>
      </c>
      <c r="D1102" s="1" t="s">
        <v>4945</v>
      </c>
      <c r="E1102" s="1">
        <v>1101</v>
      </c>
      <c r="F1102" s="1">
        <v>6</v>
      </c>
      <c r="G1102" s="1" t="s">
        <v>2254</v>
      </c>
      <c r="H1102" s="1" t="s">
        <v>2750</v>
      </c>
      <c r="I1102" s="1">
        <v>12</v>
      </c>
      <c r="J1102" s="1" t="s">
        <v>2688</v>
      </c>
      <c r="K1102" s="1" t="s">
        <v>2756</v>
      </c>
      <c r="L1102" s="1">
        <v>1</v>
      </c>
      <c r="M1102" s="1" t="s">
        <v>2688</v>
      </c>
      <c r="N1102" s="1" t="s">
        <v>2756</v>
      </c>
      <c r="T1102" s="1" t="s">
        <v>5698</v>
      </c>
      <c r="U1102" s="1" t="s">
        <v>37</v>
      </c>
      <c r="V1102" s="1" t="s">
        <v>2820</v>
      </c>
      <c r="W1102" s="1" t="s">
        <v>119</v>
      </c>
      <c r="X1102" s="1" t="s">
        <v>2854</v>
      </c>
      <c r="Y1102" s="1" t="s">
        <v>2689</v>
      </c>
      <c r="Z1102" s="1" t="s">
        <v>2900</v>
      </c>
      <c r="AC1102" s="1">
        <v>94</v>
      </c>
      <c r="AD1102" s="1" t="s">
        <v>232</v>
      </c>
      <c r="AE1102" s="1" t="s">
        <v>3509</v>
      </c>
      <c r="AJ1102" s="1" t="s">
        <v>17</v>
      </c>
      <c r="AK1102" s="1" t="s">
        <v>3565</v>
      </c>
      <c r="AL1102" s="1" t="s">
        <v>308</v>
      </c>
      <c r="AM1102" s="1" t="s">
        <v>3573</v>
      </c>
      <c r="AT1102" s="1" t="s">
        <v>42</v>
      </c>
      <c r="AU1102" s="1" t="s">
        <v>3629</v>
      </c>
      <c r="AV1102" s="1" t="s">
        <v>1335</v>
      </c>
      <c r="AW1102" s="1" t="s">
        <v>3647</v>
      </c>
      <c r="BG1102" s="1" t="s">
        <v>42</v>
      </c>
      <c r="BH1102" s="1" t="s">
        <v>3629</v>
      </c>
      <c r="BI1102" s="1" t="s">
        <v>2690</v>
      </c>
      <c r="BJ1102" s="1" t="s">
        <v>4061</v>
      </c>
      <c r="BK1102" s="1" t="s">
        <v>42</v>
      </c>
      <c r="BL1102" s="1" t="s">
        <v>3629</v>
      </c>
      <c r="BM1102" s="1" t="s">
        <v>2691</v>
      </c>
      <c r="BN1102" s="1" t="s">
        <v>4386</v>
      </c>
      <c r="BO1102" s="1" t="s">
        <v>42</v>
      </c>
      <c r="BP1102" s="1" t="s">
        <v>3629</v>
      </c>
      <c r="BQ1102" s="1" t="s">
        <v>2692</v>
      </c>
      <c r="BR1102" s="1" t="s">
        <v>4660</v>
      </c>
      <c r="BS1102" s="1" t="s">
        <v>133</v>
      </c>
      <c r="BT1102" s="1" t="s">
        <v>3583</v>
      </c>
    </row>
    <row r="1103" spans="1:72" ht="13.5" customHeight="1">
      <c r="A1103" s="5" t="str">
        <f t="shared" si="55"/>
        <v>1867_하동면_0112b</v>
      </c>
      <c r="B1103" s="1">
        <v>1867</v>
      </c>
      <c r="C1103" s="1" t="s">
        <v>4943</v>
      </c>
      <c r="D1103" s="1" t="s">
        <v>4945</v>
      </c>
      <c r="E1103" s="1">
        <v>1102</v>
      </c>
      <c r="F1103" s="1">
        <v>6</v>
      </c>
      <c r="G1103" s="1" t="s">
        <v>2254</v>
      </c>
      <c r="H1103" s="1" t="s">
        <v>2750</v>
      </c>
      <c r="I1103" s="1">
        <v>12</v>
      </c>
      <c r="L1103" s="1">
        <v>1</v>
      </c>
      <c r="M1103" s="1" t="s">
        <v>2688</v>
      </c>
      <c r="N1103" s="1" t="s">
        <v>2756</v>
      </c>
      <c r="S1103" s="1" t="s">
        <v>47</v>
      </c>
      <c r="T1103" s="1" t="s">
        <v>2795</v>
      </c>
      <c r="W1103" s="1" t="s">
        <v>123</v>
      </c>
      <c r="X1103" s="1" t="s">
        <v>5699</v>
      </c>
      <c r="Y1103" s="1" t="s">
        <v>49</v>
      </c>
      <c r="Z1103" s="1" t="s">
        <v>2894</v>
      </c>
      <c r="AC1103" s="1">
        <v>94</v>
      </c>
      <c r="AD1103" s="1" t="s">
        <v>232</v>
      </c>
      <c r="AE1103" s="1" t="s">
        <v>3509</v>
      </c>
      <c r="AJ1103" s="1" t="s">
        <v>51</v>
      </c>
      <c r="AK1103" s="1" t="s">
        <v>3566</v>
      </c>
      <c r="AL1103" s="1" t="s">
        <v>322</v>
      </c>
      <c r="AM1103" s="1" t="s">
        <v>6364</v>
      </c>
      <c r="AT1103" s="1" t="s">
        <v>42</v>
      </c>
      <c r="AU1103" s="1" t="s">
        <v>3629</v>
      </c>
      <c r="AV1103" s="1" t="s">
        <v>2483</v>
      </c>
      <c r="AW1103" s="1" t="s">
        <v>3646</v>
      </c>
      <c r="BG1103" s="1" t="s">
        <v>42</v>
      </c>
      <c r="BH1103" s="1" t="s">
        <v>3629</v>
      </c>
      <c r="BI1103" s="1" t="s">
        <v>2693</v>
      </c>
      <c r="BJ1103" s="1" t="s">
        <v>4060</v>
      </c>
      <c r="BK1103" s="1" t="s">
        <v>42</v>
      </c>
      <c r="BL1103" s="1" t="s">
        <v>3629</v>
      </c>
      <c r="BM1103" s="1" t="s">
        <v>2694</v>
      </c>
      <c r="BN1103" s="1" t="s">
        <v>4385</v>
      </c>
      <c r="BO1103" s="1" t="s">
        <v>42</v>
      </c>
      <c r="BP1103" s="1" t="s">
        <v>3629</v>
      </c>
      <c r="BQ1103" s="1" t="s">
        <v>2695</v>
      </c>
      <c r="BR1103" s="1" t="s">
        <v>4659</v>
      </c>
      <c r="BS1103" s="1" t="s">
        <v>115</v>
      </c>
      <c r="BT1103" s="1" t="s">
        <v>3571</v>
      </c>
    </row>
    <row r="1104" spans="1:31" ht="13.5" customHeight="1">
      <c r="A1104" s="5" t="str">
        <f t="shared" si="55"/>
        <v>1867_하동면_0112b</v>
      </c>
      <c r="B1104" s="1">
        <v>1867</v>
      </c>
      <c r="C1104" s="1" t="s">
        <v>4943</v>
      </c>
      <c r="D1104" s="1" t="s">
        <v>4945</v>
      </c>
      <c r="E1104" s="1">
        <v>1103</v>
      </c>
      <c r="F1104" s="1">
        <v>6</v>
      </c>
      <c r="G1104" s="1" t="s">
        <v>2254</v>
      </c>
      <c r="H1104" s="1" t="s">
        <v>2750</v>
      </c>
      <c r="I1104" s="1">
        <v>12</v>
      </c>
      <c r="L1104" s="1">
        <v>1</v>
      </c>
      <c r="M1104" s="1" t="s">
        <v>2688</v>
      </c>
      <c r="N1104" s="1" t="s">
        <v>2756</v>
      </c>
      <c r="S1104" s="1" t="s">
        <v>63</v>
      </c>
      <c r="T1104" s="1" t="s">
        <v>2793</v>
      </c>
      <c r="U1104" s="1" t="s">
        <v>37</v>
      </c>
      <c r="V1104" s="1" t="s">
        <v>2820</v>
      </c>
      <c r="Y1104" s="1" t="s">
        <v>2696</v>
      </c>
      <c r="Z1104" s="1" t="s">
        <v>2899</v>
      </c>
      <c r="AC1104" s="1">
        <v>57</v>
      </c>
      <c r="AD1104" s="1" t="s">
        <v>752</v>
      </c>
      <c r="AE1104" s="1" t="s">
        <v>3508</v>
      </c>
    </row>
    <row r="1105" spans="1:29" ht="13.5" customHeight="1">
      <c r="A1105" s="5" t="str">
        <f t="shared" si="55"/>
        <v>1867_하동면_0112b</v>
      </c>
      <c r="B1105" s="1">
        <v>1867</v>
      </c>
      <c r="C1105" s="1" t="s">
        <v>4943</v>
      </c>
      <c r="D1105" s="1" t="s">
        <v>4945</v>
      </c>
      <c r="E1105" s="1">
        <v>1104</v>
      </c>
      <c r="F1105" s="1">
        <v>6</v>
      </c>
      <c r="G1105" s="1" t="s">
        <v>2254</v>
      </c>
      <c r="H1105" s="1" t="s">
        <v>2750</v>
      </c>
      <c r="I1105" s="1">
        <v>12</v>
      </c>
      <c r="L1105" s="1">
        <v>1</v>
      </c>
      <c r="M1105" s="1" t="s">
        <v>2688</v>
      </c>
      <c r="N1105" s="1" t="s">
        <v>2756</v>
      </c>
      <c r="S1105" s="1" t="s">
        <v>227</v>
      </c>
      <c r="T1105" s="1" t="s">
        <v>2794</v>
      </c>
      <c r="W1105" s="1" t="s">
        <v>90</v>
      </c>
      <c r="X1105" s="1" t="s">
        <v>2853</v>
      </c>
      <c r="Y1105" s="1" t="s">
        <v>49</v>
      </c>
      <c r="Z1105" s="1" t="s">
        <v>2894</v>
      </c>
      <c r="AC1105" s="1">
        <v>57</v>
      </c>
    </row>
    <row r="1106" spans="1:72" ht="13.5" customHeight="1">
      <c r="A1106" s="5" t="str">
        <f t="shared" si="55"/>
        <v>1867_하동면_0112b</v>
      </c>
      <c r="B1106" s="1">
        <v>1867</v>
      </c>
      <c r="C1106" s="1" t="s">
        <v>4943</v>
      </c>
      <c r="D1106" s="1" t="s">
        <v>4945</v>
      </c>
      <c r="E1106" s="1">
        <v>1105</v>
      </c>
      <c r="F1106" s="1">
        <v>6</v>
      </c>
      <c r="G1106" s="1" t="s">
        <v>2254</v>
      </c>
      <c r="H1106" s="1" t="s">
        <v>2750</v>
      </c>
      <c r="I1106" s="1">
        <v>12</v>
      </c>
      <c r="L1106" s="1">
        <v>2</v>
      </c>
      <c r="M1106" s="1" t="s">
        <v>5346</v>
      </c>
      <c r="N1106" s="1" t="s">
        <v>5347</v>
      </c>
      <c r="T1106" s="1" t="s">
        <v>6308</v>
      </c>
      <c r="U1106" s="1" t="s">
        <v>37</v>
      </c>
      <c r="V1106" s="1" t="s">
        <v>2820</v>
      </c>
      <c r="W1106" s="1" t="s">
        <v>123</v>
      </c>
      <c r="X1106" s="1" t="s">
        <v>6365</v>
      </c>
      <c r="Y1106" s="1" t="s">
        <v>2697</v>
      </c>
      <c r="Z1106" s="1" t="s">
        <v>2898</v>
      </c>
      <c r="AC1106" s="1">
        <v>84</v>
      </c>
      <c r="AD1106" s="1" t="s">
        <v>91</v>
      </c>
      <c r="AE1106" s="1" t="s">
        <v>3507</v>
      </c>
      <c r="AJ1106" s="1" t="s">
        <v>17</v>
      </c>
      <c r="AK1106" s="1" t="s">
        <v>3565</v>
      </c>
      <c r="AL1106" s="1" t="s">
        <v>169</v>
      </c>
      <c r="AM1106" s="1" t="s">
        <v>6366</v>
      </c>
      <c r="AT1106" s="1" t="s">
        <v>42</v>
      </c>
      <c r="AU1106" s="1" t="s">
        <v>3629</v>
      </c>
      <c r="AV1106" s="1" t="s">
        <v>2698</v>
      </c>
      <c r="AW1106" s="1" t="s">
        <v>3645</v>
      </c>
      <c r="BG1106" s="1" t="s">
        <v>42</v>
      </c>
      <c r="BH1106" s="1" t="s">
        <v>3629</v>
      </c>
      <c r="BI1106" s="1" t="s">
        <v>2699</v>
      </c>
      <c r="BJ1106" s="1" t="s">
        <v>4059</v>
      </c>
      <c r="BK1106" s="1" t="s">
        <v>42</v>
      </c>
      <c r="BL1106" s="1" t="s">
        <v>3629</v>
      </c>
      <c r="BM1106" s="1" t="s">
        <v>2700</v>
      </c>
      <c r="BN1106" s="1" t="s">
        <v>4384</v>
      </c>
      <c r="BO1106" s="1" t="s">
        <v>42</v>
      </c>
      <c r="BP1106" s="1" t="s">
        <v>3629</v>
      </c>
      <c r="BQ1106" s="1" t="s">
        <v>2701</v>
      </c>
      <c r="BR1106" s="1" t="s">
        <v>5556</v>
      </c>
      <c r="BS1106" s="1" t="s">
        <v>178</v>
      </c>
      <c r="BT1106" s="1" t="s">
        <v>3579</v>
      </c>
    </row>
    <row r="1107" spans="1:72" ht="13.5" customHeight="1">
      <c r="A1107" s="5" t="str">
        <f t="shared" si="55"/>
        <v>1867_하동면_0112b</v>
      </c>
      <c r="B1107" s="1">
        <v>1867</v>
      </c>
      <c r="C1107" s="1" t="s">
        <v>4943</v>
      </c>
      <c r="D1107" s="1" t="s">
        <v>4945</v>
      </c>
      <c r="E1107" s="1">
        <v>1106</v>
      </c>
      <c r="F1107" s="1">
        <v>6</v>
      </c>
      <c r="G1107" s="1" t="s">
        <v>2254</v>
      </c>
      <c r="H1107" s="1" t="s">
        <v>2750</v>
      </c>
      <c r="I1107" s="1">
        <v>12</v>
      </c>
      <c r="L1107" s="1">
        <v>2</v>
      </c>
      <c r="M1107" s="1" t="s">
        <v>5346</v>
      </c>
      <c r="N1107" s="1" t="s">
        <v>5347</v>
      </c>
      <c r="S1107" s="1" t="s">
        <v>47</v>
      </c>
      <c r="T1107" s="1" t="s">
        <v>2795</v>
      </c>
      <c r="W1107" s="1" t="s">
        <v>927</v>
      </c>
      <c r="X1107" s="1" t="s">
        <v>2852</v>
      </c>
      <c r="Y1107" s="1" t="s">
        <v>49</v>
      </c>
      <c r="Z1107" s="1" t="s">
        <v>2894</v>
      </c>
      <c r="AC1107" s="1">
        <v>86</v>
      </c>
      <c r="AD1107" s="1" t="s">
        <v>331</v>
      </c>
      <c r="AE1107" s="1" t="s">
        <v>3505</v>
      </c>
      <c r="AJ1107" s="1" t="s">
        <v>51</v>
      </c>
      <c r="AK1107" s="1" t="s">
        <v>3566</v>
      </c>
      <c r="AL1107" s="1" t="s">
        <v>88</v>
      </c>
      <c r="AM1107" s="1" t="s">
        <v>3572</v>
      </c>
      <c r="AT1107" s="1" t="s">
        <v>42</v>
      </c>
      <c r="AU1107" s="1" t="s">
        <v>3629</v>
      </c>
      <c r="AV1107" s="1" t="s">
        <v>2702</v>
      </c>
      <c r="AW1107" s="1" t="s">
        <v>6367</v>
      </c>
      <c r="BG1107" s="1" t="s">
        <v>42</v>
      </c>
      <c r="BH1107" s="1" t="s">
        <v>3629</v>
      </c>
      <c r="BI1107" s="1" t="s">
        <v>1009</v>
      </c>
      <c r="BJ1107" s="1" t="s">
        <v>4058</v>
      </c>
      <c r="BK1107" s="1" t="s">
        <v>42</v>
      </c>
      <c r="BL1107" s="1" t="s">
        <v>3629</v>
      </c>
      <c r="BM1107" s="1" t="s">
        <v>2703</v>
      </c>
      <c r="BN1107" s="1" t="s">
        <v>4383</v>
      </c>
      <c r="BO1107" s="1" t="s">
        <v>42</v>
      </c>
      <c r="BP1107" s="1" t="s">
        <v>3629</v>
      </c>
      <c r="BQ1107" s="1" t="s">
        <v>2704</v>
      </c>
      <c r="BR1107" s="1" t="s">
        <v>4658</v>
      </c>
      <c r="BS1107" s="1" t="s">
        <v>2530</v>
      </c>
      <c r="BT1107" s="1" t="s">
        <v>4907</v>
      </c>
    </row>
    <row r="1108" spans="1:31" ht="13.5" customHeight="1">
      <c r="A1108" s="5" t="str">
        <f t="shared" si="55"/>
        <v>1867_하동면_0112b</v>
      </c>
      <c r="B1108" s="1">
        <v>1867</v>
      </c>
      <c r="C1108" s="1" t="s">
        <v>4943</v>
      </c>
      <c r="D1108" s="1" t="s">
        <v>4945</v>
      </c>
      <c r="E1108" s="1">
        <v>1107</v>
      </c>
      <c r="F1108" s="1">
        <v>6</v>
      </c>
      <c r="G1108" s="1" t="s">
        <v>2254</v>
      </c>
      <c r="H1108" s="1" t="s">
        <v>2750</v>
      </c>
      <c r="I1108" s="1">
        <v>12</v>
      </c>
      <c r="L1108" s="1">
        <v>2</v>
      </c>
      <c r="M1108" s="1" t="s">
        <v>5346</v>
      </c>
      <c r="N1108" s="1" t="s">
        <v>5347</v>
      </c>
      <c r="S1108" s="1" t="s">
        <v>1395</v>
      </c>
      <c r="T1108" s="1" t="s">
        <v>2798</v>
      </c>
      <c r="W1108" s="1" t="s">
        <v>123</v>
      </c>
      <c r="X1108" s="1" t="s">
        <v>6365</v>
      </c>
      <c r="Y1108" s="1" t="s">
        <v>49</v>
      </c>
      <c r="Z1108" s="1" t="s">
        <v>2894</v>
      </c>
      <c r="AD1108" s="1" t="s">
        <v>74</v>
      </c>
      <c r="AE1108" s="1" t="s">
        <v>3506</v>
      </c>
    </row>
    <row r="1109" spans="1:31" ht="13.5" customHeight="1">
      <c r="A1109" s="5" t="str">
        <f t="shared" si="55"/>
        <v>1867_하동면_0112b</v>
      </c>
      <c r="B1109" s="1">
        <v>1867</v>
      </c>
      <c r="C1109" s="1" t="s">
        <v>4943</v>
      </c>
      <c r="D1109" s="1" t="s">
        <v>4945</v>
      </c>
      <c r="E1109" s="1">
        <v>1108</v>
      </c>
      <c r="F1109" s="1">
        <v>6</v>
      </c>
      <c r="G1109" s="1" t="s">
        <v>2254</v>
      </c>
      <c r="H1109" s="1" t="s">
        <v>2750</v>
      </c>
      <c r="I1109" s="1">
        <v>12</v>
      </c>
      <c r="L1109" s="1">
        <v>2</v>
      </c>
      <c r="M1109" s="1" t="s">
        <v>5346</v>
      </c>
      <c r="N1109" s="1" t="s">
        <v>5347</v>
      </c>
      <c r="S1109" s="1" t="s">
        <v>230</v>
      </c>
      <c r="T1109" s="1" t="s">
        <v>2797</v>
      </c>
      <c r="Y1109" s="1" t="s">
        <v>1050</v>
      </c>
      <c r="Z1109" s="1" t="s">
        <v>2878</v>
      </c>
      <c r="AC1109" s="1">
        <v>28</v>
      </c>
      <c r="AD1109" s="1" t="s">
        <v>331</v>
      </c>
      <c r="AE1109" s="1" t="s">
        <v>3505</v>
      </c>
    </row>
    <row r="1110" spans="1:72" ht="13.5" customHeight="1">
      <c r="A1110" s="5" t="str">
        <f aca="true" t="shared" si="56" ref="A1110:A1124">HYPERLINK("http://kyu.snu.ac.kr/sdhj/index.jsp?type=hj/GK14781_00IH_0001_0113a.jpg","1867_하동면_0113a")</f>
        <v>1867_하동면_0113a</v>
      </c>
      <c r="B1110" s="1">
        <v>1867</v>
      </c>
      <c r="C1110" s="1" t="s">
        <v>4943</v>
      </c>
      <c r="D1110" s="1" t="s">
        <v>4945</v>
      </c>
      <c r="E1110" s="1">
        <v>1109</v>
      </c>
      <c r="F1110" s="1">
        <v>6</v>
      </c>
      <c r="G1110" s="1" t="s">
        <v>2254</v>
      </c>
      <c r="H1110" s="1" t="s">
        <v>2750</v>
      </c>
      <c r="I1110" s="1">
        <v>12</v>
      </c>
      <c r="L1110" s="1">
        <v>3</v>
      </c>
      <c r="M1110" s="1" t="s">
        <v>5348</v>
      </c>
      <c r="N1110" s="1" t="s">
        <v>5349</v>
      </c>
      <c r="T1110" s="1" t="s">
        <v>5667</v>
      </c>
      <c r="U1110" s="1" t="s">
        <v>37</v>
      </c>
      <c r="V1110" s="1" t="s">
        <v>2820</v>
      </c>
      <c r="W1110" s="1" t="s">
        <v>421</v>
      </c>
      <c r="X1110" s="1" t="s">
        <v>2848</v>
      </c>
      <c r="Y1110" s="1" t="s">
        <v>2705</v>
      </c>
      <c r="Z1110" s="1" t="s">
        <v>3726</v>
      </c>
      <c r="AC1110" s="1">
        <v>72</v>
      </c>
      <c r="AJ1110" s="1" t="s">
        <v>17</v>
      </c>
      <c r="AK1110" s="1" t="s">
        <v>3565</v>
      </c>
      <c r="AL1110" s="1" t="s">
        <v>526</v>
      </c>
      <c r="AM1110" s="1" t="s">
        <v>6368</v>
      </c>
      <c r="AT1110" s="1" t="s">
        <v>42</v>
      </c>
      <c r="AU1110" s="1" t="s">
        <v>3629</v>
      </c>
      <c r="AV1110" s="1" t="s">
        <v>2293</v>
      </c>
      <c r="AW1110" s="1" t="s">
        <v>3644</v>
      </c>
      <c r="BG1110" s="1" t="s">
        <v>42</v>
      </c>
      <c r="BH1110" s="1" t="s">
        <v>3629</v>
      </c>
      <c r="BI1110" s="1" t="s">
        <v>2407</v>
      </c>
      <c r="BJ1110" s="1" t="s">
        <v>4057</v>
      </c>
      <c r="BK1110" s="1" t="s">
        <v>42</v>
      </c>
      <c r="BL1110" s="1" t="s">
        <v>3629</v>
      </c>
      <c r="BM1110" s="1" t="s">
        <v>2408</v>
      </c>
      <c r="BN1110" s="1" t="s">
        <v>4382</v>
      </c>
      <c r="BO1110" s="1" t="s">
        <v>42</v>
      </c>
      <c r="BP1110" s="1" t="s">
        <v>3629</v>
      </c>
      <c r="BQ1110" s="1" t="s">
        <v>6369</v>
      </c>
      <c r="BR1110" s="1" t="s">
        <v>6370</v>
      </c>
      <c r="BS1110" s="1" t="s">
        <v>169</v>
      </c>
      <c r="BT1110" s="1" t="s">
        <v>6371</v>
      </c>
    </row>
    <row r="1111" spans="1:72" ht="13.5" customHeight="1">
      <c r="A1111" s="5" t="str">
        <f t="shared" si="56"/>
        <v>1867_하동면_0113a</v>
      </c>
      <c r="B1111" s="1">
        <v>1867</v>
      </c>
      <c r="C1111" s="1" t="s">
        <v>4943</v>
      </c>
      <c r="D1111" s="1" t="s">
        <v>4945</v>
      </c>
      <c r="E1111" s="1">
        <v>1110</v>
      </c>
      <c r="F1111" s="1">
        <v>6</v>
      </c>
      <c r="G1111" s="1" t="s">
        <v>2254</v>
      </c>
      <c r="H1111" s="1" t="s">
        <v>2750</v>
      </c>
      <c r="I1111" s="1">
        <v>12</v>
      </c>
      <c r="L1111" s="1">
        <v>3</v>
      </c>
      <c r="M1111" s="1" t="s">
        <v>5348</v>
      </c>
      <c r="N1111" s="1" t="s">
        <v>5349</v>
      </c>
      <c r="S1111" s="1" t="s">
        <v>47</v>
      </c>
      <c r="T1111" s="1" t="s">
        <v>2795</v>
      </c>
      <c r="W1111" s="1" t="s">
        <v>184</v>
      </c>
      <c r="X1111" s="1" t="s">
        <v>2851</v>
      </c>
      <c r="Y1111" s="1" t="s">
        <v>49</v>
      </c>
      <c r="Z1111" s="1" t="s">
        <v>2894</v>
      </c>
      <c r="AC1111" s="1">
        <v>72</v>
      </c>
      <c r="AD1111" s="1" t="s">
        <v>697</v>
      </c>
      <c r="AE1111" s="1" t="s">
        <v>3498</v>
      </c>
      <c r="AJ1111" s="1" t="s">
        <v>51</v>
      </c>
      <c r="AK1111" s="1" t="s">
        <v>3566</v>
      </c>
      <c r="AL1111" s="1" t="s">
        <v>115</v>
      </c>
      <c r="AM1111" s="1" t="s">
        <v>3571</v>
      </c>
      <c r="AT1111" s="1" t="s">
        <v>42</v>
      </c>
      <c r="AU1111" s="1" t="s">
        <v>3629</v>
      </c>
      <c r="AV1111" s="1" t="s">
        <v>2706</v>
      </c>
      <c r="AW1111" s="1" t="s">
        <v>3643</v>
      </c>
      <c r="BG1111" s="1" t="s">
        <v>244</v>
      </c>
      <c r="BH1111" s="1" t="s">
        <v>2846</v>
      </c>
      <c r="BI1111" s="1" t="s">
        <v>2707</v>
      </c>
      <c r="BJ1111" s="1" t="s">
        <v>4056</v>
      </c>
      <c r="BK1111" s="1" t="s">
        <v>42</v>
      </c>
      <c r="BL1111" s="1" t="s">
        <v>3629</v>
      </c>
      <c r="BM1111" s="1" t="s">
        <v>2708</v>
      </c>
      <c r="BN1111" s="1" t="s">
        <v>3667</v>
      </c>
      <c r="BO1111" s="1" t="s">
        <v>42</v>
      </c>
      <c r="BP1111" s="1" t="s">
        <v>3629</v>
      </c>
      <c r="BQ1111" s="1" t="s">
        <v>2709</v>
      </c>
      <c r="BR1111" s="1" t="s">
        <v>5479</v>
      </c>
      <c r="BS1111" s="1" t="s">
        <v>2645</v>
      </c>
      <c r="BT1111" s="1" t="s">
        <v>3186</v>
      </c>
    </row>
    <row r="1112" spans="1:31" ht="13.5" customHeight="1">
      <c r="A1112" s="5" t="str">
        <f t="shared" si="56"/>
        <v>1867_하동면_0113a</v>
      </c>
      <c r="B1112" s="1">
        <v>1867</v>
      </c>
      <c r="C1112" s="1" t="s">
        <v>4943</v>
      </c>
      <c r="D1112" s="1" t="s">
        <v>4945</v>
      </c>
      <c r="E1112" s="1">
        <v>1111</v>
      </c>
      <c r="F1112" s="1">
        <v>6</v>
      </c>
      <c r="G1112" s="1" t="s">
        <v>2254</v>
      </c>
      <c r="H1112" s="1" t="s">
        <v>2750</v>
      </c>
      <c r="I1112" s="1">
        <v>12</v>
      </c>
      <c r="L1112" s="1">
        <v>3</v>
      </c>
      <c r="M1112" s="1" t="s">
        <v>5348</v>
      </c>
      <c r="N1112" s="1" t="s">
        <v>5349</v>
      </c>
      <c r="S1112" s="1" t="s">
        <v>1283</v>
      </c>
      <c r="T1112" s="1" t="s">
        <v>2796</v>
      </c>
      <c r="U1112" s="1" t="s">
        <v>37</v>
      </c>
      <c r="V1112" s="1" t="s">
        <v>2820</v>
      </c>
      <c r="Y1112" s="1" t="s">
        <v>2710</v>
      </c>
      <c r="Z1112" s="1" t="s">
        <v>4969</v>
      </c>
      <c r="AC1112" s="1">
        <v>75</v>
      </c>
      <c r="AD1112" s="1" t="s">
        <v>298</v>
      </c>
      <c r="AE1112" s="1" t="s">
        <v>3504</v>
      </c>
    </row>
    <row r="1113" spans="1:31" ht="13.5" customHeight="1">
      <c r="A1113" s="5" t="str">
        <f t="shared" si="56"/>
        <v>1867_하동면_0113a</v>
      </c>
      <c r="B1113" s="1">
        <v>1867</v>
      </c>
      <c r="C1113" s="1" t="s">
        <v>4943</v>
      </c>
      <c r="D1113" s="1" t="s">
        <v>4945</v>
      </c>
      <c r="E1113" s="1">
        <v>1112</v>
      </c>
      <c r="F1113" s="1">
        <v>6</v>
      </c>
      <c r="G1113" s="1" t="s">
        <v>2254</v>
      </c>
      <c r="H1113" s="1" t="s">
        <v>2750</v>
      </c>
      <c r="I1113" s="1">
        <v>12</v>
      </c>
      <c r="L1113" s="1">
        <v>3</v>
      </c>
      <c r="M1113" s="1" t="s">
        <v>5348</v>
      </c>
      <c r="N1113" s="1" t="s">
        <v>5349</v>
      </c>
      <c r="T1113" s="1" t="s">
        <v>6372</v>
      </c>
      <c r="U1113" s="1" t="s">
        <v>70</v>
      </c>
      <c r="V1113" s="1" t="s">
        <v>2823</v>
      </c>
      <c r="Y1113" s="1" t="s">
        <v>2711</v>
      </c>
      <c r="Z1113" s="1" t="s">
        <v>2897</v>
      </c>
      <c r="AD1113" s="1" t="s">
        <v>164</v>
      </c>
      <c r="AE1113" s="1" t="s">
        <v>3503</v>
      </c>
    </row>
    <row r="1114" spans="1:72" ht="13.5" customHeight="1">
      <c r="A1114" s="5" t="str">
        <f t="shared" si="56"/>
        <v>1867_하동면_0113a</v>
      </c>
      <c r="B1114" s="1">
        <v>1867</v>
      </c>
      <c r="C1114" s="1" t="s">
        <v>4943</v>
      </c>
      <c r="D1114" s="1" t="s">
        <v>4945</v>
      </c>
      <c r="E1114" s="1">
        <v>1113</v>
      </c>
      <c r="F1114" s="1">
        <v>6</v>
      </c>
      <c r="G1114" s="1" t="s">
        <v>2254</v>
      </c>
      <c r="H1114" s="1" t="s">
        <v>2750</v>
      </c>
      <c r="I1114" s="1">
        <v>12</v>
      </c>
      <c r="L1114" s="1">
        <v>4</v>
      </c>
      <c r="M1114" s="1" t="s">
        <v>5350</v>
      </c>
      <c r="N1114" s="1" t="s">
        <v>5351</v>
      </c>
      <c r="T1114" s="1" t="s">
        <v>5869</v>
      </c>
      <c r="U1114" s="1" t="s">
        <v>37</v>
      </c>
      <c r="V1114" s="1" t="s">
        <v>2820</v>
      </c>
      <c r="W1114" s="1" t="s">
        <v>421</v>
      </c>
      <c r="X1114" s="1" t="s">
        <v>2848</v>
      </c>
      <c r="Y1114" s="1" t="s">
        <v>2712</v>
      </c>
      <c r="Z1114" s="1" t="s">
        <v>2896</v>
      </c>
      <c r="AC1114" s="1">
        <v>70</v>
      </c>
      <c r="AD1114" s="1" t="s">
        <v>737</v>
      </c>
      <c r="AE1114" s="1" t="s">
        <v>3502</v>
      </c>
      <c r="AJ1114" s="1" t="s">
        <v>17</v>
      </c>
      <c r="AK1114" s="1" t="s">
        <v>3565</v>
      </c>
      <c r="AL1114" s="1" t="s">
        <v>526</v>
      </c>
      <c r="AM1114" s="1" t="s">
        <v>5873</v>
      </c>
      <c r="AT1114" s="1" t="s">
        <v>42</v>
      </c>
      <c r="AU1114" s="1" t="s">
        <v>3629</v>
      </c>
      <c r="AV1114" s="1" t="s">
        <v>2279</v>
      </c>
      <c r="AW1114" s="1" t="s">
        <v>3642</v>
      </c>
      <c r="BG1114" s="1" t="s">
        <v>42</v>
      </c>
      <c r="BH1114" s="1" t="s">
        <v>3629</v>
      </c>
      <c r="BI1114" s="1" t="s">
        <v>2657</v>
      </c>
      <c r="BJ1114" s="1" t="s">
        <v>4055</v>
      </c>
      <c r="BK1114" s="1" t="s">
        <v>42</v>
      </c>
      <c r="BL1114" s="1" t="s">
        <v>3629</v>
      </c>
      <c r="BM1114" s="1" t="s">
        <v>2713</v>
      </c>
      <c r="BN1114" s="1" t="s">
        <v>4381</v>
      </c>
      <c r="BO1114" s="1" t="s">
        <v>42</v>
      </c>
      <c r="BP1114" s="1" t="s">
        <v>3629</v>
      </c>
      <c r="BQ1114" s="1" t="s">
        <v>2714</v>
      </c>
      <c r="BR1114" s="1" t="s">
        <v>4657</v>
      </c>
      <c r="BS1114" s="1" t="s">
        <v>115</v>
      </c>
      <c r="BT1114" s="1" t="s">
        <v>3571</v>
      </c>
    </row>
    <row r="1115" spans="1:72" ht="13.5" customHeight="1">
      <c r="A1115" s="5" t="str">
        <f t="shared" si="56"/>
        <v>1867_하동면_0113a</v>
      </c>
      <c r="B1115" s="1">
        <v>1867</v>
      </c>
      <c r="C1115" s="1" t="s">
        <v>4943</v>
      </c>
      <c r="D1115" s="1" t="s">
        <v>4945</v>
      </c>
      <c r="E1115" s="1">
        <v>1114</v>
      </c>
      <c r="F1115" s="1">
        <v>6</v>
      </c>
      <c r="G1115" s="1" t="s">
        <v>2254</v>
      </c>
      <c r="H1115" s="1" t="s">
        <v>2750</v>
      </c>
      <c r="I1115" s="1">
        <v>12</v>
      </c>
      <c r="L1115" s="1">
        <v>4</v>
      </c>
      <c r="M1115" s="1" t="s">
        <v>5350</v>
      </c>
      <c r="N1115" s="1" t="s">
        <v>5351</v>
      </c>
      <c r="S1115" s="1" t="s">
        <v>47</v>
      </c>
      <c r="T1115" s="1" t="s">
        <v>2795</v>
      </c>
      <c r="W1115" s="1" t="s">
        <v>123</v>
      </c>
      <c r="X1115" s="1" t="s">
        <v>5871</v>
      </c>
      <c r="Y1115" s="1" t="s">
        <v>49</v>
      </c>
      <c r="Z1115" s="1" t="s">
        <v>2894</v>
      </c>
      <c r="AC1115" s="1">
        <v>75</v>
      </c>
      <c r="AD1115" s="1" t="s">
        <v>69</v>
      </c>
      <c r="AE1115" s="1" t="s">
        <v>3501</v>
      </c>
      <c r="AJ1115" s="1" t="s">
        <v>51</v>
      </c>
      <c r="AK1115" s="1" t="s">
        <v>3566</v>
      </c>
      <c r="AL1115" s="1" t="s">
        <v>1070</v>
      </c>
      <c r="AM1115" s="1" t="s">
        <v>3186</v>
      </c>
      <c r="AT1115" s="1" t="s">
        <v>42</v>
      </c>
      <c r="AU1115" s="1" t="s">
        <v>3629</v>
      </c>
      <c r="AV1115" s="1" t="s">
        <v>2715</v>
      </c>
      <c r="AW1115" s="1" t="s">
        <v>3641</v>
      </c>
      <c r="BG1115" s="1" t="s">
        <v>42</v>
      </c>
      <c r="BH1115" s="1" t="s">
        <v>3629</v>
      </c>
      <c r="BI1115" s="1" t="s">
        <v>1072</v>
      </c>
      <c r="BJ1115" s="1" t="s">
        <v>3707</v>
      </c>
      <c r="BK1115" s="1" t="s">
        <v>42</v>
      </c>
      <c r="BL1115" s="1" t="s">
        <v>3629</v>
      </c>
      <c r="BM1115" s="1" t="s">
        <v>2716</v>
      </c>
      <c r="BN1115" s="1" t="s">
        <v>4380</v>
      </c>
      <c r="BO1115" s="1" t="s">
        <v>42</v>
      </c>
      <c r="BP1115" s="1" t="s">
        <v>3629</v>
      </c>
      <c r="BQ1115" s="1" t="s">
        <v>2717</v>
      </c>
      <c r="BR1115" s="1" t="s">
        <v>5524</v>
      </c>
      <c r="BS1115" s="1" t="s">
        <v>194</v>
      </c>
      <c r="BT1115" s="1" t="s">
        <v>3591</v>
      </c>
    </row>
    <row r="1116" spans="1:31" ht="13.5" customHeight="1">
      <c r="A1116" s="5" t="str">
        <f t="shared" si="56"/>
        <v>1867_하동면_0113a</v>
      </c>
      <c r="B1116" s="1">
        <v>1867</v>
      </c>
      <c r="C1116" s="1" t="s">
        <v>4943</v>
      </c>
      <c r="D1116" s="1" t="s">
        <v>4945</v>
      </c>
      <c r="E1116" s="1">
        <v>1115</v>
      </c>
      <c r="F1116" s="1">
        <v>6</v>
      </c>
      <c r="G1116" s="1" t="s">
        <v>2254</v>
      </c>
      <c r="H1116" s="1" t="s">
        <v>2750</v>
      </c>
      <c r="I1116" s="1">
        <v>12</v>
      </c>
      <c r="L1116" s="1">
        <v>4</v>
      </c>
      <c r="M1116" s="1" t="s">
        <v>5350</v>
      </c>
      <c r="N1116" s="1" t="s">
        <v>5351</v>
      </c>
      <c r="S1116" s="1" t="s">
        <v>63</v>
      </c>
      <c r="T1116" s="1" t="s">
        <v>2793</v>
      </c>
      <c r="U1116" s="1" t="s">
        <v>37</v>
      </c>
      <c r="V1116" s="1" t="s">
        <v>2820</v>
      </c>
      <c r="Y1116" s="1" t="s">
        <v>2718</v>
      </c>
      <c r="Z1116" s="1" t="s">
        <v>2895</v>
      </c>
      <c r="AC1116" s="1">
        <v>55</v>
      </c>
      <c r="AD1116" s="1" t="s">
        <v>575</v>
      </c>
      <c r="AE1116" s="1" t="s">
        <v>3500</v>
      </c>
    </row>
    <row r="1117" spans="1:31" ht="13.5" customHeight="1">
      <c r="A1117" s="5" t="str">
        <f t="shared" si="56"/>
        <v>1867_하동면_0113a</v>
      </c>
      <c r="B1117" s="1">
        <v>1867</v>
      </c>
      <c r="C1117" s="1" t="s">
        <v>4943</v>
      </c>
      <c r="D1117" s="1" t="s">
        <v>4945</v>
      </c>
      <c r="E1117" s="1">
        <v>1116</v>
      </c>
      <c r="F1117" s="1">
        <v>6</v>
      </c>
      <c r="G1117" s="1" t="s">
        <v>2254</v>
      </c>
      <c r="H1117" s="1" t="s">
        <v>2750</v>
      </c>
      <c r="I1117" s="1">
        <v>12</v>
      </c>
      <c r="L1117" s="1">
        <v>4</v>
      </c>
      <c r="M1117" s="1" t="s">
        <v>5350</v>
      </c>
      <c r="N1117" s="1" t="s">
        <v>5351</v>
      </c>
      <c r="S1117" s="1" t="s">
        <v>227</v>
      </c>
      <c r="T1117" s="1" t="s">
        <v>2794</v>
      </c>
      <c r="W1117" s="1" t="s">
        <v>93</v>
      </c>
      <c r="X1117" s="1" t="s">
        <v>2850</v>
      </c>
      <c r="Y1117" s="1" t="s">
        <v>49</v>
      </c>
      <c r="Z1117" s="1" t="s">
        <v>2894</v>
      </c>
      <c r="AD1117" s="1" t="s">
        <v>50</v>
      </c>
      <c r="AE1117" s="1" t="s">
        <v>3499</v>
      </c>
    </row>
    <row r="1118" spans="1:72" ht="13.5" customHeight="1">
      <c r="A1118" s="5" t="str">
        <f t="shared" si="56"/>
        <v>1867_하동면_0113a</v>
      </c>
      <c r="B1118" s="1">
        <v>1867</v>
      </c>
      <c r="C1118" s="1" t="s">
        <v>4943</v>
      </c>
      <c r="D1118" s="1" t="s">
        <v>4945</v>
      </c>
      <c r="E1118" s="1">
        <v>1117</v>
      </c>
      <c r="F1118" s="1">
        <v>6</v>
      </c>
      <c r="G1118" s="1" t="s">
        <v>2254</v>
      </c>
      <c r="H1118" s="1" t="s">
        <v>2750</v>
      </c>
      <c r="I1118" s="1">
        <v>12</v>
      </c>
      <c r="L1118" s="1">
        <v>5</v>
      </c>
      <c r="M1118" s="1" t="s">
        <v>5352</v>
      </c>
      <c r="N1118" s="1" t="s">
        <v>5353</v>
      </c>
      <c r="T1118" s="1" t="s">
        <v>5708</v>
      </c>
      <c r="U1118" s="1" t="s">
        <v>1359</v>
      </c>
      <c r="V1118" s="1" t="s">
        <v>2822</v>
      </c>
      <c r="W1118" s="1" t="s">
        <v>434</v>
      </c>
      <c r="X1118" s="1" t="s">
        <v>2849</v>
      </c>
      <c r="Y1118" s="1" t="s">
        <v>10</v>
      </c>
      <c r="Z1118" s="1" t="s">
        <v>2881</v>
      </c>
      <c r="AC1118" s="1">
        <v>72</v>
      </c>
      <c r="AD1118" s="1" t="s">
        <v>697</v>
      </c>
      <c r="AE1118" s="1" t="s">
        <v>3498</v>
      </c>
      <c r="AJ1118" s="1" t="s">
        <v>17</v>
      </c>
      <c r="AK1118" s="1" t="s">
        <v>3565</v>
      </c>
      <c r="AL1118" s="1" t="s">
        <v>971</v>
      </c>
      <c r="AM1118" s="1" t="s">
        <v>3570</v>
      </c>
      <c r="AT1118" s="1" t="s">
        <v>469</v>
      </c>
      <c r="AU1118" s="1" t="s">
        <v>2824</v>
      </c>
      <c r="AV1118" s="1" t="s">
        <v>2719</v>
      </c>
      <c r="AW1118" s="1" t="s">
        <v>3640</v>
      </c>
      <c r="BG1118" s="1" t="s">
        <v>469</v>
      </c>
      <c r="BH1118" s="1" t="s">
        <v>2824</v>
      </c>
      <c r="BI1118" s="1" t="s">
        <v>2720</v>
      </c>
      <c r="BJ1118" s="1" t="s">
        <v>4054</v>
      </c>
      <c r="BK1118" s="1" t="s">
        <v>469</v>
      </c>
      <c r="BL1118" s="1" t="s">
        <v>2824</v>
      </c>
      <c r="BM1118" s="1" t="s">
        <v>2721</v>
      </c>
      <c r="BN1118" s="1" t="s">
        <v>4379</v>
      </c>
      <c r="BO1118" s="1" t="s">
        <v>469</v>
      </c>
      <c r="BP1118" s="1" t="s">
        <v>2824</v>
      </c>
      <c r="BQ1118" s="1" t="s">
        <v>2722</v>
      </c>
      <c r="BR1118" s="1" t="s">
        <v>4656</v>
      </c>
      <c r="BS1118" s="1" t="s">
        <v>731</v>
      </c>
      <c r="BT1118" s="1" t="s">
        <v>3596</v>
      </c>
    </row>
    <row r="1119" spans="1:31" ht="13.5" customHeight="1">
      <c r="A1119" s="5" t="str">
        <f t="shared" si="56"/>
        <v>1867_하동면_0113a</v>
      </c>
      <c r="B1119" s="1">
        <v>1867</v>
      </c>
      <c r="C1119" s="1" t="s">
        <v>4943</v>
      </c>
      <c r="D1119" s="1" t="s">
        <v>4945</v>
      </c>
      <c r="E1119" s="1">
        <v>1118</v>
      </c>
      <c r="F1119" s="1">
        <v>6</v>
      </c>
      <c r="G1119" s="1" t="s">
        <v>2254</v>
      </c>
      <c r="H1119" s="1" t="s">
        <v>2750</v>
      </c>
      <c r="I1119" s="1">
        <v>12</v>
      </c>
      <c r="L1119" s="1">
        <v>5</v>
      </c>
      <c r="M1119" s="1" t="s">
        <v>5352</v>
      </c>
      <c r="N1119" s="1" t="s">
        <v>5353</v>
      </c>
      <c r="S1119" s="1" t="s">
        <v>63</v>
      </c>
      <c r="T1119" s="1" t="s">
        <v>2793</v>
      </c>
      <c r="U1119" s="1" t="s">
        <v>2723</v>
      </c>
      <c r="V1119" s="1" t="s">
        <v>2821</v>
      </c>
      <c r="W1119" s="1" t="s">
        <v>421</v>
      </c>
      <c r="X1119" s="1" t="s">
        <v>2848</v>
      </c>
      <c r="Y1119" s="1" t="s">
        <v>2265</v>
      </c>
      <c r="Z1119" s="1" t="s">
        <v>2893</v>
      </c>
      <c r="AC1119" s="1">
        <v>45</v>
      </c>
      <c r="AD1119" s="1" t="s">
        <v>59</v>
      </c>
      <c r="AE1119" s="1" t="s">
        <v>3497</v>
      </c>
    </row>
    <row r="1120" spans="1:72" ht="13.5" customHeight="1">
      <c r="A1120" s="5" t="str">
        <f t="shared" si="56"/>
        <v>1867_하동면_0113a</v>
      </c>
      <c r="B1120" s="1">
        <v>1867</v>
      </c>
      <c r="C1120" s="1" t="s">
        <v>4943</v>
      </c>
      <c r="D1120" s="1" t="s">
        <v>4945</v>
      </c>
      <c r="E1120" s="1">
        <v>1119</v>
      </c>
      <c r="F1120" s="1">
        <v>6</v>
      </c>
      <c r="G1120" s="1" t="s">
        <v>2254</v>
      </c>
      <c r="H1120" s="1" t="s">
        <v>2750</v>
      </c>
      <c r="I1120" s="1">
        <v>12</v>
      </c>
      <c r="L1120" s="1">
        <v>6</v>
      </c>
      <c r="M1120" s="1" t="s">
        <v>5354</v>
      </c>
      <c r="N1120" s="1" t="s">
        <v>5355</v>
      </c>
      <c r="T1120" s="1" t="s">
        <v>5836</v>
      </c>
      <c r="U1120" s="1" t="s">
        <v>37</v>
      </c>
      <c r="V1120" s="1" t="s">
        <v>2820</v>
      </c>
      <c r="W1120" s="1" t="s">
        <v>61</v>
      </c>
      <c r="X1120" s="1" t="s">
        <v>6373</v>
      </c>
      <c r="Y1120" s="1" t="s">
        <v>2487</v>
      </c>
      <c r="Z1120" s="1" t="s">
        <v>2892</v>
      </c>
      <c r="AC1120" s="1">
        <v>15</v>
      </c>
      <c r="AJ1120" s="1" t="s">
        <v>17</v>
      </c>
      <c r="AK1120" s="1" t="s">
        <v>3565</v>
      </c>
      <c r="AL1120" s="1" t="s">
        <v>189</v>
      </c>
      <c r="AM1120" s="1" t="s">
        <v>3569</v>
      </c>
      <c r="AT1120" s="1" t="s">
        <v>37</v>
      </c>
      <c r="AU1120" s="1" t="s">
        <v>2820</v>
      </c>
      <c r="AV1120" s="1" t="s">
        <v>2724</v>
      </c>
      <c r="AW1120" s="1" t="s">
        <v>3639</v>
      </c>
      <c r="BG1120" s="1" t="s">
        <v>42</v>
      </c>
      <c r="BH1120" s="1" t="s">
        <v>3629</v>
      </c>
      <c r="BI1120" s="1" t="s">
        <v>2725</v>
      </c>
      <c r="BJ1120" s="1" t="s">
        <v>4053</v>
      </c>
      <c r="BK1120" s="1" t="s">
        <v>42</v>
      </c>
      <c r="BL1120" s="1" t="s">
        <v>3629</v>
      </c>
      <c r="BM1120" s="1" t="s">
        <v>2726</v>
      </c>
      <c r="BN1120" s="1" t="s">
        <v>4378</v>
      </c>
      <c r="BO1120" s="1" t="s">
        <v>42</v>
      </c>
      <c r="BP1120" s="1" t="s">
        <v>3629</v>
      </c>
      <c r="BQ1120" s="1" t="s">
        <v>2727</v>
      </c>
      <c r="BR1120" s="1" t="s">
        <v>5511</v>
      </c>
      <c r="BS1120" s="1" t="s">
        <v>178</v>
      </c>
      <c r="BT1120" s="1" t="s">
        <v>3579</v>
      </c>
    </row>
    <row r="1121" spans="1:72" ht="13.5" customHeight="1">
      <c r="A1121" s="5" t="str">
        <f t="shared" si="56"/>
        <v>1867_하동면_0113a</v>
      </c>
      <c r="B1121" s="1">
        <v>1867</v>
      </c>
      <c r="C1121" s="1" t="s">
        <v>4943</v>
      </c>
      <c r="D1121" s="1" t="s">
        <v>4945</v>
      </c>
      <c r="E1121" s="1">
        <v>1120</v>
      </c>
      <c r="F1121" s="1">
        <v>6</v>
      </c>
      <c r="G1121" s="1" t="s">
        <v>2254</v>
      </c>
      <c r="H1121" s="1" t="s">
        <v>2750</v>
      </c>
      <c r="I1121" s="1">
        <v>12</v>
      </c>
      <c r="L1121" s="1">
        <v>7</v>
      </c>
      <c r="M1121" s="1" t="s">
        <v>5356</v>
      </c>
      <c r="N1121" s="1" t="s">
        <v>5357</v>
      </c>
      <c r="T1121" s="1" t="s">
        <v>6374</v>
      </c>
      <c r="U1121" s="1" t="s">
        <v>37</v>
      </c>
      <c r="V1121" s="1" t="s">
        <v>2820</v>
      </c>
      <c r="W1121" s="1" t="s">
        <v>61</v>
      </c>
      <c r="X1121" s="1" t="s">
        <v>6375</v>
      </c>
      <c r="Y1121" s="1" t="s">
        <v>2728</v>
      </c>
      <c r="Z1121" s="1" t="s">
        <v>2891</v>
      </c>
      <c r="AC1121" s="1">
        <v>35</v>
      </c>
      <c r="AJ1121" s="1" t="s">
        <v>17</v>
      </c>
      <c r="AK1121" s="1" t="s">
        <v>3565</v>
      </c>
      <c r="AL1121" s="1" t="s">
        <v>577</v>
      </c>
      <c r="AM1121" s="1" t="s">
        <v>3568</v>
      </c>
      <c r="AT1121" s="1" t="s">
        <v>42</v>
      </c>
      <c r="AU1121" s="1" t="s">
        <v>3629</v>
      </c>
      <c r="AV1121" s="1" t="s">
        <v>2729</v>
      </c>
      <c r="AW1121" s="1" t="s">
        <v>3638</v>
      </c>
      <c r="BG1121" s="1" t="s">
        <v>1654</v>
      </c>
      <c r="BH1121" s="1" t="s">
        <v>3633</v>
      </c>
      <c r="BI1121" s="1" t="s">
        <v>2730</v>
      </c>
      <c r="BJ1121" s="1" t="s">
        <v>4052</v>
      </c>
      <c r="BK1121" s="1" t="s">
        <v>42</v>
      </c>
      <c r="BL1121" s="1" t="s">
        <v>3629</v>
      </c>
      <c r="BM1121" s="1" t="s">
        <v>2731</v>
      </c>
      <c r="BN1121" s="1" t="s">
        <v>4377</v>
      </c>
      <c r="BO1121" s="1" t="s">
        <v>42</v>
      </c>
      <c r="BP1121" s="1" t="s">
        <v>3629</v>
      </c>
      <c r="BQ1121" s="1" t="s">
        <v>2732</v>
      </c>
      <c r="BR1121" s="1" t="s">
        <v>5448</v>
      </c>
      <c r="BS1121" s="1" t="s">
        <v>407</v>
      </c>
      <c r="BT1121" s="1" t="s">
        <v>3612</v>
      </c>
    </row>
    <row r="1122" spans="1:72" ht="13.5" customHeight="1">
      <c r="A1122" s="5" t="str">
        <f t="shared" si="56"/>
        <v>1867_하동면_0113a</v>
      </c>
      <c r="B1122" s="1">
        <v>1867</v>
      </c>
      <c r="C1122" s="1" t="s">
        <v>4943</v>
      </c>
      <c r="D1122" s="1" t="s">
        <v>4945</v>
      </c>
      <c r="E1122" s="1">
        <v>1121</v>
      </c>
      <c r="F1122" s="1">
        <v>6</v>
      </c>
      <c r="G1122" s="1" t="s">
        <v>2254</v>
      </c>
      <c r="H1122" s="1" t="s">
        <v>2750</v>
      </c>
      <c r="I1122" s="1">
        <v>12</v>
      </c>
      <c r="L1122" s="1">
        <v>8</v>
      </c>
      <c r="M1122" s="1" t="s">
        <v>5358</v>
      </c>
      <c r="N1122" s="1" t="s">
        <v>5359</v>
      </c>
      <c r="T1122" s="1" t="s">
        <v>6376</v>
      </c>
      <c r="U1122" s="1" t="s">
        <v>37</v>
      </c>
      <c r="V1122" s="1" t="s">
        <v>2820</v>
      </c>
      <c r="W1122" s="1" t="s">
        <v>61</v>
      </c>
      <c r="X1122" s="1" t="s">
        <v>6377</v>
      </c>
      <c r="Y1122" s="1" t="s">
        <v>2733</v>
      </c>
      <c r="Z1122" s="1" t="s">
        <v>2890</v>
      </c>
      <c r="AC1122" s="1">
        <v>54</v>
      </c>
      <c r="AT1122" s="1" t="s">
        <v>42</v>
      </c>
      <c r="AU1122" s="1" t="s">
        <v>3629</v>
      </c>
      <c r="AV1122" s="1" t="s">
        <v>2734</v>
      </c>
      <c r="AW1122" s="1" t="s">
        <v>3637</v>
      </c>
      <c r="BG1122" s="1" t="s">
        <v>2315</v>
      </c>
      <c r="BH1122" s="1" t="s">
        <v>4045</v>
      </c>
      <c r="BI1122" s="1" t="s">
        <v>2735</v>
      </c>
      <c r="BJ1122" s="1" t="s">
        <v>4051</v>
      </c>
      <c r="BK1122" s="1" t="s">
        <v>514</v>
      </c>
      <c r="BL1122" s="1" t="s">
        <v>3634</v>
      </c>
      <c r="BM1122" s="1" t="s">
        <v>2736</v>
      </c>
      <c r="BN1122" s="1" t="s">
        <v>4376</v>
      </c>
      <c r="BO1122" s="1" t="s">
        <v>514</v>
      </c>
      <c r="BP1122" s="1" t="s">
        <v>3634</v>
      </c>
      <c r="BQ1122" s="1" t="s">
        <v>2737</v>
      </c>
      <c r="BR1122" s="1" t="s">
        <v>4655</v>
      </c>
      <c r="BS1122" s="1" t="s">
        <v>183</v>
      </c>
      <c r="BT1122" s="1" t="s">
        <v>3576</v>
      </c>
    </row>
    <row r="1123" spans="1:29" ht="13.5" customHeight="1">
      <c r="A1123" s="5" t="str">
        <f t="shared" si="56"/>
        <v>1867_하동면_0113a</v>
      </c>
      <c r="B1123" s="1">
        <v>1867</v>
      </c>
      <c r="C1123" s="1" t="s">
        <v>4943</v>
      </c>
      <c r="D1123" s="1" t="s">
        <v>4945</v>
      </c>
      <c r="E1123" s="1">
        <v>1122</v>
      </c>
      <c r="F1123" s="1">
        <v>6</v>
      </c>
      <c r="G1123" s="1" t="s">
        <v>2254</v>
      </c>
      <c r="H1123" s="1" t="s">
        <v>2750</v>
      </c>
      <c r="I1123" s="1">
        <v>12</v>
      </c>
      <c r="L1123" s="1">
        <v>8</v>
      </c>
      <c r="M1123" s="1" t="s">
        <v>5358</v>
      </c>
      <c r="N1123" s="1" t="s">
        <v>5359</v>
      </c>
      <c r="S1123" s="1" t="s">
        <v>63</v>
      </c>
      <c r="T1123" s="1" t="s">
        <v>2793</v>
      </c>
      <c r="Y1123" s="1" t="s">
        <v>2738</v>
      </c>
      <c r="Z1123" s="1" t="s">
        <v>2889</v>
      </c>
      <c r="AC1123" s="1">
        <v>36</v>
      </c>
    </row>
    <row r="1124" spans="1:72" ht="13.5" customHeight="1">
      <c r="A1124" s="5" t="str">
        <f t="shared" si="56"/>
        <v>1867_하동면_0113a</v>
      </c>
      <c r="B1124" s="1">
        <v>1867</v>
      </c>
      <c r="C1124" s="1" t="s">
        <v>4943</v>
      </c>
      <c r="D1124" s="1" t="s">
        <v>4945</v>
      </c>
      <c r="E1124" s="1">
        <v>1123</v>
      </c>
      <c r="F1124" s="1">
        <v>6</v>
      </c>
      <c r="G1124" s="1" t="s">
        <v>2254</v>
      </c>
      <c r="H1124" s="1" t="s">
        <v>2750</v>
      </c>
      <c r="I1124" s="1">
        <v>12</v>
      </c>
      <c r="L1124" s="1">
        <v>9</v>
      </c>
      <c r="M1124" s="1" t="s">
        <v>5360</v>
      </c>
      <c r="N1124" s="1" t="s">
        <v>5361</v>
      </c>
      <c r="T1124" s="1" t="s">
        <v>6378</v>
      </c>
      <c r="U1124" s="1" t="s">
        <v>37</v>
      </c>
      <c r="V1124" s="1" t="s">
        <v>2820</v>
      </c>
      <c r="W1124" s="1" t="s">
        <v>123</v>
      </c>
      <c r="X1124" s="1" t="s">
        <v>6379</v>
      </c>
      <c r="Y1124" s="1" t="s">
        <v>2739</v>
      </c>
      <c r="Z1124" s="1" t="s">
        <v>2888</v>
      </c>
      <c r="AC1124" s="1">
        <v>51</v>
      </c>
      <c r="AJ1124" s="1" t="s">
        <v>17</v>
      </c>
      <c r="AK1124" s="1" t="s">
        <v>3565</v>
      </c>
      <c r="AL1124" s="1" t="s">
        <v>203</v>
      </c>
      <c r="AM1124" s="1" t="s">
        <v>3567</v>
      </c>
      <c r="AT1124" s="1" t="s">
        <v>275</v>
      </c>
      <c r="AU1124" s="1" t="s">
        <v>3628</v>
      </c>
      <c r="AV1124" s="1" t="s">
        <v>2740</v>
      </c>
      <c r="AW1124" s="1" t="s">
        <v>3636</v>
      </c>
      <c r="BG1124" s="1" t="s">
        <v>42</v>
      </c>
      <c r="BH1124" s="1" t="s">
        <v>3629</v>
      </c>
      <c r="BI1124" s="1" t="s">
        <v>2741</v>
      </c>
      <c r="BJ1124" s="1" t="s">
        <v>4050</v>
      </c>
      <c r="BK1124" s="1" t="s">
        <v>42</v>
      </c>
      <c r="BL1124" s="1" t="s">
        <v>3629</v>
      </c>
      <c r="BM1124" s="1" t="s">
        <v>2742</v>
      </c>
      <c r="BN1124" s="1" t="s">
        <v>4375</v>
      </c>
      <c r="BO1124" s="1" t="s">
        <v>42</v>
      </c>
      <c r="BP1124" s="1" t="s">
        <v>3629</v>
      </c>
      <c r="BQ1124" s="1" t="s">
        <v>2743</v>
      </c>
      <c r="BR1124" s="1" t="s">
        <v>5508</v>
      </c>
      <c r="BS1124" s="1" t="s">
        <v>189</v>
      </c>
      <c r="BT1124" s="1" t="s">
        <v>3569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2013-07-29T11:16:46Z</dcterms:created>
  <dcterms:modified xsi:type="dcterms:W3CDTF">2017-10-16T00:38:36Z</dcterms:modified>
  <cp:category/>
  <cp:version/>
  <cp:contentType/>
  <cp:contentStatus/>
</cp:coreProperties>
</file>