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85" yWindow="-15" windowWidth="9600" windowHeight="7125"/>
  </bookViews>
  <sheets>
    <sheet name="Sheet1" sheetId="2" r:id="rId1"/>
  </sheets>
  <definedNames>
    <definedName name="_xlnm._FilterDatabase" localSheetId="0" hidden="1">Sheet1!$A$1:$BU$884</definedName>
  </definedNames>
  <calcPr calcId="145621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</calcChain>
</file>

<file path=xl/sharedStrings.xml><?xml version="1.0" encoding="utf-8"?>
<sst xmlns="http://schemas.openxmlformats.org/spreadsheetml/2006/main" count="20860" uniqueCount="4504">
  <si>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</si>
  <si>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</si>
  <si>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</si>
  <si>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</si>
  <si>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</si>
  <si>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</si>
  <si>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</si>
  <si>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</si>
  <si>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</si>
  <si>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</si>
  <si>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</si>
  <si>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</si>
  <si>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</si>
  <si>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</si>
  <si>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</si>
  <si>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</si>
  <si>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</si>
  <si>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</si>
  <si>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</si>
  <si>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</si>
  <si>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</si>
  <si>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</si>
  <si>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</si>
  <si>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</si>
  <si>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</si>
  <si>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</si>
  <si>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</si>
  <si>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</si>
  <si>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</si>
  <si>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</si>
  <si>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</si>
  <si>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</si>
  <si>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</si>
  <si>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</si>
  <si>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</si>
  <si>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</si>
  <si>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裵孟用</t>
  </si>
  <si>
    <t>水軍</t>
  </si>
  <si>
    <t>裵</t>
  </si>
  <si>
    <t>德孫</t>
  </si>
  <si>
    <t>己酉</t>
  </si>
  <si>
    <t>星州</t>
  </si>
  <si>
    <t>正兵</t>
  </si>
  <si>
    <t>日才</t>
  </si>
  <si>
    <t>晉泰</t>
  </si>
  <si>
    <t>順弼</t>
  </si>
  <si>
    <t>鄭得才</t>
  </si>
  <si>
    <t>東萊</t>
  </si>
  <si>
    <t>妻</t>
  </si>
  <si>
    <t>吳</t>
  </si>
  <si>
    <t>召史</t>
  </si>
  <si>
    <t>咸安</t>
  </si>
  <si>
    <t>聖奉</t>
  </si>
  <si>
    <t>佺</t>
  </si>
  <si>
    <t>震泰</t>
  </si>
  <si>
    <t>裵世漢</t>
  </si>
  <si>
    <t>達城</t>
  </si>
  <si>
    <t>母</t>
  </si>
  <si>
    <t>鄭</t>
  </si>
  <si>
    <t>戊辰</t>
  </si>
  <si>
    <t>禁保</t>
  </si>
  <si>
    <t>孟用</t>
  </si>
  <si>
    <t>百萬</t>
  </si>
  <si>
    <t>命發</t>
  </si>
  <si>
    <t>先得</t>
  </si>
  <si>
    <t>羅傑方</t>
  </si>
  <si>
    <t>壽城</t>
  </si>
  <si>
    <t>慶稷</t>
  </si>
  <si>
    <t>遇迪</t>
  </si>
  <si>
    <t>金基文</t>
  </si>
  <si>
    <t>金海</t>
  </si>
  <si>
    <t>業武</t>
  </si>
  <si>
    <t>末采</t>
  </si>
  <si>
    <t>戊子</t>
  </si>
  <si>
    <t>老職通政大夫</t>
  </si>
  <si>
    <t>應祚</t>
  </si>
  <si>
    <t>海碩</t>
  </si>
  <si>
    <t>鄭武白</t>
  </si>
  <si>
    <t>孫</t>
  </si>
  <si>
    <t>甲午</t>
  </si>
  <si>
    <t>密陽</t>
  </si>
  <si>
    <t>孟元</t>
  </si>
  <si>
    <t>夢才</t>
  </si>
  <si>
    <t>太仲</t>
  </si>
  <si>
    <t>金昌祿</t>
  </si>
  <si>
    <t>淸道</t>
  </si>
  <si>
    <t>子</t>
  </si>
  <si>
    <t>在家作領軍官</t>
  </si>
  <si>
    <t>仁得</t>
  </si>
  <si>
    <t>壬戌</t>
  </si>
  <si>
    <t>女</t>
  </si>
  <si>
    <t>出嫁</t>
  </si>
  <si>
    <t>時文</t>
  </si>
  <si>
    <t>丁酉</t>
  </si>
  <si>
    <t>應順</t>
  </si>
  <si>
    <t>海三</t>
  </si>
  <si>
    <t>起南</t>
  </si>
  <si>
    <t>朴茂章</t>
  </si>
  <si>
    <t>金</t>
  </si>
  <si>
    <t>壬寅</t>
  </si>
  <si>
    <t>晉公</t>
  </si>
  <si>
    <t>善奎</t>
  </si>
  <si>
    <t>卜萬</t>
  </si>
  <si>
    <t>金尙森</t>
  </si>
  <si>
    <t>義城</t>
  </si>
  <si>
    <t>選武</t>
  </si>
  <si>
    <t>萬億</t>
  </si>
  <si>
    <t>甲子</t>
  </si>
  <si>
    <t>朴</t>
  </si>
  <si>
    <t>汝行</t>
  </si>
  <si>
    <t>夢太</t>
  </si>
  <si>
    <t>昌萊</t>
  </si>
  <si>
    <t>尙蔓</t>
  </si>
  <si>
    <t>金尙秋</t>
  </si>
  <si>
    <t>需米軍</t>
  </si>
  <si>
    <t>興</t>
  </si>
  <si>
    <t>丁亥</t>
  </si>
  <si>
    <t>忠義</t>
  </si>
  <si>
    <t>辛亥</t>
  </si>
  <si>
    <t>金璞孫</t>
  </si>
  <si>
    <t>幼學</t>
  </si>
  <si>
    <t>宗一</t>
  </si>
  <si>
    <t>壬子</t>
  </si>
  <si>
    <t>學生</t>
  </si>
  <si>
    <t>潝</t>
  </si>
  <si>
    <t>鳳三</t>
  </si>
  <si>
    <t>嘉善大夫同知中樞府事</t>
  </si>
  <si>
    <t>績</t>
  </si>
  <si>
    <t>申漢秀</t>
  </si>
  <si>
    <t>平山</t>
  </si>
  <si>
    <t>氏</t>
  </si>
  <si>
    <t>籍</t>
  </si>
  <si>
    <t>一善</t>
  </si>
  <si>
    <t>鼎九</t>
  </si>
  <si>
    <t>萬生</t>
  </si>
  <si>
    <t>命瑞</t>
  </si>
  <si>
    <t>裵瑞奎</t>
  </si>
  <si>
    <t>申</t>
  </si>
  <si>
    <t>故</t>
  </si>
  <si>
    <t>婢</t>
  </si>
  <si>
    <t>今春</t>
  </si>
  <si>
    <t>德頌</t>
  </si>
  <si>
    <t>龍起</t>
  </si>
  <si>
    <t>萬哲</t>
  </si>
  <si>
    <t>命化</t>
  </si>
  <si>
    <t>裵海源</t>
  </si>
  <si>
    <t>庚子</t>
  </si>
  <si>
    <t>鶴龍</t>
  </si>
  <si>
    <t>宗大</t>
  </si>
  <si>
    <t>尙德</t>
  </si>
  <si>
    <t>徐宗三</t>
  </si>
  <si>
    <t>芿分</t>
  </si>
  <si>
    <t>庚午</t>
  </si>
  <si>
    <t>鵬</t>
  </si>
  <si>
    <t>癸未</t>
  </si>
  <si>
    <t>麟三</t>
  </si>
  <si>
    <t>稷</t>
  </si>
  <si>
    <t>光柱</t>
  </si>
  <si>
    <t>淸州</t>
  </si>
  <si>
    <t>辛</t>
  </si>
  <si>
    <t>壬午</t>
  </si>
  <si>
    <t>寧山</t>
  </si>
  <si>
    <t>折衝將軍僉知中樞府事</t>
  </si>
  <si>
    <t>業東</t>
  </si>
  <si>
    <t>華鈿</t>
  </si>
  <si>
    <t>道</t>
  </si>
  <si>
    <t>鄭世仁</t>
  </si>
  <si>
    <t>貴郞</t>
  </si>
  <si>
    <t>己丑</t>
  </si>
  <si>
    <t>瑛孫</t>
  </si>
  <si>
    <t>乙巳</t>
  </si>
  <si>
    <t>連乭</t>
  </si>
  <si>
    <t>光岳</t>
  </si>
  <si>
    <t>世發</t>
  </si>
  <si>
    <t>李太業</t>
  </si>
  <si>
    <t>姜</t>
  </si>
  <si>
    <t>晉州</t>
  </si>
  <si>
    <t>江海</t>
  </si>
  <si>
    <t>平乭</t>
  </si>
  <si>
    <t>汝太</t>
  </si>
  <si>
    <t>朴太佑</t>
  </si>
  <si>
    <t>李</t>
  </si>
  <si>
    <t>憬</t>
  </si>
  <si>
    <t>戊寅</t>
  </si>
  <si>
    <t>德昌</t>
  </si>
  <si>
    <t>金應聲</t>
  </si>
  <si>
    <t>益柱</t>
  </si>
  <si>
    <t>泰輝</t>
  </si>
  <si>
    <t>世基</t>
  </si>
  <si>
    <t>裵起伯</t>
  </si>
  <si>
    <t>億龍</t>
  </si>
  <si>
    <t>婦</t>
  </si>
  <si>
    <t>乭女</t>
  </si>
  <si>
    <t>甲戌逃亡</t>
  </si>
  <si>
    <t>奴</t>
  </si>
  <si>
    <t>乭作</t>
  </si>
  <si>
    <t>辛未</t>
  </si>
  <si>
    <t>奴士分</t>
  </si>
  <si>
    <t>福</t>
  </si>
  <si>
    <t>癸卯</t>
  </si>
  <si>
    <t>應采</t>
  </si>
  <si>
    <t>聖甲</t>
  </si>
  <si>
    <t>厦錫</t>
  </si>
  <si>
    <t>裵爾三</t>
  </si>
  <si>
    <t>山鳳</t>
  </si>
  <si>
    <t>禹錫</t>
  </si>
  <si>
    <t>貴南</t>
  </si>
  <si>
    <t>通政大夫</t>
  </si>
  <si>
    <t>安弼鼎</t>
  </si>
  <si>
    <t>順興</t>
  </si>
  <si>
    <t>弟</t>
  </si>
  <si>
    <t>順福</t>
  </si>
  <si>
    <t>加現</t>
  </si>
  <si>
    <t>壬申</t>
  </si>
  <si>
    <t>以切</t>
  </si>
  <si>
    <t>甲寅</t>
  </si>
  <si>
    <t>榮倫</t>
  </si>
  <si>
    <t>檢</t>
  </si>
  <si>
    <t>遇三</t>
  </si>
  <si>
    <t>俊</t>
  </si>
  <si>
    <t>裵德守</t>
  </si>
  <si>
    <t>星山</t>
  </si>
  <si>
    <t>善翼</t>
  </si>
  <si>
    <t>鳳星</t>
  </si>
  <si>
    <t>碩昌</t>
  </si>
  <si>
    <t>金光壁</t>
  </si>
  <si>
    <t>長分</t>
  </si>
  <si>
    <t>恒</t>
  </si>
  <si>
    <t>乙亥</t>
  </si>
  <si>
    <t>漢瑞</t>
  </si>
  <si>
    <t>厚源</t>
  </si>
  <si>
    <t>俊一</t>
  </si>
  <si>
    <t>孔萬傑</t>
  </si>
  <si>
    <t>曲阜</t>
  </si>
  <si>
    <t>相祚</t>
  </si>
  <si>
    <t>辛丑</t>
  </si>
  <si>
    <t>丙辰</t>
  </si>
  <si>
    <t>林</t>
  </si>
  <si>
    <t>孫子</t>
  </si>
  <si>
    <t>縉</t>
  </si>
  <si>
    <t>丙寅</t>
  </si>
  <si>
    <t>以心</t>
  </si>
  <si>
    <t>癸亥</t>
  </si>
  <si>
    <t>春每</t>
  </si>
  <si>
    <t>啓文</t>
  </si>
  <si>
    <t>丙申</t>
  </si>
  <si>
    <t>應祥</t>
  </si>
  <si>
    <t>金善貴</t>
  </si>
  <si>
    <t>弘連</t>
  </si>
  <si>
    <t>聖垕</t>
  </si>
  <si>
    <t>泰玄</t>
  </si>
  <si>
    <t>李英春</t>
  </si>
  <si>
    <t>今助是</t>
  </si>
  <si>
    <t>癸巳</t>
  </si>
  <si>
    <t>文啓</t>
  </si>
  <si>
    <t>己亥</t>
  </si>
  <si>
    <t>海江</t>
  </si>
  <si>
    <t>晉望</t>
  </si>
  <si>
    <t>趙泰益</t>
  </si>
  <si>
    <t>震采</t>
  </si>
  <si>
    <t>廈錫</t>
  </si>
  <si>
    <t>兪弼祥</t>
  </si>
  <si>
    <t>杞溪</t>
  </si>
  <si>
    <t>士分</t>
  </si>
  <si>
    <t>莫女</t>
  </si>
  <si>
    <t>曺日三</t>
  </si>
  <si>
    <t>憲</t>
  </si>
  <si>
    <t>辛酉</t>
  </si>
  <si>
    <t>夢三</t>
  </si>
  <si>
    <t>嘉善大夫漢城府左尹兼五衛都摠府副摠管</t>
  </si>
  <si>
    <t>泰柱</t>
  </si>
  <si>
    <t>趙汝澄</t>
  </si>
  <si>
    <t>熙倫</t>
  </si>
  <si>
    <t>每春</t>
  </si>
  <si>
    <t>健</t>
  </si>
  <si>
    <t>孝倫</t>
  </si>
  <si>
    <t>李世權</t>
  </si>
  <si>
    <t>河濱</t>
  </si>
  <si>
    <t>每丹</t>
  </si>
  <si>
    <t>甲辰</t>
  </si>
  <si>
    <t>忠允</t>
  </si>
  <si>
    <t>癸丑</t>
  </si>
  <si>
    <t>煥</t>
  </si>
  <si>
    <t>石鍊天</t>
  </si>
  <si>
    <t>忠州</t>
  </si>
  <si>
    <t>益守</t>
  </si>
  <si>
    <t>宗瑞</t>
  </si>
  <si>
    <t>漢</t>
  </si>
  <si>
    <t>朴龍成</t>
  </si>
  <si>
    <t>堂叔母</t>
  </si>
  <si>
    <t>次倫</t>
  </si>
  <si>
    <t>同婢</t>
  </si>
  <si>
    <t>春心</t>
  </si>
  <si>
    <t>仁春</t>
  </si>
  <si>
    <t>輯</t>
  </si>
  <si>
    <t>玉三</t>
  </si>
  <si>
    <t>石最重</t>
  </si>
  <si>
    <t>壬辰</t>
  </si>
  <si>
    <t>漢城</t>
  </si>
  <si>
    <t>鳳瑨</t>
  </si>
  <si>
    <t>世傑</t>
  </si>
  <si>
    <t>田俊和</t>
  </si>
  <si>
    <t>潭陽</t>
  </si>
  <si>
    <t>柱一</t>
  </si>
  <si>
    <t>張</t>
  </si>
  <si>
    <t>丁巳</t>
  </si>
  <si>
    <t>守女</t>
  </si>
  <si>
    <t>守同</t>
  </si>
  <si>
    <t>曺</t>
  </si>
  <si>
    <t>日三</t>
  </si>
  <si>
    <t>辛卯</t>
  </si>
  <si>
    <t>昌寧</t>
  </si>
  <si>
    <t>九日</t>
  </si>
  <si>
    <t>夏三</t>
  </si>
  <si>
    <t>守永</t>
  </si>
  <si>
    <t>李同枝</t>
  </si>
  <si>
    <t>宋</t>
  </si>
  <si>
    <t>義</t>
  </si>
  <si>
    <t>根東</t>
  </si>
  <si>
    <t>德</t>
  </si>
  <si>
    <t>金一同</t>
  </si>
  <si>
    <t>丁卯</t>
  </si>
  <si>
    <t>西國</t>
  </si>
  <si>
    <t>金哲石</t>
  </si>
  <si>
    <t>營馬軍</t>
  </si>
  <si>
    <t>得宗</t>
  </si>
  <si>
    <t>業山</t>
  </si>
  <si>
    <t>汝仲</t>
  </si>
  <si>
    <t>海達</t>
  </si>
  <si>
    <t>林時乭</t>
  </si>
  <si>
    <t>徐</t>
  </si>
  <si>
    <t>大丘</t>
  </si>
  <si>
    <t>用德</t>
  </si>
  <si>
    <t>得才</t>
  </si>
  <si>
    <t>孟南</t>
  </si>
  <si>
    <t>朴允奉</t>
  </si>
  <si>
    <t>丙子</t>
  </si>
  <si>
    <t>大連</t>
  </si>
  <si>
    <t>庚戌</t>
  </si>
  <si>
    <t>汝孫</t>
  </si>
  <si>
    <t>漢太</t>
  </si>
  <si>
    <t>昌化</t>
  </si>
  <si>
    <t>裵興三</t>
  </si>
  <si>
    <t>元尙</t>
  </si>
  <si>
    <t>正春</t>
  </si>
  <si>
    <t>守一</t>
  </si>
  <si>
    <t>裵興晉</t>
  </si>
  <si>
    <t>丙戌</t>
  </si>
  <si>
    <t>大玉</t>
  </si>
  <si>
    <t>崔</t>
  </si>
  <si>
    <t>鎭文</t>
  </si>
  <si>
    <t>完山</t>
  </si>
  <si>
    <t>俊興</t>
  </si>
  <si>
    <t>億載</t>
  </si>
  <si>
    <t>奎大</t>
  </si>
  <si>
    <t>裵道三</t>
  </si>
  <si>
    <t>尙國</t>
  </si>
  <si>
    <t>就迪</t>
  </si>
  <si>
    <t>萬輯</t>
  </si>
  <si>
    <t>文世華</t>
  </si>
  <si>
    <t>南平</t>
  </si>
  <si>
    <t>春女</t>
  </si>
  <si>
    <t>再弘</t>
  </si>
  <si>
    <t>汝春</t>
  </si>
  <si>
    <t>漢泰</t>
  </si>
  <si>
    <t>崔弼</t>
  </si>
  <si>
    <t>慶州</t>
  </si>
  <si>
    <t>世胤</t>
  </si>
  <si>
    <t>漢平</t>
  </si>
  <si>
    <t>成禮</t>
  </si>
  <si>
    <t>金成甲</t>
  </si>
  <si>
    <t>春今</t>
  </si>
  <si>
    <t>營軍保</t>
  </si>
  <si>
    <t>哲石</t>
  </si>
  <si>
    <t>戊申</t>
  </si>
  <si>
    <t>汝中</t>
  </si>
  <si>
    <t>大邱</t>
  </si>
  <si>
    <t>尙元</t>
  </si>
  <si>
    <t>永興</t>
  </si>
  <si>
    <t>行道</t>
  </si>
  <si>
    <t>通政</t>
  </si>
  <si>
    <t>趙重垕</t>
  </si>
  <si>
    <t>裵日震</t>
  </si>
  <si>
    <t>老除</t>
  </si>
  <si>
    <t>日震</t>
  </si>
  <si>
    <t>重瑞</t>
  </si>
  <si>
    <t>裕太</t>
  </si>
  <si>
    <t>郭之漢</t>
  </si>
  <si>
    <t>苞山</t>
  </si>
  <si>
    <t>己巳</t>
  </si>
  <si>
    <t>彭石</t>
  </si>
  <si>
    <t>重儀</t>
  </si>
  <si>
    <t>奉玉</t>
  </si>
  <si>
    <t>喆</t>
  </si>
  <si>
    <t>戊戌</t>
  </si>
  <si>
    <t>龍三</t>
  </si>
  <si>
    <t>鄭錫祚</t>
  </si>
  <si>
    <t>鷄林</t>
  </si>
  <si>
    <t>大學</t>
  </si>
  <si>
    <t>鼎斌</t>
  </si>
  <si>
    <t>聲運</t>
  </si>
  <si>
    <t>金興守</t>
  </si>
  <si>
    <t>安東</t>
  </si>
  <si>
    <t>丁悅</t>
  </si>
  <si>
    <t>逃亡</t>
  </si>
  <si>
    <t>岑分</t>
  </si>
  <si>
    <t>相規</t>
  </si>
  <si>
    <t>兢</t>
  </si>
  <si>
    <t>致三</t>
  </si>
  <si>
    <t>趙德來</t>
  </si>
  <si>
    <t>乙酉</t>
  </si>
  <si>
    <t>相準</t>
  </si>
  <si>
    <t>丙午</t>
  </si>
  <si>
    <t>弟嫂</t>
  </si>
  <si>
    <t>相矩</t>
  </si>
  <si>
    <t>嫂</t>
  </si>
  <si>
    <t>趙</t>
  </si>
  <si>
    <t>未切</t>
  </si>
  <si>
    <t>甲申</t>
  </si>
  <si>
    <t>尙儉</t>
  </si>
  <si>
    <t>庚申</t>
  </si>
  <si>
    <t>克度</t>
  </si>
  <si>
    <t>應邦</t>
  </si>
  <si>
    <t>俊碩</t>
  </si>
  <si>
    <t>河漢瑞</t>
  </si>
  <si>
    <t>晉陽</t>
  </si>
  <si>
    <t>河</t>
  </si>
  <si>
    <t>就用</t>
  </si>
  <si>
    <t>東三</t>
  </si>
  <si>
    <t>徐弘</t>
  </si>
  <si>
    <t>李德秀</t>
  </si>
  <si>
    <t>連發</t>
  </si>
  <si>
    <t>尙廉</t>
  </si>
  <si>
    <t>晉度</t>
  </si>
  <si>
    <t>金光宅</t>
  </si>
  <si>
    <t>全</t>
  </si>
  <si>
    <t>竹山</t>
  </si>
  <si>
    <t>龍浩</t>
  </si>
  <si>
    <t>貴贊</t>
  </si>
  <si>
    <t>海柱</t>
  </si>
  <si>
    <t>朴道觀</t>
  </si>
  <si>
    <t>連化</t>
  </si>
  <si>
    <t>奴土春</t>
  </si>
  <si>
    <t>權</t>
  </si>
  <si>
    <t>有三</t>
  </si>
  <si>
    <t>益</t>
  </si>
  <si>
    <t>元柱</t>
  </si>
  <si>
    <t>羅碩天</t>
  </si>
  <si>
    <t>羅州</t>
  </si>
  <si>
    <t>成</t>
  </si>
  <si>
    <t>龍玉</t>
  </si>
  <si>
    <t>寅興</t>
  </si>
  <si>
    <t>萬和</t>
  </si>
  <si>
    <t>金龜錫</t>
  </si>
  <si>
    <t>兄嫂</t>
  </si>
  <si>
    <t>德女</t>
  </si>
  <si>
    <t>崔厚哲</t>
  </si>
  <si>
    <t>月城</t>
  </si>
  <si>
    <t>德守</t>
  </si>
  <si>
    <t>聖岳</t>
  </si>
  <si>
    <t>李復龍</t>
  </si>
  <si>
    <t>公州</t>
  </si>
  <si>
    <t>月每</t>
  </si>
  <si>
    <t>莫切</t>
  </si>
  <si>
    <t>膺</t>
  </si>
  <si>
    <t>嘉善大夫漢城府尹兼五衛都摠府副摠管</t>
  </si>
  <si>
    <t>隋城</t>
  </si>
  <si>
    <t>斗滿</t>
  </si>
  <si>
    <t>孟輝</t>
  </si>
  <si>
    <t>壽元</t>
  </si>
  <si>
    <t>都基中</t>
  </si>
  <si>
    <t>八莒</t>
  </si>
  <si>
    <t>土春</t>
  </si>
  <si>
    <t>金興里</t>
  </si>
  <si>
    <t>金東三</t>
  </si>
  <si>
    <t>巡牙兵</t>
  </si>
  <si>
    <t>萬培</t>
  </si>
  <si>
    <t>采玉</t>
  </si>
  <si>
    <t>嘉善大夫</t>
  </si>
  <si>
    <t>斗星</t>
  </si>
  <si>
    <t>李仁業</t>
  </si>
  <si>
    <t>府收堞</t>
  </si>
  <si>
    <t>好凱</t>
  </si>
  <si>
    <t>府守堞</t>
  </si>
  <si>
    <t>善玉</t>
  </si>
  <si>
    <t>太學</t>
  </si>
  <si>
    <t>忠衛</t>
  </si>
  <si>
    <t>明環</t>
  </si>
  <si>
    <t>仁迪</t>
  </si>
  <si>
    <t>夏用瑞</t>
  </si>
  <si>
    <t>夏</t>
  </si>
  <si>
    <t>文才</t>
  </si>
  <si>
    <t>折衝將軍</t>
  </si>
  <si>
    <t>元三</t>
  </si>
  <si>
    <t>次先</t>
  </si>
  <si>
    <t>斗慶</t>
  </si>
  <si>
    <t>嘉善</t>
  </si>
  <si>
    <t>林億石</t>
  </si>
  <si>
    <t>蔚山</t>
  </si>
  <si>
    <t>朔不</t>
  </si>
  <si>
    <t>己卯</t>
  </si>
  <si>
    <t>愛郞</t>
  </si>
  <si>
    <t>成己</t>
  </si>
  <si>
    <t>乙酉逃亡</t>
  </si>
  <si>
    <t>龍瑞</t>
  </si>
  <si>
    <t>癸酉</t>
  </si>
  <si>
    <t>泰載</t>
  </si>
  <si>
    <t>潤海</t>
  </si>
  <si>
    <t>成雨</t>
  </si>
  <si>
    <t>金聲基</t>
  </si>
  <si>
    <t>尹</t>
  </si>
  <si>
    <t>坡平</t>
  </si>
  <si>
    <t>聖文</t>
  </si>
  <si>
    <t>舜</t>
  </si>
  <si>
    <t>德敏</t>
  </si>
  <si>
    <t>申守輝</t>
  </si>
  <si>
    <t>馹慶</t>
  </si>
  <si>
    <t>二慶</t>
  </si>
  <si>
    <t>乙卯</t>
  </si>
  <si>
    <t>戊午</t>
  </si>
  <si>
    <t>三慶</t>
  </si>
  <si>
    <t>士今</t>
  </si>
  <si>
    <t>金光玉故代子</t>
  </si>
  <si>
    <t>元宗</t>
  </si>
  <si>
    <t>光玉</t>
  </si>
  <si>
    <t>成大</t>
  </si>
  <si>
    <t>汝雄</t>
  </si>
  <si>
    <t>石甫天</t>
  </si>
  <si>
    <t>漢澤</t>
  </si>
  <si>
    <t>完弼</t>
  </si>
  <si>
    <t>葛善績</t>
  </si>
  <si>
    <t>厚丹</t>
  </si>
  <si>
    <t>厚女</t>
  </si>
  <si>
    <t>丙辰逃亡</t>
  </si>
  <si>
    <t>白順文</t>
  </si>
  <si>
    <t>閑良</t>
  </si>
  <si>
    <t>白</t>
  </si>
  <si>
    <t>順文</t>
  </si>
  <si>
    <t>水原</t>
  </si>
  <si>
    <t>命福</t>
  </si>
  <si>
    <t>升南</t>
  </si>
  <si>
    <t>姜晉白</t>
  </si>
  <si>
    <t>德仲</t>
  </si>
  <si>
    <t>以華</t>
  </si>
  <si>
    <t>厚明</t>
  </si>
  <si>
    <t>吳永元</t>
  </si>
  <si>
    <t>海州</t>
  </si>
  <si>
    <t>朱大</t>
  </si>
  <si>
    <t>己未</t>
  </si>
  <si>
    <t>寡婦</t>
  </si>
  <si>
    <t>仁川</t>
  </si>
  <si>
    <t>亨采</t>
  </si>
  <si>
    <t>仁輔</t>
  </si>
  <si>
    <t>金麗興</t>
  </si>
  <si>
    <t>宗元</t>
  </si>
  <si>
    <t>斗每</t>
  </si>
  <si>
    <t>玄風</t>
  </si>
  <si>
    <t>尙善</t>
  </si>
  <si>
    <t>始儀</t>
  </si>
  <si>
    <t>重壁</t>
  </si>
  <si>
    <t>裵時漢</t>
  </si>
  <si>
    <t>丁未</t>
  </si>
  <si>
    <t>仁同</t>
  </si>
  <si>
    <t>道奉</t>
  </si>
  <si>
    <t>萬福</t>
  </si>
  <si>
    <t>碩望</t>
  </si>
  <si>
    <t>鄭萬甲</t>
  </si>
  <si>
    <t>柱崑</t>
  </si>
  <si>
    <t>一女</t>
  </si>
  <si>
    <t>連女</t>
  </si>
  <si>
    <t>馬也之</t>
  </si>
  <si>
    <t>居</t>
  </si>
  <si>
    <t>金山</t>
  </si>
  <si>
    <t>東虎</t>
  </si>
  <si>
    <t>海中</t>
  </si>
  <si>
    <t>致遠</t>
  </si>
  <si>
    <t>金海守</t>
  </si>
  <si>
    <t>一源</t>
  </si>
  <si>
    <t>擧鼎</t>
  </si>
  <si>
    <t>兌應</t>
  </si>
  <si>
    <t>李東春</t>
  </si>
  <si>
    <t>辛巳</t>
  </si>
  <si>
    <t>妹</t>
  </si>
  <si>
    <t>應銑</t>
  </si>
  <si>
    <t>鼎郁</t>
  </si>
  <si>
    <t>永輝</t>
  </si>
  <si>
    <t>忠琪</t>
  </si>
  <si>
    <t>趙次廣</t>
  </si>
  <si>
    <t>郭</t>
  </si>
  <si>
    <t>重番</t>
  </si>
  <si>
    <t>汝輝</t>
  </si>
  <si>
    <t>幸得</t>
  </si>
  <si>
    <t>金泰杰</t>
  </si>
  <si>
    <t>汝德</t>
  </si>
  <si>
    <t>致德</t>
  </si>
  <si>
    <t>㗡德</t>
  </si>
  <si>
    <t>德分</t>
  </si>
  <si>
    <t>德每</t>
  </si>
  <si>
    <t>金有宅</t>
  </si>
  <si>
    <t>用雲</t>
  </si>
  <si>
    <t>萬石</t>
  </si>
  <si>
    <t>彩玉</t>
  </si>
  <si>
    <t>鄭光仁</t>
  </si>
  <si>
    <t>興卜</t>
  </si>
  <si>
    <t>興祿</t>
  </si>
  <si>
    <t>寡女</t>
  </si>
  <si>
    <t>方</t>
  </si>
  <si>
    <t>馹</t>
  </si>
  <si>
    <t>成三</t>
  </si>
  <si>
    <t>金延守</t>
  </si>
  <si>
    <t>福伊</t>
  </si>
  <si>
    <t>岑卜</t>
  </si>
  <si>
    <t>石</t>
  </si>
  <si>
    <t>龜貼</t>
  </si>
  <si>
    <t>鍊天</t>
  </si>
  <si>
    <t>㝡重</t>
  </si>
  <si>
    <t>哲曾</t>
  </si>
  <si>
    <t>金鼎郁</t>
  </si>
  <si>
    <t>乙未</t>
  </si>
  <si>
    <t>鐵原</t>
  </si>
  <si>
    <t>馹萬</t>
  </si>
  <si>
    <t>順元</t>
  </si>
  <si>
    <t>弼運</t>
  </si>
  <si>
    <t>方龍瑞</t>
  </si>
  <si>
    <t>裕浹</t>
  </si>
  <si>
    <t>愛辰</t>
  </si>
  <si>
    <t>卜馬軍</t>
  </si>
  <si>
    <t>有宅</t>
  </si>
  <si>
    <t>尙民</t>
  </si>
  <si>
    <t>俊必</t>
  </si>
  <si>
    <t>李自美</t>
  </si>
  <si>
    <t>父</t>
  </si>
  <si>
    <t>驛吏</t>
  </si>
  <si>
    <t>幸元</t>
  </si>
  <si>
    <t>正右</t>
  </si>
  <si>
    <t>自枝</t>
  </si>
  <si>
    <t>金美式</t>
  </si>
  <si>
    <t>守業</t>
  </si>
  <si>
    <t>恒祿</t>
  </si>
  <si>
    <t>鎭邦</t>
  </si>
  <si>
    <t>春三</t>
  </si>
  <si>
    <t>鳳民</t>
  </si>
  <si>
    <t>金光澤</t>
  </si>
  <si>
    <t>禹</t>
  </si>
  <si>
    <t>丹陽</t>
  </si>
  <si>
    <t>福臨</t>
  </si>
  <si>
    <t>以三</t>
  </si>
  <si>
    <t>右丹</t>
  </si>
  <si>
    <t>致億</t>
  </si>
  <si>
    <t>昌祿</t>
  </si>
  <si>
    <t>每月</t>
  </si>
  <si>
    <t>元召史</t>
  </si>
  <si>
    <t>金今奉</t>
  </si>
  <si>
    <t>華得</t>
  </si>
  <si>
    <t>夢載</t>
  </si>
  <si>
    <t>資憲大夫同知中樞府事</t>
  </si>
  <si>
    <t>郭漢才</t>
  </si>
  <si>
    <t>命寶</t>
  </si>
  <si>
    <t>振漢</t>
  </si>
  <si>
    <t>權震</t>
  </si>
  <si>
    <t>正丹</t>
  </si>
  <si>
    <t>一黃</t>
  </si>
  <si>
    <t>葛</t>
  </si>
  <si>
    <t>千</t>
  </si>
  <si>
    <t>穎陽</t>
  </si>
  <si>
    <t>福連</t>
  </si>
  <si>
    <t>俊徵</t>
  </si>
  <si>
    <t>弼康</t>
  </si>
  <si>
    <t>金厚杰</t>
  </si>
  <si>
    <t>高靈</t>
  </si>
  <si>
    <t>一章</t>
  </si>
  <si>
    <t>相玉</t>
  </si>
  <si>
    <t>池</t>
  </si>
  <si>
    <t>侄子</t>
  </si>
  <si>
    <t>喆明</t>
  </si>
  <si>
    <t>今興</t>
  </si>
  <si>
    <t>今奉</t>
  </si>
  <si>
    <t>德才</t>
  </si>
  <si>
    <t>世仁</t>
  </si>
  <si>
    <t>白連</t>
  </si>
  <si>
    <t>金正海</t>
  </si>
  <si>
    <t>卞</t>
  </si>
  <si>
    <t>草溪</t>
  </si>
  <si>
    <t>貴才</t>
  </si>
  <si>
    <t>時昌</t>
  </si>
  <si>
    <t>貢彦</t>
  </si>
  <si>
    <t>崔成宅</t>
  </si>
  <si>
    <t>巡馬軍</t>
  </si>
  <si>
    <t>日孫</t>
  </si>
  <si>
    <t>信國</t>
  </si>
  <si>
    <t>光澤</t>
  </si>
  <si>
    <t>鄭玉尙</t>
  </si>
  <si>
    <t>延日</t>
  </si>
  <si>
    <t>尙珠</t>
  </si>
  <si>
    <t>厚成</t>
  </si>
  <si>
    <t>晉伯</t>
  </si>
  <si>
    <t>卞孝得</t>
  </si>
  <si>
    <t>道興</t>
  </si>
  <si>
    <t>東元</t>
  </si>
  <si>
    <t>日郞</t>
  </si>
  <si>
    <t>光暹</t>
  </si>
  <si>
    <t>仁載</t>
  </si>
  <si>
    <t>次善</t>
  </si>
  <si>
    <t>金鼎起</t>
  </si>
  <si>
    <t>有元</t>
  </si>
  <si>
    <t>遇周</t>
  </si>
  <si>
    <t>東昌</t>
  </si>
  <si>
    <t>金德順</t>
  </si>
  <si>
    <t>砲保</t>
  </si>
  <si>
    <t>今采</t>
  </si>
  <si>
    <t>致成</t>
  </si>
  <si>
    <t>茂化</t>
  </si>
  <si>
    <t>厚根</t>
  </si>
  <si>
    <t>崔進尙</t>
  </si>
  <si>
    <t>奴房布</t>
  </si>
  <si>
    <t>日成</t>
  </si>
  <si>
    <t>巡馬保</t>
  </si>
  <si>
    <t>德順</t>
  </si>
  <si>
    <t>起三</t>
  </si>
  <si>
    <t>海重</t>
  </si>
  <si>
    <t>崔太元</t>
  </si>
  <si>
    <t>驪陽</t>
  </si>
  <si>
    <t>奉甲</t>
  </si>
  <si>
    <t>夏汝興</t>
  </si>
  <si>
    <t>得伊</t>
  </si>
  <si>
    <t>義女</t>
  </si>
  <si>
    <t>壻</t>
  </si>
  <si>
    <t>京步</t>
  </si>
  <si>
    <t>啓中</t>
  </si>
  <si>
    <t>孫女</t>
  </si>
  <si>
    <t>光孫</t>
  </si>
  <si>
    <t>折衝</t>
  </si>
  <si>
    <t>姜加萬</t>
  </si>
  <si>
    <t>道行</t>
  </si>
  <si>
    <t>東柱</t>
  </si>
  <si>
    <t>金德興</t>
  </si>
  <si>
    <t>旌善</t>
  </si>
  <si>
    <t>武學</t>
  </si>
  <si>
    <t>光得</t>
  </si>
  <si>
    <t>成丹</t>
  </si>
  <si>
    <t>成秋</t>
  </si>
  <si>
    <t>德采</t>
  </si>
  <si>
    <t>岳</t>
  </si>
  <si>
    <t>好星</t>
  </si>
  <si>
    <t>金學成</t>
  </si>
  <si>
    <t>和玉</t>
  </si>
  <si>
    <t>成柱</t>
  </si>
  <si>
    <t>致壁</t>
  </si>
  <si>
    <t>金成海</t>
  </si>
  <si>
    <t>日奉</t>
  </si>
  <si>
    <t>明九</t>
  </si>
  <si>
    <t>庚辰</t>
  </si>
  <si>
    <t>松樑</t>
  </si>
  <si>
    <t>泰順</t>
  </si>
  <si>
    <t>茂栢</t>
  </si>
  <si>
    <t>林俊海</t>
  </si>
  <si>
    <t>允三</t>
  </si>
  <si>
    <t>升伯</t>
  </si>
  <si>
    <t>秀一</t>
  </si>
  <si>
    <t>朴春善</t>
  </si>
  <si>
    <t>春化</t>
  </si>
  <si>
    <t>春富</t>
  </si>
  <si>
    <t>木斤</t>
  </si>
  <si>
    <t>林元孫</t>
  </si>
  <si>
    <t>千石</t>
  </si>
  <si>
    <t>得三</t>
  </si>
  <si>
    <t>順察</t>
  </si>
  <si>
    <t>纘興</t>
  </si>
  <si>
    <t>裵大柱</t>
  </si>
  <si>
    <t>東才</t>
  </si>
  <si>
    <t>朱星</t>
  </si>
  <si>
    <t>明光</t>
  </si>
  <si>
    <t>方馹</t>
  </si>
  <si>
    <t>有仁</t>
  </si>
  <si>
    <t>甲戌</t>
  </si>
  <si>
    <t>周煥</t>
  </si>
  <si>
    <t>一先</t>
  </si>
  <si>
    <t>加萬</t>
  </si>
  <si>
    <t>應海</t>
  </si>
  <si>
    <t>鄭尙伯</t>
  </si>
  <si>
    <t>載先</t>
  </si>
  <si>
    <t>光今</t>
  </si>
  <si>
    <t>一尙</t>
  </si>
  <si>
    <t>李仁石</t>
  </si>
  <si>
    <t>右成</t>
  </si>
  <si>
    <t>周臣</t>
  </si>
  <si>
    <t>得璜</t>
  </si>
  <si>
    <t>姜舒翰故代子</t>
  </si>
  <si>
    <t>周和</t>
  </si>
  <si>
    <t>舒翰</t>
  </si>
  <si>
    <t>仁弼</t>
  </si>
  <si>
    <t>薦富貴</t>
  </si>
  <si>
    <t>光宅</t>
  </si>
  <si>
    <t>命才</t>
  </si>
  <si>
    <t>震逸</t>
  </si>
  <si>
    <t>車項元</t>
  </si>
  <si>
    <t>延安</t>
  </si>
  <si>
    <t>薦</t>
  </si>
  <si>
    <t>周復</t>
  </si>
  <si>
    <t>成玉</t>
  </si>
  <si>
    <t>遇春</t>
  </si>
  <si>
    <t>全州</t>
  </si>
  <si>
    <t>枝化</t>
  </si>
  <si>
    <t>世淡</t>
  </si>
  <si>
    <t>今達</t>
  </si>
  <si>
    <t>白成石</t>
  </si>
  <si>
    <t>益萬</t>
  </si>
  <si>
    <t>元孫</t>
  </si>
  <si>
    <t>順三</t>
  </si>
  <si>
    <t>善萬</t>
  </si>
  <si>
    <t>漢柱</t>
  </si>
  <si>
    <t>宋德南</t>
  </si>
  <si>
    <t>懷德</t>
  </si>
  <si>
    <t>車</t>
  </si>
  <si>
    <t>業儒</t>
  </si>
  <si>
    <t>俊弼</t>
  </si>
  <si>
    <t>光進</t>
  </si>
  <si>
    <t>李昌先</t>
  </si>
  <si>
    <t>致佑</t>
  </si>
  <si>
    <t>德得</t>
  </si>
  <si>
    <t>爲僧</t>
  </si>
  <si>
    <t>李明大</t>
  </si>
  <si>
    <t>仁孫</t>
  </si>
  <si>
    <t>乞牙是</t>
  </si>
  <si>
    <t>正進</t>
  </si>
  <si>
    <t>次之</t>
  </si>
  <si>
    <t>金海州</t>
  </si>
  <si>
    <t>淡伊</t>
  </si>
  <si>
    <t>以亥</t>
  </si>
  <si>
    <t>五中</t>
  </si>
  <si>
    <t>河何之</t>
  </si>
  <si>
    <t>明大</t>
  </si>
  <si>
    <t>同英</t>
  </si>
  <si>
    <t>元太</t>
  </si>
  <si>
    <t>光集</t>
  </si>
  <si>
    <t>朴致中</t>
  </si>
  <si>
    <t>夢大</t>
  </si>
  <si>
    <t>太中</t>
  </si>
  <si>
    <t>金昌彔</t>
  </si>
  <si>
    <t>下步兵</t>
  </si>
  <si>
    <t>聖三</t>
  </si>
  <si>
    <t>實式</t>
  </si>
  <si>
    <t>毛老同</t>
  </si>
  <si>
    <t>河以之</t>
  </si>
  <si>
    <t>末式</t>
  </si>
  <si>
    <t>莫之</t>
  </si>
  <si>
    <t>茂之</t>
  </si>
  <si>
    <t>李得春</t>
  </si>
  <si>
    <t>厚世</t>
  </si>
  <si>
    <t>順必</t>
  </si>
  <si>
    <t>有先</t>
  </si>
  <si>
    <t>茂達</t>
  </si>
  <si>
    <t>申益三</t>
  </si>
  <si>
    <t>多八</t>
  </si>
  <si>
    <t>庚寅</t>
  </si>
  <si>
    <t>今培</t>
  </si>
  <si>
    <t>明先</t>
  </si>
  <si>
    <t>連采</t>
  </si>
  <si>
    <t>昌祉</t>
  </si>
  <si>
    <t>嘉善大夫行龍驤衛副護軍</t>
  </si>
  <si>
    <t>泰浩</t>
  </si>
  <si>
    <t>文杰</t>
  </si>
  <si>
    <t>漢迪</t>
  </si>
  <si>
    <t>萬廷</t>
  </si>
  <si>
    <t>河鳳尙</t>
  </si>
  <si>
    <t>學得</t>
  </si>
  <si>
    <t>高</t>
  </si>
  <si>
    <t>學文</t>
  </si>
  <si>
    <t>朴致興</t>
  </si>
  <si>
    <t>星州水軍</t>
  </si>
  <si>
    <t>芿孫</t>
  </si>
  <si>
    <t>順天</t>
  </si>
  <si>
    <t>白用</t>
  </si>
  <si>
    <t>進發</t>
  </si>
  <si>
    <t>之必</t>
  </si>
  <si>
    <t>金學</t>
  </si>
  <si>
    <t>夢龍</t>
  </si>
  <si>
    <t>石成玉</t>
  </si>
  <si>
    <t>大元</t>
  </si>
  <si>
    <t>致興</t>
  </si>
  <si>
    <t>漢九</t>
  </si>
  <si>
    <t>興彔</t>
  </si>
  <si>
    <t>茂林</t>
  </si>
  <si>
    <t>孫聖輝</t>
  </si>
  <si>
    <t>春大</t>
  </si>
  <si>
    <t>孫婦</t>
  </si>
  <si>
    <t>連興</t>
  </si>
  <si>
    <t>嘉善同知中樞府事</t>
  </si>
  <si>
    <t>嘉善漢城府左尹兼五衛都摠管</t>
  </si>
  <si>
    <t>通德郞</t>
  </si>
  <si>
    <t>鄭玉奉</t>
  </si>
  <si>
    <t>夫萬</t>
  </si>
  <si>
    <t>漢佑</t>
  </si>
  <si>
    <t>麗昌</t>
  </si>
  <si>
    <t>金正起</t>
  </si>
  <si>
    <t>玉伊</t>
  </si>
  <si>
    <t>楊翰</t>
  </si>
  <si>
    <t>仁必</t>
  </si>
  <si>
    <t>善弘</t>
  </si>
  <si>
    <t>金永三</t>
  </si>
  <si>
    <t>永右</t>
  </si>
  <si>
    <t>於屯</t>
  </si>
  <si>
    <t>承喆</t>
  </si>
  <si>
    <t>蔣必成</t>
  </si>
  <si>
    <t>牙山</t>
  </si>
  <si>
    <t>元伯</t>
  </si>
  <si>
    <t>泰基</t>
  </si>
  <si>
    <t>凱同</t>
  </si>
  <si>
    <t>元世</t>
  </si>
  <si>
    <t>望枝</t>
  </si>
  <si>
    <t>兪太迪</t>
  </si>
  <si>
    <t>寧越</t>
  </si>
  <si>
    <t>中太</t>
  </si>
  <si>
    <t>致元</t>
  </si>
  <si>
    <t>金以大</t>
  </si>
  <si>
    <t>羅</t>
  </si>
  <si>
    <t>白國成</t>
  </si>
  <si>
    <t>國成</t>
  </si>
  <si>
    <t>奉采</t>
  </si>
  <si>
    <t>河彬</t>
  </si>
  <si>
    <t>汝起</t>
  </si>
  <si>
    <t>吳元宗</t>
  </si>
  <si>
    <t>光才</t>
  </si>
  <si>
    <t>成宅</t>
  </si>
  <si>
    <t>大化</t>
  </si>
  <si>
    <t>李春新</t>
  </si>
  <si>
    <t>廣州</t>
  </si>
  <si>
    <t>柳</t>
  </si>
  <si>
    <t>爾彦</t>
  </si>
  <si>
    <t>廷翰</t>
  </si>
  <si>
    <t>義振</t>
  </si>
  <si>
    <t>養慶</t>
  </si>
  <si>
    <t>茂錫</t>
  </si>
  <si>
    <t>朴陽秀</t>
  </si>
  <si>
    <t>鳳筠</t>
  </si>
  <si>
    <t>漢永</t>
  </si>
  <si>
    <t>通訓大夫行庇仁縣監洪州鎭管兵馬都尉</t>
  </si>
  <si>
    <t>景觀</t>
  </si>
  <si>
    <t>崇政大夫同知中樞府事</t>
  </si>
  <si>
    <t>朴鳳周</t>
  </si>
  <si>
    <t>厚切</t>
  </si>
  <si>
    <t>宅寬</t>
  </si>
  <si>
    <t>光國</t>
  </si>
  <si>
    <t>金得再</t>
  </si>
  <si>
    <t>守玉</t>
  </si>
  <si>
    <t>千鏡</t>
  </si>
  <si>
    <t>聲遼</t>
  </si>
  <si>
    <t>李東柱</t>
  </si>
  <si>
    <t>陜川</t>
  </si>
  <si>
    <t>用業</t>
  </si>
  <si>
    <t>仁萬</t>
  </si>
  <si>
    <t>進德</t>
  </si>
  <si>
    <t>元立</t>
  </si>
  <si>
    <t>權宅傑</t>
  </si>
  <si>
    <t>碩彬</t>
  </si>
  <si>
    <t>汗金</t>
  </si>
  <si>
    <t>成右</t>
  </si>
  <si>
    <t>李岩外</t>
  </si>
  <si>
    <t>玄風破陣軍</t>
  </si>
  <si>
    <t>太岳</t>
  </si>
  <si>
    <t>破陣軍</t>
  </si>
  <si>
    <t>宗岳</t>
  </si>
  <si>
    <t>海濱</t>
  </si>
  <si>
    <t>德啓</t>
  </si>
  <si>
    <t>奉傑</t>
  </si>
  <si>
    <t>俊三</t>
  </si>
  <si>
    <t>吳仁三</t>
  </si>
  <si>
    <t>昌原</t>
  </si>
  <si>
    <t>千旭</t>
  </si>
  <si>
    <t>日千</t>
  </si>
  <si>
    <t>李啓用</t>
  </si>
  <si>
    <t>貞秀</t>
  </si>
  <si>
    <t>卜用</t>
  </si>
  <si>
    <t>及第</t>
  </si>
  <si>
    <t>李廷國</t>
  </si>
  <si>
    <t>善才</t>
  </si>
  <si>
    <t>私雲</t>
  </si>
  <si>
    <t>必文</t>
  </si>
  <si>
    <t>張漢奎</t>
  </si>
  <si>
    <t>杜伊</t>
  </si>
  <si>
    <t>啓孫</t>
  </si>
  <si>
    <t>汝重</t>
  </si>
  <si>
    <t>金慶煥</t>
  </si>
  <si>
    <t>尙化</t>
  </si>
  <si>
    <t>道守</t>
  </si>
  <si>
    <t>萬平</t>
  </si>
  <si>
    <t>金世秋</t>
  </si>
  <si>
    <t>泰保</t>
  </si>
  <si>
    <t>厚宗</t>
  </si>
  <si>
    <t>金成才</t>
  </si>
  <si>
    <t>用采</t>
  </si>
  <si>
    <t>好傑</t>
  </si>
  <si>
    <t>朴春發</t>
  </si>
  <si>
    <t>興白</t>
  </si>
  <si>
    <t>千奉</t>
  </si>
  <si>
    <t>太才</t>
  </si>
  <si>
    <t>天世</t>
  </si>
  <si>
    <t>萬興</t>
  </si>
  <si>
    <t>陳德伊</t>
  </si>
  <si>
    <t>太卜</t>
  </si>
  <si>
    <t>承順</t>
  </si>
  <si>
    <t>閔山反</t>
  </si>
  <si>
    <t>靑松</t>
  </si>
  <si>
    <t>陳</t>
  </si>
  <si>
    <t>啓龍</t>
  </si>
  <si>
    <t>卜守</t>
  </si>
  <si>
    <t>化成</t>
  </si>
  <si>
    <t>完石</t>
  </si>
  <si>
    <t>朴太中</t>
  </si>
  <si>
    <t>貴孫</t>
  </si>
  <si>
    <t>萬光</t>
  </si>
  <si>
    <t>仁立</t>
  </si>
  <si>
    <t>崇政大夫</t>
  </si>
  <si>
    <t>郭七甲</t>
  </si>
  <si>
    <t>日心</t>
  </si>
  <si>
    <t>侄女</t>
  </si>
  <si>
    <t>卞和覓</t>
  </si>
  <si>
    <t>松牙之</t>
  </si>
  <si>
    <t>廷彬</t>
  </si>
  <si>
    <t>愛容</t>
  </si>
  <si>
    <t>申命世</t>
  </si>
  <si>
    <t>貴進</t>
  </si>
  <si>
    <t>石柱</t>
  </si>
  <si>
    <t>世郞</t>
  </si>
  <si>
    <t>金世發</t>
  </si>
  <si>
    <t>美祉</t>
  </si>
  <si>
    <t>正守</t>
  </si>
  <si>
    <t>啓發</t>
  </si>
  <si>
    <t>李卜三</t>
  </si>
  <si>
    <t>連得</t>
  </si>
  <si>
    <t>夏允</t>
  </si>
  <si>
    <t>尙大</t>
  </si>
  <si>
    <t>驛吏折衝將軍龍驤衛副護軍</t>
  </si>
  <si>
    <t>通政兼同知中樞府事</t>
  </si>
  <si>
    <t>萬集</t>
  </si>
  <si>
    <t>具德右</t>
  </si>
  <si>
    <t>義子</t>
  </si>
  <si>
    <t>和覓</t>
  </si>
  <si>
    <t>太石</t>
  </si>
  <si>
    <t>不疑</t>
  </si>
  <si>
    <t>自奉</t>
  </si>
  <si>
    <t>李聖才</t>
  </si>
  <si>
    <t>太文</t>
  </si>
  <si>
    <t>圭卜</t>
  </si>
  <si>
    <t>岑立</t>
  </si>
  <si>
    <t>吳宗元</t>
  </si>
  <si>
    <t>成達</t>
  </si>
  <si>
    <t>以式</t>
  </si>
  <si>
    <t>成發</t>
  </si>
  <si>
    <t>金成德</t>
  </si>
  <si>
    <t>興業</t>
  </si>
  <si>
    <t>金興世</t>
  </si>
  <si>
    <t>玄風校生</t>
  </si>
  <si>
    <t>致九</t>
  </si>
  <si>
    <t>光守</t>
  </si>
  <si>
    <t>卜鍊</t>
  </si>
  <si>
    <t>奉石</t>
  </si>
  <si>
    <t>崔致文</t>
  </si>
  <si>
    <t>辰華</t>
  </si>
  <si>
    <t>順完</t>
  </si>
  <si>
    <t>李宗老</t>
  </si>
  <si>
    <t>旗手軍</t>
  </si>
  <si>
    <t>德萬</t>
  </si>
  <si>
    <t>東岩</t>
  </si>
  <si>
    <t>鎭宅</t>
  </si>
  <si>
    <t>金汝海</t>
  </si>
  <si>
    <t>日尙</t>
  </si>
  <si>
    <t>海仲</t>
  </si>
  <si>
    <t>致達</t>
  </si>
  <si>
    <t>金碧善</t>
  </si>
  <si>
    <t>宗世</t>
  </si>
  <si>
    <t>今才</t>
  </si>
  <si>
    <t>太馹</t>
  </si>
  <si>
    <t>學</t>
  </si>
  <si>
    <t>朴進邦</t>
  </si>
  <si>
    <t>時同</t>
  </si>
  <si>
    <t>進三</t>
  </si>
  <si>
    <t>江伊</t>
  </si>
  <si>
    <t>金夏叔</t>
  </si>
  <si>
    <t>鎭軍官</t>
  </si>
  <si>
    <t>宗植</t>
  </si>
  <si>
    <t>汝旭</t>
  </si>
  <si>
    <t>世湯</t>
  </si>
  <si>
    <t>順達</t>
  </si>
  <si>
    <t>白順益</t>
  </si>
  <si>
    <t>致孫</t>
  </si>
  <si>
    <t>德右</t>
  </si>
  <si>
    <t>進義</t>
  </si>
  <si>
    <t>金光必</t>
  </si>
  <si>
    <t>禁軍</t>
  </si>
  <si>
    <t>小斤日孫</t>
  </si>
  <si>
    <t>行元</t>
  </si>
  <si>
    <t>夢起</t>
  </si>
  <si>
    <t>奉民</t>
  </si>
  <si>
    <t>金日成</t>
  </si>
  <si>
    <t>李貴宗</t>
  </si>
  <si>
    <t>日卜</t>
  </si>
  <si>
    <t>貴平</t>
  </si>
  <si>
    <t>葛鍊</t>
  </si>
  <si>
    <t>致弘</t>
  </si>
  <si>
    <t>東右</t>
  </si>
  <si>
    <t>李東彬</t>
  </si>
  <si>
    <t>月女</t>
  </si>
  <si>
    <t>善國</t>
  </si>
  <si>
    <t>起善</t>
  </si>
  <si>
    <t>裵夢三</t>
  </si>
  <si>
    <t>東學</t>
  </si>
  <si>
    <t>月今</t>
  </si>
  <si>
    <t>得元</t>
  </si>
  <si>
    <t>載重</t>
  </si>
  <si>
    <t>泰佑</t>
  </si>
  <si>
    <t>廷轍</t>
  </si>
  <si>
    <t>金振聲</t>
  </si>
  <si>
    <t>望海</t>
  </si>
  <si>
    <t>兌佑</t>
  </si>
  <si>
    <t>時奉</t>
  </si>
  <si>
    <t>金爾采</t>
  </si>
  <si>
    <t>秉珪</t>
  </si>
  <si>
    <t>秉陽</t>
  </si>
  <si>
    <t>乙丑</t>
  </si>
  <si>
    <t>秉茂</t>
  </si>
  <si>
    <t>正月</t>
  </si>
  <si>
    <t>正每</t>
  </si>
  <si>
    <t>得孫</t>
  </si>
  <si>
    <t>蔓</t>
  </si>
  <si>
    <t>金世文</t>
  </si>
  <si>
    <t>萬用</t>
  </si>
  <si>
    <t>千用</t>
  </si>
  <si>
    <t>正心</t>
  </si>
  <si>
    <t>貴宗</t>
  </si>
  <si>
    <t>己以金</t>
  </si>
  <si>
    <t>申處大</t>
  </si>
  <si>
    <t>守應</t>
  </si>
  <si>
    <t>梁得伊</t>
  </si>
  <si>
    <t>千錫</t>
  </si>
  <si>
    <t>致連</t>
  </si>
  <si>
    <t>國祿</t>
  </si>
  <si>
    <t>彭玉</t>
  </si>
  <si>
    <t>姜日先</t>
  </si>
  <si>
    <t>興春</t>
  </si>
  <si>
    <t>泰甲</t>
  </si>
  <si>
    <t>崔宗大</t>
  </si>
  <si>
    <t>上三</t>
  </si>
  <si>
    <t>有錫</t>
  </si>
  <si>
    <t>鼎兌</t>
  </si>
  <si>
    <t>春澤</t>
  </si>
  <si>
    <t>鄭泰仁</t>
  </si>
  <si>
    <t>聖鐸</t>
  </si>
  <si>
    <t>東守</t>
  </si>
  <si>
    <t>汗曺</t>
  </si>
  <si>
    <t>自業</t>
  </si>
  <si>
    <t>都萬業</t>
  </si>
  <si>
    <t>盆城</t>
  </si>
  <si>
    <t>用世</t>
  </si>
  <si>
    <t>件而郞</t>
  </si>
  <si>
    <t>順萬</t>
  </si>
  <si>
    <t>朴命右</t>
  </si>
  <si>
    <t>營旗手軍</t>
  </si>
  <si>
    <t>梁</t>
  </si>
  <si>
    <t>南原</t>
  </si>
  <si>
    <t>米雲</t>
  </si>
  <si>
    <t>世用</t>
  </si>
  <si>
    <t>道恒</t>
  </si>
  <si>
    <t>金善才</t>
  </si>
  <si>
    <t>益成</t>
  </si>
  <si>
    <t>聖宅</t>
  </si>
  <si>
    <t>命大</t>
  </si>
  <si>
    <t>李化成</t>
  </si>
  <si>
    <t>大洪</t>
  </si>
  <si>
    <t>世貞</t>
  </si>
  <si>
    <t>成均進士</t>
  </si>
  <si>
    <t>甲海</t>
  </si>
  <si>
    <t>省峴察訪</t>
  </si>
  <si>
    <t>應龍</t>
  </si>
  <si>
    <t>宣傳官</t>
  </si>
  <si>
    <t>李元發</t>
  </si>
  <si>
    <t>光弼</t>
  </si>
  <si>
    <t>龍儀</t>
  </si>
  <si>
    <t>聘啓</t>
  </si>
  <si>
    <t>安時達</t>
  </si>
  <si>
    <t>德載</t>
  </si>
  <si>
    <t>賢旭</t>
  </si>
  <si>
    <t>元分</t>
  </si>
  <si>
    <t>瑞郞</t>
  </si>
  <si>
    <t>順分</t>
  </si>
  <si>
    <t>自女</t>
  </si>
  <si>
    <t>奉元</t>
  </si>
  <si>
    <t>自月</t>
  </si>
  <si>
    <t>逃去</t>
  </si>
  <si>
    <t>宜寧</t>
  </si>
  <si>
    <t>金時同</t>
  </si>
  <si>
    <t>別武士卜馬軍</t>
  </si>
  <si>
    <t>檢尙</t>
  </si>
  <si>
    <t>金夫之</t>
  </si>
  <si>
    <t>莫男</t>
  </si>
  <si>
    <t>而式</t>
  </si>
  <si>
    <t>以之</t>
  </si>
  <si>
    <t>朴無知</t>
  </si>
  <si>
    <t>時德</t>
  </si>
  <si>
    <t>月重</t>
  </si>
  <si>
    <t>命先</t>
  </si>
  <si>
    <t>萬三</t>
  </si>
  <si>
    <t>鄭命卜</t>
  </si>
  <si>
    <t>碩孫</t>
  </si>
  <si>
    <t>汝泰</t>
  </si>
  <si>
    <t>善邦</t>
  </si>
  <si>
    <t>海迪</t>
  </si>
  <si>
    <t>宅弼</t>
  </si>
  <si>
    <t>盤松里</t>
  </si>
  <si>
    <t>奴日男</t>
  </si>
  <si>
    <t>慶績</t>
  </si>
  <si>
    <t>思愼</t>
  </si>
  <si>
    <t>嘉善大夫行同知中樞府事</t>
  </si>
  <si>
    <t>泰周</t>
  </si>
  <si>
    <t>贈嘉義大夫漢城府左尹兼五衛都摠副摠管</t>
  </si>
  <si>
    <t>世振</t>
  </si>
  <si>
    <t>文</t>
  </si>
  <si>
    <t>尙經</t>
  </si>
  <si>
    <t>聖一</t>
  </si>
  <si>
    <t>有亮</t>
  </si>
  <si>
    <t>孫光澤</t>
  </si>
  <si>
    <t>宗鉉</t>
  </si>
  <si>
    <t>以男</t>
  </si>
  <si>
    <t>潤鉉</t>
  </si>
  <si>
    <t>慶來</t>
  </si>
  <si>
    <t>思悰</t>
  </si>
  <si>
    <t>金德一</t>
  </si>
  <si>
    <t>慶道</t>
  </si>
  <si>
    <t>淡</t>
  </si>
  <si>
    <t>金光鎰</t>
  </si>
  <si>
    <t>日男</t>
  </si>
  <si>
    <t>慶珠</t>
  </si>
  <si>
    <t>尙緯</t>
  </si>
  <si>
    <t>白仁聖</t>
  </si>
  <si>
    <t>大興</t>
  </si>
  <si>
    <t>重鉉</t>
  </si>
  <si>
    <t>蔡</t>
  </si>
  <si>
    <t>綴鉉</t>
  </si>
  <si>
    <t>秀發</t>
  </si>
  <si>
    <t>唜分</t>
  </si>
  <si>
    <t>以正</t>
  </si>
  <si>
    <t>大鉉</t>
  </si>
  <si>
    <t>慶祚</t>
  </si>
  <si>
    <t>贈嘉善大夫同知中樞府事</t>
  </si>
  <si>
    <t>郭林垕</t>
  </si>
  <si>
    <t>許</t>
  </si>
  <si>
    <t>順</t>
  </si>
  <si>
    <t>李漢瑞</t>
  </si>
  <si>
    <t>元吉</t>
  </si>
  <si>
    <t>履海</t>
  </si>
  <si>
    <t>連吉</t>
  </si>
  <si>
    <t>連每</t>
  </si>
  <si>
    <t>白烈</t>
  </si>
  <si>
    <t>朴慶弼故代子</t>
  </si>
  <si>
    <t>三鉉</t>
  </si>
  <si>
    <t>慶弼</t>
  </si>
  <si>
    <t>嘉義同知中樞府事</t>
  </si>
  <si>
    <t>魯應龍</t>
  </si>
  <si>
    <t>三嘉</t>
  </si>
  <si>
    <t>基德</t>
  </si>
  <si>
    <t>尙澤</t>
  </si>
  <si>
    <t>宇寅</t>
  </si>
  <si>
    <t>孫彦宅</t>
  </si>
  <si>
    <t>魯</t>
  </si>
  <si>
    <t>致鉉</t>
  </si>
  <si>
    <t>奴時連</t>
  </si>
  <si>
    <t>九範</t>
  </si>
  <si>
    <t>弼大</t>
  </si>
  <si>
    <t>嘉善大夫同知中樞府事漢城府左尹兼五衛都摠府副摠管</t>
  </si>
  <si>
    <t>漢衡</t>
  </si>
  <si>
    <t>英老</t>
  </si>
  <si>
    <t>兪命周</t>
  </si>
  <si>
    <t>伯源</t>
  </si>
  <si>
    <t>方永佑</t>
  </si>
  <si>
    <t>懿文</t>
  </si>
  <si>
    <t>二分</t>
  </si>
  <si>
    <t>貴助是</t>
  </si>
  <si>
    <t>時居</t>
  </si>
  <si>
    <t>東上</t>
  </si>
  <si>
    <t>牙只</t>
  </si>
  <si>
    <t>用分</t>
  </si>
  <si>
    <t>相斗</t>
  </si>
  <si>
    <t>禹範</t>
  </si>
  <si>
    <t>朴命天</t>
  </si>
  <si>
    <t>師經</t>
  </si>
  <si>
    <t>俊儉</t>
  </si>
  <si>
    <t>孫敬彩</t>
  </si>
  <si>
    <t>膺文</t>
  </si>
  <si>
    <t>聖範</t>
  </si>
  <si>
    <t>丁丑</t>
  </si>
  <si>
    <t>天民</t>
  </si>
  <si>
    <t>致恒</t>
  </si>
  <si>
    <t>命耉</t>
  </si>
  <si>
    <t>申彦樺</t>
  </si>
  <si>
    <t>海文</t>
  </si>
  <si>
    <t>奴水軍</t>
  </si>
  <si>
    <t>時連</t>
  </si>
  <si>
    <t>有範</t>
  </si>
  <si>
    <t>泰文</t>
  </si>
  <si>
    <t>克文</t>
  </si>
  <si>
    <t>楊</t>
  </si>
  <si>
    <t>奉牙</t>
  </si>
  <si>
    <t>守壬</t>
  </si>
  <si>
    <t>東新</t>
  </si>
  <si>
    <t>爾彩</t>
  </si>
  <si>
    <t>世泰</t>
  </si>
  <si>
    <t>申德晃</t>
  </si>
  <si>
    <t>國泰</t>
  </si>
  <si>
    <t>世聃</t>
  </si>
  <si>
    <t>天柱</t>
  </si>
  <si>
    <t>金致鎰</t>
  </si>
  <si>
    <t>永春</t>
  </si>
  <si>
    <t>成介</t>
  </si>
  <si>
    <t>奴卜男</t>
  </si>
  <si>
    <t>慶仁</t>
  </si>
  <si>
    <t>茂榮</t>
  </si>
  <si>
    <t>世桓</t>
  </si>
  <si>
    <t>東祥</t>
  </si>
  <si>
    <t>東郁</t>
  </si>
  <si>
    <t>允翰</t>
  </si>
  <si>
    <t>珽</t>
  </si>
  <si>
    <t>崔連植</t>
  </si>
  <si>
    <t>基翼</t>
  </si>
  <si>
    <t>基曄</t>
  </si>
  <si>
    <t>立戶</t>
  </si>
  <si>
    <t>基翰</t>
  </si>
  <si>
    <t>基赫</t>
  </si>
  <si>
    <t>奉心</t>
  </si>
  <si>
    <t>春月</t>
  </si>
  <si>
    <t>逃亡時居</t>
  </si>
  <si>
    <t>居昌</t>
  </si>
  <si>
    <t>箕範</t>
  </si>
  <si>
    <t>寔文</t>
  </si>
  <si>
    <t>助是</t>
  </si>
  <si>
    <t>慶永</t>
  </si>
  <si>
    <t>贈嘉義大夫漢城府左尹兼五衛都摠府副摠管</t>
  </si>
  <si>
    <t>致淳</t>
  </si>
  <si>
    <t>萬樞</t>
  </si>
  <si>
    <t>震碩</t>
  </si>
  <si>
    <t>李再彬</t>
  </si>
  <si>
    <t>壽鉉</t>
  </si>
  <si>
    <t>幸正</t>
  </si>
  <si>
    <t>奉正</t>
  </si>
  <si>
    <t>茂春</t>
  </si>
  <si>
    <t>元弼</t>
  </si>
  <si>
    <t>金益慶</t>
  </si>
  <si>
    <t>昌益</t>
  </si>
  <si>
    <t>漢龜</t>
  </si>
  <si>
    <t>麗和</t>
  </si>
  <si>
    <t>小每</t>
  </si>
  <si>
    <t>小心</t>
  </si>
  <si>
    <t>嘉義大夫</t>
  </si>
  <si>
    <t>世恒</t>
  </si>
  <si>
    <t>朴雲昌</t>
  </si>
  <si>
    <t>昌國</t>
  </si>
  <si>
    <t>世佑</t>
  </si>
  <si>
    <t>起達</t>
  </si>
  <si>
    <t>趙東鎭</t>
  </si>
  <si>
    <t>光正</t>
  </si>
  <si>
    <t>春分</t>
  </si>
  <si>
    <t>金正右</t>
  </si>
  <si>
    <t>重榮</t>
  </si>
  <si>
    <t>得壽</t>
  </si>
  <si>
    <t>再興</t>
  </si>
  <si>
    <t>金仁宅</t>
  </si>
  <si>
    <t>相俊</t>
  </si>
  <si>
    <t>奉</t>
  </si>
  <si>
    <t>帶率作領</t>
  </si>
  <si>
    <t>成用</t>
  </si>
  <si>
    <t>馬崑</t>
  </si>
  <si>
    <t>自發</t>
  </si>
  <si>
    <t>龍明</t>
  </si>
  <si>
    <t>李萬仁</t>
  </si>
  <si>
    <t>碩春</t>
  </si>
  <si>
    <t>逸</t>
  </si>
  <si>
    <t>應發</t>
  </si>
  <si>
    <t>李重安</t>
  </si>
  <si>
    <t>無應牙</t>
  </si>
  <si>
    <t>未石伊</t>
  </si>
  <si>
    <t>起奉</t>
  </si>
  <si>
    <t>李順快</t>
  </si>
  <si>
    <t>貴太</t>
  </si>
  <si>
    <t>石才</t>
  </si>
  <si>
    <t>曺才昌</t>
  </si>
  <si>
    <t>起用</t>
  </si>
  <si>
    <t>李才昌</t>
  </si>
  <si>
    <t>通訓</t>
  </si>
  <si>
    <t>命卜</t>
  </si>
  <si>
    <t>秉節校尉訓鍊院判官</t>
  </si>
  <si>
    <t>施德</t>
  </si>
  <si>
    <t>東載</t>
  </si>
  <si>
    <t>行典涓司直長</t>
  </si>
  <si>
    <t>安思成</t>
  </si>
  <si>
    <t>以才</t>
  </si>
  <si>
    <t>自明</t>
  </si>
  <si>
    <t>察訪</t>
  </si>
  <si>
    <t>千碩英</t>
  </si>
  <si>
    <t>貴同</t>
  </si>
  <si>
    <t>林有卜</t>
  </si>
  <si>
    <t>有卜</t>
  </si>
  <si>
    <t>黃</t>
  </si>
  <si>
    <t>道天</t>
  </si>
  <si>
    <t>貴哲</t>
  </si>
  <si>
    <t>朴以江</t>
  </si>
  <si>
    <t>云德</t>
  </si>
  <si>
    <t>云卜</t>
  </si>
  <si>
    <t>今加</t>
  </si>
  <si>
    <t>守堞</t>
  </si>
  <si>
    <t>聖元</t>
  </si>
  <si>
    <t>東連</t>
  </si>
  <si>
    <t>春白</t>
  </si>
  <si>
    <t>于國</t>
  </si>
  <si>
    <t>金千石</t>
  </si>
  <si>
    <t>順世</t>
  </si>
  <si>
    <t>以必</t>
  </si>
  <si>
    <t>命甲</t>
  </si>
  <si>
    <t>金甲儀</t>
  </si>
  <si>
    <t>進鉉</t>
  </si>
  <si>
    <t>之珩</t>
  </si>
  <si>
    <t>思俊</t>
  </si>
  <si>
    <t>李貴榮</t>
  </si>
  <si>
    <t>心坤</t>
  </si>
  <si>
    <t>鳳來</t>
  </si>
  <si>
    <t>徐根</t>
  </si>
  <si>
    <t>唜郞</t>
  </si>
  <si>
    <t>末乙心</t>
  </si>
  <si>
    <t>鎭討捕</t>
  </si>
  <si>
    <t>厚三</t>
  </si>
  <si>
    <t>啓甲</t>
  </si>
  <si>
    <t>周化</t>
  </si>
  <si>
    <t>貴謙</t>
  </si>
  <si>
    <t>訓鍊院判官</t>
  </si>
  <si>
    <t>黃自明</t>
  </si>
  <si>
    <t>中化</t>
  </si>
  <si>
    <t>詳傑</t>
  </si>
  <si>
    <t>具德祿</t>
  </si>
  <si>
    <t>綾州</t>
  </si>
  <si>
    <t>人吏保</t>
  </si>
  <si>
    <t>有成</t>
  </si>
  <si>
    <t>田</t>
  </si>
  <si>
    <t>龍海</t>
  </si>
  <si>
    <t>弼</t>
  </si>
  <si>
    <t>千守弼</t>
  </si>
  <si>
    <t>聖祿</t>
  </si>
  <si>
    <t>具</t>
  </si>
  <si>
    <t>聖宗</t>
  </si>
  <si>
    <t>田仁孫</t>
  </si>
  <si>
    <t>鄭東郁</t>
  </si>
  <si>
    <t>櫻</t>
  </si>
  <si>
    <t>東秀</t>
  </si>
  <si>
    <t>枰</t>
  </si>
  <si>
    <t>白思沃</t>
  </si>
  <si>
    <t>德伊</t>
  </si>
  <si>
    <t>鄕校下典</t>
  </si>
  <si>
    <t>善漢</t>
  </si>
  <si>
    <t>弼光</t>
  </si>
  <si>
    <t>具時世</t>
  </si>
  <si>
    <t>彦邦</t>
  </si>
  <si>
    <t>時俊</t>
  </si>
  <si>
    <t>右曾</t>
  </si>
  <si>
    <t>盧榮</t>
  </si>
  <si>
    <t>達守</t>
  </si>
  <si>
    <t>京步兵</t>
  </si>
  <si>
    <t>達宗</t>
  </si>
  <si>
    <t>元才</t>
  </si>
  <si>
    <t>望沙</t>
  </si>
  <si>
    <t>致行</t>
  </si>
  <si>
    <t>崔貴石</t>
  </si>
  <si>
    <t>作領</t>
  </si>
  <si>
    <t>文彩</t>
  </si>
  <si>
    <t>思㬀</t>
  </si>
  <si>
    <t>彭守</t>
  </si>
  <si>
    <t>聖敏</t>
  </si>
  <si>
    <t>李暹道</t>
  </si>
  <si>
    <t>金德元</t>
  </si>
  <si>
    <t>討捕</t>
  </si>
  <si>
    <t>得中</t>
  </si>
  <si>
    <t>碧珍</t>
  </si>
  <si>
    <t>春海</t>
  </si>
  <si>
    <t>光淑</t>
  </si>
  <si>
    <t>命哲</t>
  </si>
  <si>
    <t>崔麗澤</t>
  </si>
  <si>
    <t>萬才</t>
  </si>
  <si>
    <t>玉宗</t>
  </si>
  <si>
    <t>重達</t>
  </si>
  <si>
    <t>李得宗</t>
  </si>
  <si>
    <t>奴聖辰</t>
  </si>
  <si>
    <t>南</t>
  </si>
  <si>
    <t>建恒</t>
  </si>
  <si>
    <t>居寬</t>
  </si>
  <si>
    <t>萬俊</t>
  </si>
  <si>
    <t>漢慶</t>
  </si>
  <si>
    <t>金志善</t>
  </si>
  <si>
    <t>丁郁</t>
  </si>
  <si>
    <t>弘立</t>
  </si>
  <si>
    <t>朴日立</t>
  </si>
  <si>
    <t>宗每</t>
  </si>
  <si>
    <t>夏鉉</t>
  </si>
  <si>
    <t>慶祐</t>
  </si>
  <si>
    <t>思悛</t>
  </si>
  <si>
    <t>禹載允</t>
  </si>
  <si>
    <t>全義</t>
  </si>
  <si>
    <t>東厚</t>
  </si>
  <si>
    <t>益新</t>
  </si>
  <si>
    <t>仁桂</t>
  </si>
  <si>
    <t>訓鍊判官</t>
  </si>
  <si>
    <t>沈思良</t>
  </si>
  <si>
    <t>聖辰</t>
  </si>
  <si>
    <t>光益</t>
  </si>
  <si>
    <t>命載</t>
  </si>
  <si>
    <t>震重</t>
  </si>
  <si>
    <t>廷玉</t>
  </si>
  <si>
    <t>裵斗徵</t>
  </si>
  <si>
    <t>光州</t>
  </si>
  <si>
    <t>傑善</t>
  </si>
  <si>
    <t>自永</t>
  </si>
  <si>
    <t>鄭明采</t>
  </si>
  <si>
    <t>妻母</t>
  </si>
  <si>
    <t>卜伊</t>
  </si>
  <si>
    <t>相郡</t>
  </si>
  <si>
    <t>明切</t>
  </si>
  <si>
    <t>鳳文</t>
  </si>
  <si>
    <t>文化</t>
  </si>
  <si>
    <t>益補</t>
  </si>
  <si>
    <t>奉安</t>
  </si>
  <si>
    <t>李時遇</t>
  </si>
  <si>
    <t>以每</t>
  </si>
  <si>
    <t>星州軍</t>
  </si>
  <si>
    <t>德興</t>
  </si>
  <si>
    <t>東白</t>
  </si>
  <si>
    <t>弼周</t>
  </si>
  <si>
    <t>三發</t>
  </si>
  <si>
    <t>金夢迪</t>
  </si>
  <si>
    <t>貞信</t>
  </si>
  <si>
    <t>曺日得</t>
  </si>
  <si>
    <t>白性孫</t>
  </si>
  <si>
    <t>正九</t>
  </si>
  <si>
    <t>振兌</t>
  </si>
  <si>
    <t>尹致重</t>
  </si>
  <si>
    <t>明才</t>
  </si>
  <si>
    <t>泰玉</t>
  </si>
  <si>
    <t>七文</t>
  </si>
  <si>
    <t>金必成</t>
  </si>
  <si>
    <t>聖孫</t>
  </si>
  <si>
    <t>千牙</t>
  </si>
  <si>
    <t>奉先</t>
  </si>
  <si>
    <t>長遠</t>
  </si>
  <si>
    <t>金成天</t>
  </si>
  <si>
    <t>禮尙</t>
  </si>
  <si>
    <t>裵萬才</t>
  </si>
  <si>
    <t>日祿</t>
  </si>
  <si>
    <t>洪</t>
  </si>
  <si>
    <t>羲仲</t>
  </si>
  <si>
    <t>豊山</t>
  </si>
  <si>
    <t>寅浩</t>
  </si>
  <si>
    <t>僉知中樞府事</t>
  </si>
  <si>
    <t>俊輔</t>
  </si>
  <si>
    <t>同知正憲大夫</t>
  </si>
  <si>
    <t>逝海</t>
  </si>
  <si>
    <t>姜渭珍</t>
  </si>
  <si>
    <t>時澍</t>
  </si>
  <si>
    <t>祥發</t>
  </si>
  <si>
    <t>東榮</t>
  </si>
  <si>
    <t>朴允珩</t>
  </si>
  <si>
    <t>相哲</t>
  </si>
  <si>
    <t>卜太</t>
  </si>
  <si>
    <t>瑀</t>
  </si>
  <si>
    <t>原寶</t>
  </si>
  <si>
    <t>啓明</t>
  </si>
  <si>
    <t>金泰運</t>
  </si>
  <si>
    <t>鳳龍</t>
  </si>
  <si>
    <t>順切</t>
  </si>
  <si>
    <t>唜女</t>
  </si>
  <si>
    <t>旗牌官</t>
  </si>
  <si>
    <t>再得</t>
  </si>
  <si>
    <t>凡孫</t>
  </si>
  <si>
    <t>東吉</t>
  </si>
  <si>
    <t>應三</t>
  </si>
  <si>
    <t>朴日彩</t>
  </si>
  <si>
    <t>道素</t>
  </si>
  <si>
    <t>啓用</t>
  </si>
  <si>
    <t>金石老</t>
  </si>
  <si>
    <t>士丹</t>
  </si>
  <si>
    <t>申用采</t>
  </si>
  <si>
    <t>守輝</t>
  </si>
  <si>
    <t>爾平</t>
  </si>
  <si>
    <t>尹司元</t>
  </si>
  <si>
    <t>海用</t>
  </si>
  <si>
    <t>必守</t>
  </si>
  <si>
    <t>春發</t>
  </si>
  <si>
    <t>崔有天</t>
  </si>
  <si>
    <t>聲華</t>
  </si>
  <si>
    <t>林致世</t>
  </si>
  <si>
    <t>萬必</t>
  </si>
  <si>
    <t>東業</t>
  </si>
  <si>
    <t>高元馹</t>
  </si>
  <si>
    <t>濟州</t>
  </si>
  <si>
    <t>正悅</t>
  </si>
  <si>
    <t>卜德</t>
  </si>
  <si>
    <t>時元</t>
  </si>
  <si>
    <t>海昌</t>
  </si>
  <si>
    <t>戒康</t>
  </si>
  <si>
    <t>兪命直</t>
  </si>
  <si>
    <t>順郞</t>
  </si>
  <si>
    <t>五大</t>
  </si>
  <si>
    <t>茂得</t>
  </si>
  <si>
    <t>時萬</t>
  </si>
  <si>
    <t>太右</t>
  </si>
  <si>
    <t>崔光之</t>
  </si>
  <si>
    <t>東鎭</t>
  </si>
  <si>
    <t>師文</t>
  </si>
  <si>
    <t>碩載</t>
  </si>
  <si>
    <t>卞玉</t>
  </si>
  <si>
    <t>郭萬金</t>
  </si>
  <si>
    <t>漢南</t>
  </si>
  <si>
    <t>萬女</t>
  </si>
  <si>
    <t>吳達夫</t>
  </si>
  <si>
    <t>取孫</t>
  </si>
  <si>
    <t>加未</t>
  </si>
  <si>
    <t>碩</t>
  </si>
  <si>
    <t>岩回</t>
  </si>
  <si>
    <t>朴之孫</t>
  </si>
  <si>
    <t>必用</t>
  </si>
  <si>
    <t>聖老</t>
  </si>
  <si>
    <t>處中</t>
  </si>
  <si>
    <t>劉漢邦</t>
  </si>
  <si>
    <t>勝元</t>
  </si>
  <si>
    <t>談</t>
  </si>
  <si>
    <t>德律</t>
  </si>
  <si>
    <t>福世</t>
  </si>
  <si>
    <t>李聖載</t>
  </si>
  <si>
    <t>夢上</t>
  </si>
  <si>
    <t>中聖</t>
  </si>
  <si>
    <t>孫命海</t>
  </si>
  <si>
    <t>烽軍</t>
  </si>
  <si>
    <t>達夫</t>
  </si>
  <si>
    <t>命右</t>
  </si>
  <si>
    <t>起重</t>
  </si>
  <si>
    <t>進雄</t>
  </si>
  <si>
    <t>權己三</t>
  </si>
  <si>
    <t>硫黃軍</t>
  </si>
  <si>
    <t>玉孫</t>
  </si>
  <si>
    <t>瓮杖軍</t>
  </si>
  <si>
    <t>玉成</t>
  </si>
  <si>
    <t>營布</t>
  </si>
  <si>
    <t>希成</t>
  </si>
  <si>
    <t>萬漸</t>
  </si>
  <si>
    <t>徐以必</t>
  </si>
  <si>
    <t>此址</t>
  </si>
  <si>
    <t>金寬孫</t>
  </si>
  <si>
    <t>營屬</t>
  </si>
  <si>
    <t>寬孫</t>
  </si>
  <si>
    <t>丁斗</t>
  </si>
  <si>
    <t>李茂廷</t>
  </si>
  <si>
    <t>得雨</t>
  </si>
  <si>
    <t>金有海</t>
  </si>
  <si>
    <t>應哲</t>
  </si>
  <si>
    <t>奉佑</t>
  </si>
  <si>
    <t>輝才</t>
  </si>
  <si>
    <t>世中</t>
  </si>
  <si>
    <t>汝坼</t>
  </si>
  <si>
    <t>陳希寬</t>
  </si>
  <si>
    <t>達天</t>
  </si>
  <si>
    <t>俊玉</t>
  </si>
  <si>
    <t>石潤玉</t>
  </si>
  <si>
    <t>侄婦</t>
  </si>
  <si>
    <t>相右</t>
  </si>
  <si>
    <t>順得</t>
  </si>
  <si>
    <t>江牙之</t>
  </si>
  <si>
    <t>英益</t>
  </si>
  <si>
    <t>漢必</t>
  </si>
  <si>
    <t>趙東傑</t>
  </si>
  <si>
    <t>韓</t>
  </si>
  <si>
    <t>閑山</t>
  </si>
  <si>
    <t>順迪</t>
  </si>
  <si>
    <t>未式</t>
  </si>
  <si>
    <t>李仁春</t>
  </si>
  <si>
    <t>檍福</t>
  </si>
  <si>
    <t>聖伯</t>
  </si>
  <si>
    <t>起龍</t>
  </si>
  <si>
    <t>安善應</t>
  </si>
  <si>
    <t>再成</t>
  </si>
  <si>
    <t>潤扶</t>
  </si>
  <si>
    <t>春珠</t>
  </si>
  <si>
    <t>潘太好</t>
  </si>
  <si>
    <t>春丹</t>
  </si>
  <si>
    <t>申光祿</t>
  </si>
  <si>
    <t>金應坤故代子</t>
  </si>
  <si>
    <t>聲旭</t>
  </si>
  <si>
    <t>應坤</t>
  </si>
  <si>
    <t>善起</t>
  </si>
  <si>
    <t>朴曾仁</t>
  </si>
  <si>
    <t>福龍</t>
  </si>
  <si>
    <t>上月</t>
  </si>
  <si>
    <t>曄</t>
  </si>
  <si>
    <t>李東老</t>
  </si>
  <si>
    <t>光鎰</t>
  </si>
  <si>
    <t>守福</t>
  </si>
  <si>
    <t>璜</t>
  </si>
  <si>
    <t>崔光碩</t>
  </si>
  <si>
    <t>文成</t>
  </si>
  <si>
    <t>夢女</t>
  </si>
  <si>
    <t>女尙</t>
  </si>
  <si>
    <t>慶山</t>
  </si>
  <si>
    <t>漸源</t>
  </si>
  <si>
    <t>義鎭</t>
  </si>
  <si>
    <t>光復</t>
  </si>
  <si>
    <t>朴有莘</t>
  </si>
  <si>
    <t>日得</t>
  </si>
  <si>
    <t>夏澄</t>
  </si>
  <si>
    <t>必宗</t>
  </si>
  <si>
    <t>崔萬必</t>
  </si>
  <si>
    <t>勝用</t>
  </si>
  <si>
    <t>斫山</t>
  </si>
  <si>
    <t>學寬</t>
  </si>
  <si>
    <t>道元</t>
  </si>
  <si>
    <t>昌禧</t>
  </si>
  <si>
    <t>金光兼</t>
  </si>
  <si>
    <t>還分</t>
  </si>
  <si>
    <t>太光</t>
  </si>
  <si>
    <t>斗哲</t>
  </si>
  <si>
    <t>士達</t>
  </si>
  <si>
    <t>崔得順</t>
  </si>
  <si>
    <t>仁甫</t>
  </si>
  <si>
    <t>正潤</t>
  </si>
  <si>
    <t>世柱</t>
  </si>
  <si>
    <t>李萬采</t>
  </si>
  <si>
    <t>閔</t>
  </si>
  <si>
    <t>萬旭</t>
  </si>
  <si>
    <t>啓春</t>
  </si>
  <si>
    <t>馹諸</t>
  </si>
  <si>
    <t>遇文</t>
  </si>
  <si>
    <t>貞用</t>
  </si>
  <si>
    <t>李貴望</t>
  </si>
  <si>
    <t>崔守命</t>
  </si>
  <si>
    <t>守命</t>
  </si>
  <si>
    <t>乭伊</t>
  </si>
  <si>
    <t>小在</t>
  </si>
  <si>
    <t>英成</t>
  </si>
  <si>
    <t>徐順伊</t>
  </si>
  <si>
    <t>他官式</t>
  </si>
  <si>
    <t>西平</t>
  </si>
  <si>
    <t>哲</t>
  </si>
  <si>
    <t>柳奉</t>
  </si>
  <si>
    <t>光春</t>
  </si>
  <si>
    <t>得興</t>
  </si>
  <si>
    <t>千萬</t>
  </si>
  <si>
    <t>成豪</t>
  </si>
  <si>
    <t>金時才</t>
  </si>
  <si>
    <t>季孫</t>
  </si>
  <si>
    <t>甫雄</t>
  </si>
  <si>
    <t>千世</t>
  </si>
  <si>
    <t>東己</t>
  </si>
  <si>
    <t>張永太</t>
  </si>
  <si>
    <t>鐵城</t>
  </si>
  <si>
    <t>元中</t>
  </si>
  <si>
    <t>太先</t>
  </si>
  <si>
    <t>仲發</t>
  </si>
  <si>
    <t>風成培</t>
  </si>
  <si>
    <t>丹城</t>
  </si>
  <si>
    <t>仁哲</t>
  </si>
  <si>
    <t>哲連</t>
  </si>
  <si>
    <t>介卜</t>
  </si>
  <si>
    <t>金必俊</t>
  </si>
  <si>
    <t>閑</t>
  </si>
  <si>
    <t>介兌</t>
  </si>
  <si>
    <t>漢之</t>
  </si>
  <si>
    <t>金振世</t>
  </si>
  <si>
    <t>業春</t>
  </si>
  <si>
    <t>允式</t>
  </si>
  <si>
    <t>金他官</t>
  </si>
  <si>
    <t>德重</t>
  </si>
  <si>
    <t>得天</t>
  </si>
  <si>
    <t>南萬俊</t>
  </si>
  <si>
    <t>基祥</t>
  </si>
  <si>
    <t>基瑞里</t>
  </si>
  <si>
    <t>奴今展</t>
  </si>
  <si>
    <t>春伯</t>
  </si>
  <si>
    <t>宗崙</t>
  </si>
  <si>
    <t>東璡</t>
  </si>
  <si>
    <t>金俊鋼</t>
  </si>
  <si>
    <t>爾興</t>
  </si>
  <si>
    <t>天元</t>
  </si>
  <si>
    <t>德南</t>
  </si>
  <si>
    <t>唜乙</t>
  </si>
  <si>
    <t>裕寬</t>
  </si>
  <si>
    <t>周泰</t>
  </si>
  <si>
    <t>沃善</t>
  </si>
  <si>
    <t>俊永</t>
  </si>
  <si>
    <t>趙龍震</t>
  </si>
  <si>
    <t>夏山</t>
  </si>
  <si>
    <t>慶雲</t>
  </si>
  <si>
    <t>世輝</t>
  </si>
  <si>
    <t>夏相</t>
  </si>
  <si>
    <t>姜聖才</t>
  </si>
  <si>
    <t>分女</t>
  </si>
  <si>
    <t>鳴漢</t>
  </si>
  <si>
    <t>龜淡</t>
  </si>
  <si>
    <t>天祚</t>
  </si>
  <si>
    <t>最重</t>
  </si>
  <si>
    <t>韓師俊</t>
  </si>
  <si>
    <t>一柱</t>
  </si>
  <si>
    <t>世鳳</t>
  </si>
  <si>
    <t>振旭</t>
  </si>
  <si>
    <t>鄭世僑</t>
  </si>
  <si>
    <t>從嫂</t>
  </si>
  <si>
    <t>從兄</t>
  </si>
  <si>
    <t>柱漢</t>
  </si>
  <si>
    <t>白女</t>
  </si>
  <si>
    <t>命德</t>
  </si>
  <si>
    <t>命得</t>
  </si>
  <si>
    <t>連弘</t>
  </si>
  <si>
    <t>泰崙</t>
  </si>
  <si>
    <t>萬瑞</t>
  </si>
  <si>
    <t>羅道甲</t>
  </si>
  <si>
    <t>才成</t>
  </si>
  <si>
    <t>世命</t>
  </si>
  <si>
    <t>喆尙</t>
  </si>
  <si>
    <t>李必國</t>
  </si>
  <si>
    <t>正得</t>
  </si>
  <si>
    <t>崙恒</t>
  </si>
  <si>
    <t>海玉</t>
  </si>
  <si>
    <t>東珌</t>
  </si>
  <si>
    <t>峻崗</t>
  </si>
  <si>
    <t>許濯</t>
  </si>
  <si>
    <t>泰永</t>
  </si>
  <si>
    <t>宗憲</t>
  </si>
  <si>
    <t>東祉</t>
  </si>
  <si>
    <t>李正用</t>
  </si>
  <si>
    <t>介德</t>
  </si>
  <si>
    <t>奴德上</t>
  </si>
  <si>
    <t>龜源</t>
  </si>
  <si>
    <t>天奉</t>
  </si>
  <si>
    <t>全必化</t>
  </si>
  <si>
    <t>海綱</t>
  </si>
  <si>
    <t>之瑩</t>
  </si>
  <si>
    <t>輝翰</t>
  </si>
  <si>
    <t>蔣</t>
  </si>
  <si>
    <t>盛翰</t>
  </si>
  <si>
    <t>樞翰</t>
  </si>
  <si>
    <t>興辰</t>
  </si>
  <si>
    <t>後先</t>
  </si>
  <si>
    <t>永川</t>
  </si>
  <si>
    <t>月三</t>
  </si>
  <si>
    <t>山宗</t>
  </si>
  <si>
    <t>天益</t>
  </si>
  <si>
    <t>金應海</t>
  </si>
  <si>
    <t>斗甲</t>
  </si>
  <si>
    <t>運泰</t>
  </si>
  <si>
    <t>貴重</t>
  </si>
  <si>
    <t>金德慶</t>
  </si>
  <si>
    <t>之文</t>
  </si>
  <si>
    <t>末石</t>
  </si>
  <si>
    <t>今月</t>
  </si>
  <si>
    <t>之滿</t>
  </si>
  <si>
    <t>龜文</t>
  </si>
  <si>
    <t>補天</t>
  </si>
  <si>
    <t>鄭榮大</t>
  </si>
  <si>
    <t>卜海</t>
  </si>
  <si>
    <t>奉來</t>
  </si>
  <si>
    <t>豪傑</t>
  </si>
  <si>
    <t>林再發</t>
  </si>
  <si>
    <t>玉女</t>
  </si>
  <si>
    <t>連介</t>
  </si>
  <si>
    <t>興連</t>
  </si>
  <si>
    <t>好龍</t>
  </si>
  <si>
    <t>宜龜</t>
  </si>
  <si>
    <t>擎天</t>
  </si>
  <si>
    <t>金震采</t>
  </si>
  <si>
    <t>龍雲</t>
  </si>
  <si>
    <t>順化</t>
  </si>
  <si>
    <t>重專</t>
  </si>
  <si>
    <t>朴元春</t>
  </si>
  <si>
    <t>龍翰</t>
  </si>
  <si>
    <t>貴女</t>
  </si>
  <si>
    <t>之玉</t>
  </si>
  <si>
    <t>龜澤</t>
  </si>
  <si>
    <t>金應銑</t>
  </si>
  <si>
    <t>德上</t>
  </si>
  <si>
    <t>白世</t>
  </si>
  <si>
    <t>春億</t>
  </si>
  <si>
    <t>宗桂</t>
  </si>
  <si>
    <t>奇愼載</t>
  </si>
  <si>
    <t>幸州</t>
  </si>
  <si>
    <t>鎭國</t>
  </si>
  <si>
    <t>道新</t>
  </si>
  <si>
    <t>光漢</t>
  </si>
  <si>
    <t>鄭興業</t>
  </si>
  <si>
    <t>秋月</t>
  </si>
  <si>
    <t>順介</t>
  </si>
  <si>
    <t>晩桂</t>
  </si>
  <si>
    <t>光旭</t>
  </si>
  <si>
    <t>東赫</t>
  </si>
  <si>
    <t>金順泰</t>
  </si>
  <si>
    <t>石道</t>
  </si>
  <si>
    <t>蘭香</t>
  </si>
  <si>
    <t>俊千</t>
  </si>
  <si>
    <t>崔道日</t>
  </si>
  <si>
    <t>太平</t>
  </si>
  <si>
    <t>江岳己</t>
  </si>
  <si>
    <t>驛</t>
  </si>
  <si>
    <t>式</t>
  </si>
  <si>
    <t>具仁甲</t>
  </si>
  <si>
    <t>天佑</t>
  </si>
  <si>
    <t>春馹</t>
  </si>
  <si>
    <t>宗柱</t>
  </si>
  <si>
    <t>具振榮</t>
  </si>
  <si>
    <t>戒興</t>
  </si>
  <si>
    <t>龍大</t>
  </si>
  <si>
    <t>春儀</t>
  </si>
  <si>
    <t>震弘</t>
  </si>
  <si>
    <t>郭啓孫</t>
  </si>
  <si>
    <t>進五</t>
  </si>
  <si>
    <t>韓成</t>
  </si>
  <si>
    <t>河被才</t>
  </si>
  <si>
    <t>億</t>
  </si>
  <si>
    <t>連分</t>
  </si>
  <si>
    <t>化月</t>
  </si>
  <si>
    <t>盧貴同</t>
  </si>
  <si>
    <t>太元</t>
  </si>
  <si>
    <t>才文</t>
  </si>
  <si>
    <t>明尙</t>
  </si>
  <si>
    <t>海良</t>
  </si>
  <si>
    <t>徐貴太</t>
  </si>
  <si>
    <t>貢生</t>
  </si>
  <si>
    <t>柱國</t>
  </si>
  <si>
    <t>安逸戶長</t>
  </si>
  <si>
    <t>慶玉</t>
  </si>
  <si>
    <t>載順</t>
  </si>
  <si>
    <t>崔南擎</t>
  </si>
  <si>
    <t>穎川</t>
  </si>
  <si>
    <t>工哲</t>
  </si>
  <si>
    <t>盧</t>
  </si>
  <si>
    <t>方彦</t>
  </si>
  <si>
    <t>光河</t>
  </si>
  <si>
    <t>廣淑</t>
  </si>
  <si>
    <t>崔昌海</t>
  </si>
  <si>
    <t>昌順</t>
  </si>
  <si>
    <t>萬英</t>
  </si>
  <si>
    <t>俊臣</t>
  </si>
  <si>
    <t>金昌海</t>
  </si>
  <si>
    <t>厚天</t>
  </si>
  <si>
    <t>泰重</t>
  </si>
  <si>
    <t>震傑</t>
  </si>
  <si>
    <t>金兌佑</t>
  </si>
  <si>
    <t>瑞興</t>
  </si>
  <si>
    <t>經</t>
  </si>
  <si>
    <t>世濂</t>
  </si>
  <si>
    <t>李漢福</t>
  </si>
  <si>
    <t>玉龍</t>
  </si>
  <si>
    <t>準大</t>
  </si>
  <si>
    <t>準月</t>
  </si>
  <si>
    <t>世華</t>
  </si>
  <si>
    <t>沃心</t>
  </si>
  <si>
    <t>石天益</t>
  </si>
  <si>
    <t>趙平仁</t>
  </si>
  <si>
    <t>甲男</t>
  </si>
  <si>
    <t>伯宗</t>
  </si>
  <si>
    <t>洪老</t>
  </si>
  <si>
    <t>萬昌</t>
  </si>
  <si>
    <t>邦必</t>
  </si>
  <si>
    <t>趙成碧</t>
  </si>
  <si>
    <t>德贊</t>
  </si>
  <si>
    <t>白九恩</t>
  </si>
  <si>
    <t>佐周</t>
  </si>
  <si>
    <t>渭陽</t>
  </si>
  <si>
    <t>朴茂新</t>
  </si>
  <si>
    <t>順辰</t>
  </si>
  <si>
    <t>多心</t>
  </si>
  <si>
    <t>鳳寬</t>
  </si>
  <si>
    <t>景泰</t>
  </si>
  <si>
    <t>白復圭</t>
  </si>
  <si>
    <t>今丹</t>
  </si>
  <si>
    <t>九恩</t>
  </si>
  <si>
    <t>乭奉</t>
  </si>
  <si>
    <t>中才</t>
  </si>
  <si>
    <t>玉聲</t>
  </si>
  <si>
    <t>林有化</t>
  </si>
  <si>
    <t>進海</t>
  </si>
  <si>
    <t>仲石</t>
  </si>
  <si>
    <t>有采</t>
  </si>
  <si>
    <t>興甲</t>
  </si>
  <si>
    <t>致文</t>
  </si>
  <si>
    <t>俊海</t>
  </si>
  <si>
    <t>白乭奉</t>
  </si>
  <si>
    <t>正大</t>
  </si>
  <si>
    <t>石柱國</t>
  </si>
  <si>
    <t>龜澂</t>
  </si>
  <si>
    <t>玄世傑</t>
  </si>
  <si>
    <t>河陽</t>
  </si>
  <si>
    <t>龍澄</t>
  </si>
  <si>
    <t>寅佑</t>
  </si>
  <si>
    <t>萬禎</t>
  </si>
  <si>
    <t>楊德化</t>
  </si>
  <si>
    <t>章漢</t>
  </si>
  <si>
    <t>德辰</t>
  </si>
  <si>
    <t>石天興</t>
  </si>
  <si>
    <t>可直</t>
  </si>
  <si>
    <t>比式</t>
  </si>
  <si>
    <t>莫詳</t>
  </si>
  <si>
    <t>池大日</t>
  </si>
  <si>
    <t>千乭</t>
  </si>
  <si>
    <t>未知</t>
  </si>
  <si>
    <t>李月支</t>
  </si>
  <si>
    <t>天興</t>
  </si>
  <si>
    <t>崑玉</t>
  </si>
  <si>
    <t>哲珉</t>
  </si>
  <si>
    <t>進傑</t>
  </si>
  <si>
    <t>楊遇春</t>
  </si>
  <si>
    <t>重華</t>
  </si>
  <si>
    <t>億世</t>
  </si>
  <si>
    <t>再三</t>
  </si>
  <si>
    <t>有平</t>
  </si>
  <si>
    <t>李遇春</t>
  </si>
  <si>
    <t>守城</t>
  </si>
  <si>
    <t>化正</t>
  </si>
  <si>
    <t>時大</t>
  </si>
  <si>
    <t>美石</t>
  </si>
  <si>
    <t>李加未</t>
  </si>
  <si>
    <t>刀牙之</t>
  </si>
  <si>
    <t>裵東震故代子</t>
  </si>
  <si>
    <t>爾乭</t>
  </si>
  <si>
    <t>東震</t>
  </si>
  <si>
    <t>世連</t>
  </si>
  <si>
    <t>白達</t>
  </si>
  <si>
    <t>金千三</t>
  </si>
  <si>
    <t>有孫</t>
  </si>
  <si>
    <t>丁男</t>
  </si>
  <si>
    <t>聖德</t>
  </si>
  <si>
    <t>文順之</t>
  </si>
  <si>
    <t>御軍</t>
  </si>
  <si>
    <t>驗察</t>
  </si>
  <si>
    <t>天培</t>
  </si>
  <si>
    <t>元得</t>
  </si>
  <si>
    <t>少老未</t>
  </si>
  <si>
    <t>朴卜尙</t>
  </si>
  <si>
    <t>道成</t>
  </si>
  <si>
    <t>文守</t>
  </si>
  <si>
    <t>萬戶</t>
  </si>
  <si>
    <t>裵春發</t>
  </si>
  <si>
    <t>時男</t>
  </si>
  <si>
    <t>成傑</t>
  </si>
  <si>
    <t>自達</t>
  </si>
  <si>
    <t>徐有大</t>
  </si>
  <si>
    <t>厚日</t>
  </si>
  <si>
    <t>順海</t>
  </si>
  <si>
    <t>重化</t>
  </si>
  <si>
    <t>林永春</t>
  </si>
  <si>
    <t>기서리</t>
  </si>
  <si>
    <t>반송리</t>
  </si>
  <si>
    <t>리명</t>
  </si>
  <si>
    <t>석천흥</t>
  </si>
  <si>
    <t>백구은</t>
  </si>
  <si>
    <t>백세</t>
  </si>
  <si>
    <t>노덕상</t>
  </si>
  <si>
    <t>노금전</t>
  </si>
  <si>
    <t>최수명</t>
  </si>
  <si>
    <t>신광록</t>
  </si>
  <si>
    <t>오달부</t>
  </si>
  <si>
    <t>신용채</t>
  </si>
  <si>
    <t>백성손</t>
  </si>
  <si>
    <t>노성진</t>
  </si>
  <si>
    <t>전인손</t>
  </si>
  <si>
    <t>노복남</t>
  </si>
  <si>
    <t>노시련</t>
  </si>
  <si>
    <t>노일남</t>
  </si>
  <si>
    <t>변화멱</t>
  </si>
  <si>
    <t>백국성</t>
  </si>
  <si>
    <t>박치흥</t>
  </si>
  <si>
    <t>백순문</t>
  </si>
  <si>
    <t>노토춘</t>
  </si>
  <si>
    <t>배일진</t>
  </si>
  <si>
    <t>조일삼</t>
  </si>
  <si>
    <t>노사분</t>
  </si>
  <si>
    <t>배맹용</t>
  </si>
  <si>
    <t>통수</t>
  </si>
  <si>
    <t>신호</t>
  </si>
  <si>
    <t>배동진고대자</t>
  </si>
  <si>
    <t>강강윤고대형</t>
  </si>
  <si>
    <t>석X담고대자</t>
  </si>
  <si>
    <t>박경필고대자</t>
  </si>
  <si>
    <t>박경조고대자</t>
  </si>
  <si>
    <t>강서한고대자</t>
  </si>
  <si>
    <t>곽상선고대자</t>
  </si>
  <si>
    <t>서태학고대자</t>
  </si>
  <si>
    <t>배극도고대자</t>
  </si>
  <si>
    <t>대호</t>
  </si>
  <si>
    <t>처</t>
  </si>
  <si>
    <t>자</t>
  </si>
  <si>
    <t>녀</t>
  </si>
  <si>
    <t>부</t>
  </si>
  <si>
    <t>모</t>
  </si>
  <si>
    <t>질자</t>
  </si>
  <si>
    <t>형수</t>
  </si>
  <si>
    <t>제수</t>
  </si>
  <si>
    <t>제</t>
  </si>
  <si>
    <t>종형</t>
  </si>
  <si>
    <t>종수</t>
  </si>
  <si>
    <t>손녀</t>
  </si>
  <si>
    <t>손자</t>
  </si>
  <si>
    <t>질부</t>
  </si>
  <si>
    <t>처모</t>
  </si>
  <si>
    <t>수</t>
  </si>
  <si>
    <t>매</t>
  </si>
  <si>
    <t>의녀</t>
  </si>
  <si>
    <t>의자</t>
  </si>
  <si>
    <t>질녀</t>
  </si>
  <si>
    <t>손부</t>
  </si>
  <si>
    <t>서</t>
  </si>
  <si>
    <t>당숙모</t>
  </si>
  <si>
    <t>호내위상</t>
  </si>
  <si>
    <t>역리</t>
  </si>
  <si>
    <t>비</t>
  </si>
  <si>
    <t>과녀</t>
  </si>
  <si>
    <t>어군</t>
  </si>
  <si>
    <t>무학</t>
  </si>
  <si>
    <t>유학</t>
  </si>
  <si>
    <t>업유</t>
  </si>
  <si>
    <t>노</t>
  </si>
  <si>
    <t>순마군</t>
  </si>
  <si>
    <t>수군</t>
  </si>
  <si>
    <t>과부</t>
  </si>
  <si>
    <t>한량</t>
  </si>
  <si>
    <t>선무</t>
  </si>
  <si>
    <t>속오군</t>
  </si>
  <si>
    <t>부수첩</t>
  </si>
  <si>
    <t>속오</t>
  </si>
  <si>
    <t>순아병</t>
  </si>
  <si>
    <t>영속</t>
  </si>
  <si>
    <t>영포</t>
  </si>
  <si>
    <t>옹장군</t>
  </si>
  <si>
    <t>봉군</t>
  </si>
  <si>
    <t>기패관</t>
  </si>
  <si>
    <t>성주군</t>
  </si>
  <si>
    <t>토포</t>
  </si>
  <si>
    <t>작령</t>
  </si>
  <si>
    <t>포보</t>
  </si>
  <si>
    <t>경보병</t>
  </si>
  <si>
    <t>향교하전</t>
  </si>
  <si>
    <t>업무</t>
  </si>
  <si>
    <t>인리보</t>
  </si>
  <si>
    <t>진토포</t>
  </si>
  <si>
    <t>수첩</t>
  </si>
  <si>
    <t>대솔작령</t>
  </si>
  <si>
    <t>노수군</t>
  </si>
  <si>
    <t>영마군</t>
  </si>
  <si>
    <t>별무사복마군</t>
  </si>
  <si>
    <t>영기수군</t>
  </si>
  <si>
    <t>금군</t>
  </si>
  <si>
    <t>진군관</t>
  </si>
  <si>
    <t>기수군</t>
  </si>
  <si>
    <t>현풍교생</t>
  </si>
  <si>
    <t>수미군</t>
  </si>
  <si>
    <t>파진군</t>
  </si>
  <si>
    <t>현풍파진군</t>
  </si>
  <si>
    <t>성주속오군</t>
  </si>
  <si>
    <t>성주수군</t>
  </si>
  <si>
    <t>하보병</t>
  </si>
  <si>
    <t>참봉</t>
  </si>
  <si>
    <t>경보</t>
  </si>
  <si>
    <t>순마보</t>
  </si>
  <si>
    <t>노방포</t>
  </si>
  <si>
    <t>정병</t>
  </si>
  <si>
    <t>복마군</t>
  </si>
  <si>
    <t>속오보</t>
  </si>
  <si>
    <t>영군보</t>
  </si>
  <si>
    <t>동비</t>
  </si>
  <si>
    <t>충의</t>
  </si>
  <si>
    <t>재가작령군관</t>
  </si>
  <si>
    <t>금보</t>
  </si>
  <si>
    <t>직역</t>
  </si>
  <si>
    <t>박</t>
  </si>
  <si>
    <t>석</t>
  </si>
  <si>
    <t>배</t>
  </si>
  <si>
    <t>성</t>
  </si>
  <si>
    <t>백</t>
  </si>
  <si>
    <t>신</t>
  </si>
  <si>
    <t>강</t>
  </si>
  <si>
    <t>최</t>
  </si>
  <si>
    <t>윤</t>
  </si>
  <si>
    <t>하</t>
  </si>
  <si>
    <t>정</t>
  </si>
  <si>
    <t>장</t>
  </si>
  <si>
    <t>한</t>
  </si>
  <si>
    <t>조</t>
  </si>
  <si>
    <t>민</t>
  </si>
  <si>
    <t>송</t>
  </si>
  <si>
    <t>지</t>
  </si>
  <si>
    <t>고</t>
  </si>
  <si>
    <t>손</t>
  </si>
  <si>
    <t>오</t>
  </si>
  <si>
    <t>황</t>
  </si>
  <si>
    <t>진</t>
  </si>
  <si>
    <t>홍</t>
  </si>
  <si>
    <t>남</t>
  </si>
  <si>
    <t>구</t>
  </si>
  <si>
    <t>전</t>
  </si>
  <si>
    <t>허</t>
  </si>
  <si>
    <t>곽</t>
  </si>
  <si>
    <t>양</t>
  </si>
  <si>
    <t>채</t>
  </si>
  <si>
    <t>문</t>
  </si>
  <si>
    <t>변</t>
  </si>
  <si>
    <t>차</t>
  </si>
  <si>
    <t>천</t>
  </si>
  <si>
    <t>갈</t>
  </si>
  <si>
    <t>우</t>
  </si>
  <si>
    <t>방</t>
  </si>
  <si>
    <t>소사</t>
  </si>
  <si>
    <t>상화</t>
  </si>
  <si>
    <t>씨</t>
  </si>
  <si>
    <t>험찰</t>
  </si>
  <si>
    <t>유손</t>
  </si>
  <si>
    <t>이돌</t>
  </si>
  <si>
    <t>도아지</t>
  </si>
  <si>
    <t>수성</t>
  </si>
  <si>
    <t>천흥</t>
  </si>
  <si>
    <t>가직</t>
  </si>
  <si>
    <t>덕진</t>
  </si>
  <si>
    <t>장한</t>
  </si>
  <si>
    <t>구징</t>
  </si>
  <si>
    <t>유채</t>
  </si>
  <si>
    <t>구은</t>
  </si>
  <si>
    <t>금단</t>
  </si>
  <si>
    <t>봉관</t>
  </si>
  <si>
    <t>다심</t>
  </si>
  <si>
    <t>다팔</t>
  </si>
  <si>
    <t>애진</t>
  </si>
  <si>
    <t>덕찬</t>
  </si>
  <si>
    <t>백종</t>
  </si>
  <si>
    <t>갑남</t>
  </si>
  <si>
    <t>갑진</t>
  </si>
  <si>
    <t>원국</t>
  </si>
  <si>
    <t>준월</t>
  </si>
  <si>
    <t>준대</t>
  </si>
  <si>
    <t>옥룡</t>
  </si>
  <si>
    <t>성옥</t>
  </si>
  <si>
    <t>후천</t>
  </si>
  <si>
    <t>귀동</t>
  </si>
  <si>
    <t>공철</t>
  </si>
  <si>
    <t>태원</t>
  </si>
  <si>
    <t>화월</t>
  </si>
  <si>
    <t>억</t>
  </si>
  <si>
    <t>진홍</t>
  </si>
  <si>
    <t>금월</t>
  </si>
  <si>
    <t>천우</t>
  </si>
  <si>
    <t>강악기</t>
  </si>
  <si>
    <t>태평</t>
  </si>
  <si>
    <t>순개</t>
  </si>
  <si>
    <t>추월</t>
  </si>
  <si>
    <t>춘억</t>
  </si>
  <si>
    <t>덕상</t>
  </si>
  <si>
    <t>광확</t>
  </si>
  <si>
    <t>금진</t>
  </si>
  <si>
    <t>호룡</t>
  </si>
  <si>
    <t>흥련</t>
  </si>
  <si>
    <t>옥녀</t>
  </si>
  <si>
    <t>지만</t>
  </si>
  <si>
    <t>구월</t>
  </si>
  <si>
    <t>후선</t>
  </si>
  <si>
    <t>지문</t>
  </si>
  <si>
    <t>산종</t>
  </si>
  <si>
    <t>월삼</t>
  </si>
  <si>
    <t>춘월</t>
  </si>
  <si>
    <t>추한</t>
  </si>
  <si>
    <t>성한</t>
  </si>
  <si>
    <t>지형</t>
  </si>
  <si>
    <t>구원</t>
  </si>
  <si>
    <t>개덕</t>
  </si>
  <si>
    <t>정득</t>
  </si>
  <si>
    <t>명득</t>
  </si>
  <si>
    <t>명덕</t>
  </si>
  <si>
    <t>백녀</t>
  </si>
  <si>
    <t>장세</t>
  </si>
  <si>
    <t>주한</t>
  </si>
  <si>
    <t>명한</t>
  </si>
  <si>
    <t>분녀</t>
  </si>
  <si>
    <t>유관</t>
  </si>
  <si>
    <t>말을</t>
  </si>
  <si>
    <t>덕남</t>
  </si>
  <si>
    <t>덕</t>
  </si>
  <si>
    <t>이흥</t>
  </si>
  <si>
    <t>춘백</t>
  </si>
  <si>
    <t>기상</t>
  </si>
  <si>
    <t>업춘</t>
  </si>
  <si>
    <t>원세</t>
  </si>
  <si>
    <t>철련</t>
  </si>
  <si>
    <t>인철</t>
  </si>
  <si>
    <t>계손</t>
  </si>
  <si>
    <t>광춘</t>
  </si>
  <si>
    <t>수명</t>
  </si>
  <si>
    <t>계춘</t>
  </si>
  <si>
    <t>만욱</t>
  </si>
  <si>
    <t>유복</t>
  </si>
  <si>
    <t>환분</t>
  </si>
  <si>
    <t>승용</t>
  </si>
  <si>
    <t>몽상</t>
  </si>
  <si>
    <t>승원</t>
  </si>
  <si>
    <t>몽녀</t>
  </si>
  <si>
    <t>문성</t>
  </si>
  <si>
    <t>경도</t>
  </si>
  <si>
    <t>상월</t>
  </si>
  <si>
    <t>성욱</t>
  </si>
  <si>
    <t>춘단</t>
  </si>
  <si>
    <t>광손</t>
  </si>
  <si>
    <t>만재</t>
  </si>
  <si>
    <t>순득</t>
  </si>
  <si>
    <t>상우</t>
  </si>
  <si>
    <t>계용</t>
  </si>
  <si>
    <t>봉우</t>
  </si>
  <si>
    <t>응철</t>
  </si>
  <si>
    <t>관손</t>
  </si>
  <si>
    <t>희성</t>
  </si>
  <si>
    <t>구일</t>
  </si>
  <si>
    <t>옥성</t>
  </si>
  <si>
    <t>옥손</t>
  </si>
  <si>
    <t>명우</t>
  </si>
  <si>
    <t>달부</t>
  </si>
  <si>
    <t>취손</t>
  </si>
  <si>
    <t>만녀</t>
  </si>
  <si>
    <t>동진</t>
  </si>
  <si>
    <t>순랑</t>
  </si>
  <si>
    <t>성문</t>
  </si>
  <si>
    <t>정열</t>
  </si>
  <si>
    <t>성화</t>
  </si>
  <si>
    <t>용채</t>
  </si>
  <si>
    <t>사단</t>
  </si>
  <si>
    <t>재득</t>
  </si>
  <si>
    <t>순절</t>
  </si>
  <si>
    <t>복태</t>
  </si>
  <si>
    <t>상철</t>
  </si>
  <si>
    <t>희중</t>
  </si>
  <si>
    <t>일록</t>
  </si>
  <si>
    <t>성손</t>
  </si>
  <si>
    <t>정구</t>
  </si>
  <si>
    <t>덕흥</t>
  </si>
  <si>
    <t>이매</t>
  </si>
  <si>
    <t>봉문</t>
  </si>
  <si>
    <t>명절</t>
  </si>
  <si>
    <t>상군</t>
  </si>
  <si>
    <t>복이</t>
  </si>
  <si>
    <t>광익</t>
  </si>
  <si>
    <t>성진</t>
  </si>
  <si>
    <t>하현</t>
  </si>
  <si>
    <t>종매</t>
  </si>
  <si>
    <t>건항</t>
  </si>
  <si>
    <t>득중</t>
  </si>
  <si>
    <t>문채</t>
  </si>
  <si>
    <t>무응아</t>
  </si>
  <si>
    <t>달종</t>
  </si>
  <si>
    <t>달수</t>
  </si>
  <si>
    <t>인손</t>
  </si>
  <si>
    <t>덕이</t>
  </si>
  <si>
    <t>기엽</t>
  </si>
  <si>
    <t>성종</t>
  </si>
  <si>
    <t>성록</t>
  </si>
  <si>
    <t>한서</t>
  </si>
  <si>
    <t>유성</t>
  </si>
  <si>
    <t>후삼</t>
  </si>
  <si>
    <t>말을심</t>
  </si>
  <si>
    <t>말랑</t>
  </si>
  <si>
    <t>진현</t>
  </si>
  <si>
    <t>성원</t>
  </si>
  <si>
    <t>금가</t>
  </si>
  <si>
    <t>운복</t>
  </si>
  <si>
    <t>운덕</t>
  </si>
  <si>
    <t>상원</t>
  </si>
  <si>
    <t>명선</t>
  </si>
  <si>
    <t>정우</t>
  </si>
  <si>
    <t>성용</t>
  </si>
  <si>
    <t>봉</t>
  </si>
  <si>
    <t>잠음분</t>
  </si>
  <si>
    <t>상준</t>
  </si>
  <si>
    <t>중영</t>
  </si>
  <si>
    <t>춘분</t>
  </si>
  <si>
    <t>광정</t>
  </si>
  <si>
    <t>무림</t>
  </si>
  <si>
    <t>소심</t>
  </si>
  <si>
    <t>소매</t>
  </si>
  <si>
    <t>무춘</t>
  </si>
  <si>
    <t>봉정</t>
  </si>
  <si>
    <t>행정</t>
  </si>
  <si>
    <t>수현</t>
  </si>
  <si>
    <t>경영</t>
  </si>
  <si>
    <t>조시</t>
  </si>
  <si>
    <t>복남</t>
  </si>
  <si>
    <t>식문</t>
  </si>
  <si>
    <t>기범</t>
  </si>
  <si>
    <t>득이</t>
  </si>
  <si>
    <t>봉심</t>
  </si>
  <si>
    <t>기한</t>
  </si>
  <si>
    <t>기익</t>
  </si>
  <si>
    <t>경인</t>
  </si>
  <si>
    <t>성개</t>
  </si>
  <si>
    <t>영춘</t>
  </si>
  <si>
    <t>기섭</t>
  </si>
  <si>
    <t>봉아</t>
  </si>
  <si>
    <t>얼남</t>
  </si>
  <si>
    <t>아지</t>
  </si>
  <si>
    <t>극문</t>
  </si>
  <si>
    <t>태문</t>
  </si>
  <si>
    <t>유범</t>
  </si>
  <si>
    <t>시련</t>
  </si>
  <si>
    <t>해문</t>
  </si>
  <si>
    <t>성범</t>
  </si>
  <si>
    <t>응문</t>
  </si>
  <si>
    <t>상두</t>
  </si>
  <si>
    <t>귀재</t>
  </si>
  <si>
    <t>이분</t>
  </si>
  <si>
    <t>의문</t>
  </si>
  <si>
    <t>구범</t>
  </si>
  <si>
    <t>잉녀</t>
  </si>
  <si>
    <t>잉분</t>
  </si>
  <si>
    <t>치현</t>
  </si>
  <si>
    <t>삼현</t>
  </si>
  <si>
    <t>백렬</t>
  </si>
  <si>
    <t>원길</t>
  </si>
  <si>
    <t>대현</t>
  </si>
  <si>
    <t>이정</t>
  </si>
  <si>
    <t>말분</t>
  </si>
  <si>
    <t>수발</t>
  </si>
  <si>
    <t>철현</t>
  </si>
  <si>
    <t>중현</t>
  </si>
  <si>
    <t>경주</t>
  </si>
  <si>
    <t>일남</t>
  </si>
  <si>
    <t>윤현</t>
  </si>
  <si>
    <t>이남</t>
  </si>
  <si>
    <t>종현</t>
  </si>
  <si>
    <t>경적</t>
  </si>
  <si>
    <t>인만</t>
  </si>
  <si>
    <t>석손</t>
  </si>
  <si>
    <t>월중</t>
  </si>
  <si>
    <t>시덕</t>
  </si>
  <si>
    <t>시동</t>
  </si>
  <si>
    <t>자월</t>
  </si>
  <si>
    <t>자녀</t>
  </si>
  <si>
    <t>순분</t>
  </si>
  <si>
    <t>원분</t>
  </si>
  <si>
    <t>현욱</t>
  </si>
  <si>
    <t>덕재</t>
  </si>
  <si>
    <t>대홍</t>
  </si>
  <si>
    <t>미운</t>
  </si>
  <si>
    <t>성탁</t>
  </si>
  <si>
    <t>유석</t>
  </si>
  <si>
    <t>상삼</t>
  </si>
  <si>
    <t>천석</t>
  </si>
  <si>
    <t>수응</t>
  </si>
  <si>
    <t>귀종</t>
  </si>
  <si>
    <t>정심</t>
  </si>
  <si>
    <t>천용</t>
  </si>
  <si>
    <t>만용</t>
  </si>
  <si>
    <t>득손</t>
  </si>
  <si>
    <t>정매</t>
  </si>
  <si>
    <t>정월</t>
  </si>
  <si>
    <t>병무</t>
  </si>
  <si>
    <t>병양</t>
  </si>
  <si>
    <t>병규</t>
  </si>
  <si>
    <t>득원</t>
  </si>
  <si>
    <t>월금</t>
  </si>
  <si>
    <t>동학</t>
  </si>
  <si>
    <t>선국</t>
  </si>
  <si>
    <t>월녀</t>
  </si>
  <si>
    <t>일복</t>
  </si>
  <si>
    <t>행원</t>
  </si>
  <si>
    <t>소근일손</t>
  </si>
  <si>
    <t>일손</t>
  </si>
  <si>
    <t>종식</t>
  </si>
  <si>
    <t>종세</t>
  </si>
  <si>
    <t>덕만</t>
  </si>
  <si>
    <t>치구</t>
  </si>
  <si>
    <t>흥업</t>
  </si>
  <si>
    <t>화멱</t>
  </si>
  <si>
    <t>성대</t>
  </si>
  <si>
    <t>하윤</t>
  </si>
  <si>
    <t>송아지</t>
  </si>
  <si>
    <t>일심</t>
  </si>
  <si>
    <t>계룡</t>
  </si>
  <si>
    <t>천봉</t>
  </si>
  <si>
    <t>흥백</t>
  </si>
  <si>
    <t>태보</t>
  </si>
  <si>
    <t>두이</t>
  </si>
  <si>
    <t>정수</t>
  </si>
  <si>
    <t>일천</t>
  </si>
  <si>
    <t>천욱</t>
  </si>
  <si>
    <t>홍련</t>
  </si>
  <si>
    <t>종악</t>
  </si>
  <si>
    <t>태악</t>
  </si>
  <si>
    <t>용업</t>
  </si>
  <si>
    <t>덕민</t>
  </si>
  <si>
    <t>덕윤</t>
  </si>
  <si>
    <t>후절</t>
  </si>
  <si>
    <t>정한</t>
  </si>
  <si>
    <t>이언</t>
  </si>
  <si>
    <t>국성</t>
  </si>
  <si>
    <t>일녀</t>
  </si>
  <si>
    <t>백련</t>
  </si>
  <si>
    <t>태기</t>
  </si>
  <si>
    <t>원백</t>
  </si>
  <si>
    <t>원손</t>
  </si>
  <si>
    <t>양한</t>
  </si>
  <si>
    <t>옥이</t>
  </si>
  <si>
    <t>준</t>
  </si>
  <si>
    <t>춘대</t>
  </si>
  <si>
    <t>치흥</t>
  </si>
  <si>
    <t>대원</t>
  </si>
  <si>
    <t>태중</t>
  </si>
  <si>
    <t>잉손</t>
  </si>
  <si>
    <t>학문</t>
  </si>
  <si>
    <t>학득</t>
  </si>
  <si>
    <t>금배</t>
  </si>
  <si>
    <t>후세</t>
  </si>
  <si>
    <t>성삼</t>
  </si>
  <si>
    <t>명대</t>
  </si>
  <si>
    <t>흥록</t>
  </si>
  <si>
    <t>덕득</t>
  </si>
  <si>
    <t>치우</t>
  </si>
  <si>
    <t>우춘</t>
  </si>
  <si>
    <t>주화</t>
  </si>
  <si>
    <t>득황</t>
  </si>
  <si>
    <t>주신</t>
  </si>
  <si>
    <t>우성</t>
  </si>
  <si>
    <t>주환</t>
  </si>
  <si>
    <t>유인</t>
  </si>
  <si>
    <t>목근</t>
  </si>
  <si>
    <t>춘화</t>
  </si>
  <si>
    <t>명구</t>
  </si>
  <si>
    <t>일봉</t>
  </si>
  <si>
    <t>성추</t>
  </si>
  <si>
    <t>성단</t>
  </si>
  <si>
    <t>광득</t>
  </si>
  <si>
    <t>계중</t>
  </si>
  <si>
    <t>덕순</t>
  </si>
  <si>
    <t>일성</t>
  </si>
  <si>
    <t>금채</t>
  </si>
  <si>
    <t>광섬</t>
  </si>
  <si>
    <t>일랑</t>
  </si>
  <si>
    <t>춘심</t>
  </si>
  <si>
    <t>동원</t>
  </si>
  <si>
    <t>도흥</t>
  </si>
  <si>
    <t>신국</t>
  </si>
  <si>
    <t>금봉</t>
  </si>
  <si>
    <t>춘매</t>
  </si>
  <si>
    <t>금흥</t>
  </si>
  <si>
    <t>철명</t>
  </si>
  <si>
    <t>대옥</t>
  </si>
  <si>
    <t>상옥</t>
  </si>
  <si>
    <t>일장</t>
  </si>
  <si>
    <t>일황</t>
  </si>
  <si>
    <t>정팔</t>
  </si>
  <si>
    <t>정단</t>
  </si>
  <si>
    <t>화득</t>
  </si>
  <si>
    <t>원소사</t>
  </si>
  <si>
    <t>매월</t>
  </si>
  <si>
    <t>창록</t>
  </si>
  <si>
    <t>항록</t>
  </si>
  <si>
    <t>수업</t>
  </si>
  <si>
    <t>상민</t>
  </si>
  <si>
    <t>벽남</t>
  </si>
  <si>
    <t>유협</t>
  </si>
  <si>
    <t>구첩</t>
  </si>
  <si>
    <t>잠복</t>
  </si>
  <si>
    <t>흥복</t>
  </si>
  <si>
    <t>용운</t>
  </si>
  <si>
    <t>덕매</t>
  </si>
  <si>
    <t>덕분</t>
  </si>
  <si>
    <t>덕녀</t>
  </si>
  <si>
    <t>치덕</t>
  </si>
  <si>
    <t>여덕</t>
  </si>
  <si>
    <t>응선</t>
  </si>
  <si>
    <t>동호</t>
  </si>
  <si>
    <t>마야지</t>
  </si>
  <si>
    <t>천구</t>
  </si>
  <si>
    <t>주곤</t>
  </si>
  <si>
    <t>주국</t>
  </si>
  <si>
    <t>두매</t>
  </si>
  <si>
    <t>종원</t>
  </si>
  <si>
    <t>주대</t>
  </si>
  <si>
    <t>순문</t>
  </si>
  <si>
    <t>후녀</t>
  </si>
  <si>
    <t>후단</t>
  </si>
  <si>
    <t>원종</t>
  </si>
  <si>
    <t>사금</t>
  </si>
  <si>
    <t>사분</t>
  </si>
  <si>
    <t>삼경</t>
  </si>
  <si>
    <t>이경</t>
  </si>
  <si>
    <t>일경</t>
  </si>
  <si>
    <t>성기</t>
  </si>
  <si>
    <t>애랑</t>
  </si>
  <si>
    <t>삭불</t>
  </si>
  <si>
    <t>문재</t>
  </si>
  <si>
    <t>선옥</t>
  </si>
  <si>
    <t>호개</t>
  </si>
  <si>
    <t>동삼</t>
  </si>
  <si>
    <t>토춘</t>
  </si>
  <si>
    <t>응</t>
  </si>
  <si>
    <t>막절</t>
  </si>
  <si>
    <t>월매</t>
  </si>
  <si>
    <t>검</t>
  </si>
  <si>
    <t>권</t>
  </si>
  <si>
    <t>상렴</t>
  </si>
  <si>
    <t>상검</t>
  </si>
  <si>
    <t>미절</t>
  </si>
  <si>
    <t>상구</t>
  </si>
  <si>
    <t>상규</t>
  </si>
  <si>
    <t>잠분</t>
  </si>
  <si>
    <t>철</t>
  </si>
  <si>
    <t>봉옥</t>
  </si>
  <si>
    <t>일진</t>
  </si>
  <si>
    <t>철석</t>
  </si>
  <si>
    <t>춘금</t>
  </si>
  <si>
    <t>재홍</t>
  </si>
  <si>
    <t>춘녀</t>
  </si>
  <si>
    <t>진문</t>
  </si>
  <si>
    <t>막녀</t>
  </si>
  <si>
    <t>대련</t>
  </si>
  <si>
    <t>득종</t>
  </si>
  <si>
    <t>서국</t>
  </si>
  <si>
    <t>일삼</t>
  </si>
  <si>
    <t>수동</t>
  </si>
  <si>
    <t>수녀</t>
  </si>
  <si>
    <t>주일</t>
  </si>
  <si>
    <t>집</t>
  </si>
  <si>
    <t>차륜</t>
  </si>
  <si>
    <t>충윤</t>
  </si>
  <si>
    <t>매단</t>
  </si>
  <si>
    <t>건</t>
  </si>
  <si>
    <t>매춘</t>
  </si>
  <si>
    <t>희륜</t>
  </si>
  <si>
    <t>헌</t>
  </si>
  <si>
    <t>문계</t>
  </si>
  <si>
    <t>금조시</t>
  </si>
  <si>
    <t>계문</t>
  </si>
  <si>
    <t>이심</t>
  </si>
  <si>
    <t>상도</t>
  </si>
  <si>
    <t>상조</t>
  </si>
  <si>
    <t>항</t>
  </si>
  <si>
    <t>장분</t>
  </si>
  <si>
    <t>영륜</t>
  </si>
  <si>
    <t>이절</t>
  </si>
  <si>
    <t>순복</t>
  </si>
  <si>
    <t>복</t>
  </si>
  <si>
    <t>돌작</t>
  </si>
  <si>
    <t>돌녀</t>
  </si>
  <si>
    <t>억룡</t>
  </si>
  <si>
    <t>경</t>
  </si>
  <si>
    <t>영손</t>
  </si>
  <si>
    <t>귀랑</t>
  </si>
  <si>
    <t>붕</t>
  </si>
  <si>
    <t>덕송</t>
  </si>
  <si>
    <t>금춘</t>
  </si>
  <si>
    <t>종일</t>
  </si>
  <si>
    <t>흥</t>
  </si>
  <si>
    <t>여행</t>
  </si>
  <si>
    <t>만억</t>
  </si>
  <si>
    <t>시문</t>
  </si>
  <si>
    <t>인득</t>
  </si>
  <si>
    <t>말채</t>
  </si>
  <si>
    <t>맹용</t>
  </si>
  <si>
    <t>덕손</t>
  </si>
  <si>
    <t>명</t>
  </si>
  <si>
    <t>휘한</t>
  </si>
  <si>
    <t>천원</t>
  </si>
  <si>
    <t>기혁</t>
  </si>
  <si>
    <t>춘부</t>
  </si>
  <si>
    <t>극륜</t>
  </si>
  <si>
    <t>개명</t>
  </si>
  <si>
    <t>무신</t>
  </si>
  <si>
    <t>정유</t>
  </si>
  <si>
    <t>경신</t>
  </si>
  <si>
    <t>임술</t>
  </si>
  <si>
    <t>무진</t>
  </si>
  <si>
    <t>정묘</t>
  </si>
  <si>
    <t>기축</t>
  </si>
  <si>
    <t>정해</t>
  </si>
  <si>
    <t>병인</t>
  </si>
  <si>
    <t>병오</t>
  </si>
  <si>
    <t>계해</t>
  </si>
  <si>
    <t>무오</t>
  </si>
  <si>
    <t>신해</t>
  </si>
  <si>
    <t>기묘</t>
  </si>
  <si>
    <t>임진</t>
  </si>
  <si>
    <t>임오</t>
  </si>
  <si>
    <t>경오</t>
  </si>
  <si>
    <t>임인</t>
  </si>
  <si>
    <t>신미</t>
  </si>
  <si>
    <t>무술</t>
  </si>
  <si>
    <t>병술</t>
  </si>
  <si>
    <t>계유</t>
  </si>
  <si>
    <t>갑오</t>
  </si>
  <si>
    <t>임신</t>
  </si>
  <si>
    <t>경자</t>
  </si>
  <si>
    <t>경진</t>
  </si>
  <si>
    <t>갑술</t>
  </si>
  <si>
    <t>경술</t>
  </si>
  <si>
    <t>계축</t>
  </si>
  <si>
    <t>갑신</t>
  </si>
  <si>
    <t>신묘</t>
  </si>
  <si>
    <t>신사</t>
  </si>
  <si>
    <t>기유</t>
  </si>
  <si>
    <t>계미</t>
  </si>
  <si>
    <t>갑자</t>
  </si>
  <si>
    <t>정사</t>
  </si>
  <si>
    <t>을사</t>
  </si>
  <si>
    <t>병자</t>
  </si>
  <si>
    <t>임자</t>
  </si>
  <si>
    <t>을축</t>
  </si>
  <si>
    <t>계사</t>
  </si>
  <si>
    <t>갑인</t>
  </si>
  <si>
    <t>기해</t>
  </si>
  <si>
    <t>을유</t>
  </si>
  <si>
    <t>계묘</t>
  </si>
  <si>
    <t>신유</t>
  </si>
  <si>
    <t>병신</t>
  </si>
  <si>
    <t>을묘</t>
  </si>
  <si>
    <t>무인</t>
  </si>
  <si>
    <t>신축</t>
  </si>
  <si>
    <t>을해</t>
  </si>
  <si>
    <t>기미</t>
  </si>
  <si>
    <t>무자</t>
  </si>
  <si>
    <t>기사</t>
  </si>
  <si>
    <t>병진</t>
  </si>
  <si>
    <t>정축</t>
  </si>
  <si>
    <t>을미</t>
  </si>
  <si>
    <t>정미</t>
  </si>
  <si>
    <t>간지</t>
  </si>
  <si>
    <t>가현</t>
  </si>
  <si>
    <t>출가</t>
  </si>
  <si>
    <t>도망</t>
  </si>
  <si>
    <t>시거</t>
  </si>
  <si>
    <t>도망시거</t>
  </si>
  <si>
    <t>도거</t>
  </si>
  <si>
    <t>위승</t>
  </si>
  <si>
    <t>거</t>
  </si>
  <si>
    <t>병진도망</t>
  </si>
  <si>
    <t>을유도망</t>
  </si>
  <si>
    <t>갑술도망</t>
  </si>
  <si>
    <t>출입</t>
  </si>
  <si>
    <t>영천</t>
  </si>
  <si>
    <t>거창</t>
  </si>
  <si>
    <t>동상</t>
  </si>
  <si>
    <t>금산</t>
  </si>
  <si>
    <t>장소</t>
  </si>
  <si>
    <t>본</t>
  </si>
  <si>
    <t>적</t>
  </si>
  <si>
    <t>초계</t>
  </si>
  <si>
    <t>밀양</t>
  </si>
  <si>
    <t>대구</t>
  </si>
  <si>
    <t>달성</t>
  </si>
  <si>
    <t>충주</t>
  </si>
  <si>
    <t>성주</t>
  </si>
  <si>
    <t>창녕</t>
  </si>
  <si>
    <t>수원</t>
  </si>
  <si>
    <t>평산</t>
  </si>
  <si>
    <t>칠원</t>
  </si>
  <si>
    <t>진주</t>
  </si>
  <si>
    <t>전의</t>
  </si>
  <si>
    <t>광주</t>
  </si>
  <si>
    <t>단양</t>
  </si>
  <si>
    <t>월성</t>
  </si>
  <si>
    <t>하산</t>
  </si>
  <si>
    <t>청도</t>
  </si>
  <si>
    <t>동래</t>
  </si>
  <si>
    <t>철성</t>
  </si>
  <si>
    <t>파평</t>
  </si>
  <si>
    <t>작산</t>
  </si>
  <si>
    <t>완산</t>
  </si>
  <si>
    <t>한산</t>
  </si>
  <si>
    <t>인동</t>
  </si>
  <si>
    <t>제주</t>
  </si>
  <si>
    <t>창원</t>
  </si>
  <si>
    <t>풍산</t>
  </si>
  <si>
    <t>회덕</t>
  </si>
  <si>
    <t>문화</t>
  </si>
  <si>
    <t>순천</t>
  </si>
  <si>
    <t>벽진</t>
  </si>
  <si>
    <t>안동</t>
  </si>
  <si>
    <t>연일</t>
  </si>
  <si>
    <t>현풍</t>
  </si>
  <si>
    <t>남평</t>
  </si>
  <si>
    <t>남원</t>
  </si>
  <si>
    <t>분성</t>
  </si>
  <si>
    <t>해주</t>
  </si>
  <si>
    <t>진양</t>
  </si>
  <si>
    <t>함안</t>
  </si>
  <si>
    <t>전주</t>
  </si>
  <si>
    <t>연안</t>
  </si>
  <si>
    <t>정선</t>
  </si>
  <si>
    <t>영양</t>
  </si>
  <si>
    <t>철원</t>
  </si>
  <si>
    <t>담양</t>
  </si>
  <si>
    <t>포산</t>
  </si>
  <si>
    <t>인천</t>
  </si>
  <si>
    <t>죽산</t>
  </si>
  <si>
    <t>계림</t>
  </si>
  <si>
    <t>청주</t>
  </si>
  <si>
    <t>성산</t>
  </si>
  <si>
    <t>일선</t>
  </si>
  <si>
    <t>본관</t>
  </si>
  <si>
    <t>주거</t>
  </si>
  <si>
    <t>주직역</t>
  </si>
  <si>
    <t>주성명</t>
  </si>
  <si>
    <t>학생</t>
  </si>
  <si>
    <t>통정</t>
  </si>
  <si>
    <t>공생</t>
  </si>
  <si>
    <t>통정대부</t>
  </si>
  <si>
    <t>통훈</t>
  </si>
  <si>
    <t>가의대부</t>
  </si>
  <si>
    <t>가선동지중추부사</t>
  </si>
  <si>
    <t>가선대부</t>
  </si>
  <si>
    <t>절충장군</t>
  </si>
  <si>
    <t>절충장군첨지중추부사</t>
  </si>
  <si>
    <t>부직역</t>
  </si>
  <si>
    <t>후일</t>
  </si>
  <si>
    <t>시남</t>
  </si>
  <si>
    <t>익주</t>
  </si>
  <si>
    <t>도성</t>
  </si>
  <si>
    <t>천배</t>
  </si>
  <si>
    <t>정남</t>
  </si>
  <si>
    <t>흥갑</t>
  </si>
  <si>
    <t>화정</t>
  </si>
  <si>
    <t>억세</t>
  </si>
  <si>
    <t>곤옥</t>
  </si>
  <si>
    <t>천돌</t>
  </si>
  <si>
    <t>비식</t>
  </si>
  <si>
    <t>천조</t>
  </si>
  <si>
    <t>얼악</t>
  </si>
  <si>
    <t>진해</t>
  </si>
  <si>
    <t>돌봉</t>
  </si>
  <si>
    <t>경태</t>
  </si>
  <si>
    <t>홍로</t>
  </si>
  <si>
    <t>천익</t>
  </si>
  <si>
    <t>환</t>
  </si>
  <si>
    <t>진방</t>
  </si>
  <si>
    <t>창순</t>
  </si>
  <si>
    <t>방언</t>
  </si>
  <si>
    <t>재문</t>
  </si>
  <si>
    <t>계흥</t>
  </si>
  <si>
    <t>춘일</t>
  </si>
  <si>
    <t>평돌</t>
  </si>
  <si>
    <t>석도</t>
  </si>
  <si>
    <t>만계</t>
  </si>
  <si>
    <t>진국</t>
  </si>
  <si>
    <t>종계</t>
  </si>
  <si>
    <t>지옥</t>
  </si>
  <si>
    <t>의구</t>
  </si>
  <si>
    <t>복해</t>
  </si>
  <si>
    <t>구문</t>
  </si>
  <si>
    <t>말석</t>
  </si>
  <si>
    <t>두갑</t>
  </si>
  <si>
    <t>해강</t>
  </si>
  <si>
    <t>태영</t>
  </si>
  <si>
    <t>해옥</t>
  </si>
  <si>
    <t>재성</t>
  </si>
  <si>
    <t>일주</t>
  </si>
  <si>
    <t>구담</t>
  </si>
  <si>
    <t>경운</t>
  </si>
  <si>
    <t>주태</t>
  </si>
  <si>
    <t>종륜</t>
  </si>
  <si>
    <t>덕중</t>
  </si>
  <si>
    <t>윤식</t>
  </si>
  <si>
    <t>개복</t>
  </si>
  <si>
    <t>원중</t>
  </si>
  <si>
    <t>보웅</t>
  </si>
  <si>
    <t>득흥</t>
  </si>
  <si>
    <t>타관식</t>
  </si>
  <si>
    <t>돌이</t>
  </si>
  <si>
    <t>일제</t>
  </si>
  <si>
    <t>인보</t>
  </si>
  <si>
    <t>태광</t>
  </si>
  <si>
    <t>학관</t>
  </si>
  <si>
    <t>일득</t>
  </si>
  <si>
    <t>점원</t>
  </si>
  <si>
    <t>광일</t>
  </si>
  <si>
    <t>담</t>
  </si>
  <si>
    <t>복룡</t>
  </si>
  <si>
    <t>응곤</t>
  </si>
  <si>
    <t>억복</t>
  </si>
  <si>
    <t>순적</t>
  </si>
  <si>
    <t>강아지</t>
  </si>
  <si>
    <t>여태</t>
  </si>
  <si>
    <t>휘재</t>
  </si>
  <si>
    <t>정두</t>
  </si>
  <si>
    <t>걸아시</t>
  </si>
  <si>
    <t>만삼</t>
  </si>
  <si>
    <t>준흥</t>
  </si>
  <si>
    <t>덕률</t>
  </si>
  <si>
    <t>필용</t>
  </si>
  <si>
    <t>가미</t>
  </si>
  <si>
    <t>귀태</t>
  </si>
  <si>
    <t>사문</t>
  </si>
  <si>
    <t>오대</t>
  </si>
  <si>
    <t>시원</t>
  </si>
  <si>
    <t>걸선</t>
  </si>
  <si>
    <t>해용</t>
  </si>
  <si>
    <t>도소</t>
  </si>
  <si>
    <t>범손</t>
  </si>
  <si>
    <t>봉룡</t>
  </si>
  <si>
    <t>득수</t>
  </si>
  <si>
    <t>시주</t>
  </si>
  <si>
    <t>인호</t>
  </si>
  <si>
    <t>천아</t>
  </si>
  <si>
    <t>명재</t>
  </si>
  <si>
    <t>동백</t>
  </si>
  <si>
    <t>익보</t>
  </si>
  <si>
    <t>우범</t>
  </si>
  <si>
    <t>동후</t>
  </si>
  <si>
    <t>경우</t>
  </si>
  <si>
    <t>정욱</t>
  </si>
  <si>
    <t>거관</t>
  </si>
  <si>
    <t>춘해</t>
  </si>
  <si>
    <t>태재</t>
  </si>
  <si>
    <t>원재</t>
  </si>
  <si>
    <t>마곤</t>
  </si>
  <si>
    <t>언방</t>
  </si>
  <si>
    <t>선한</t>
  </si>
  <si>
    <t>앵</t>
  </si>
  <si>
    <t>몽재</t>
  </si>
  <si>
    <t>선만</t>
  </si>
  <si>
    <t>중화</t>
  </si>
  <si>
    <t>계갑</t>
  </si>
  <si>
    <t>심곤</t>
  </si>
  <si>
    <t>순세</t>
  </si>
  <si>
    <t>동련</t>
  </si>
  <si>
    <t>도천</t>
  </si>
  <si>
    <t>이재</t>
  </si>
  <si>
    <t>명복</t>
  </si>
  <si>
    <t>미석이</t>
  </si>
  <si>
    <t>석춘</t>
  </si>
  <si>
    <t>창국</t>
  </si>
  <si>
    <t>세항</t>
  </si>
  <si>
    <t>창익</t>
  </si>
  <si>
    <t>세환</t>
  </si>
  <si>
    <t>치순</t>
  </si>
  <si>
    <t>사신</t>
  </si>
  <si>
    <t>필대</t>
  </si>
  <si>
    <t>동욱</t>
  </si>
  <si>
    <t>무영</t>
  </si>
  <si>
    <t>국태</t>
  </si>
  <si>
    <t>동신</t>
  </si>
  <si>
    <t>천민</t>
  </si>
  <si>
    <t>사경</t>
  </si>
  <si>
    <t>인흥</t>
  </si>
  <si>
    <t>기덕</t>
  </si>
  <si>
    <t>경필</t>
  </si>
  <si>
    <t>순</t>
  </si>
  <si>
    <t>경조</t>
  </si>
  <si>
    <t>상위</t>
  </si>
  <si>
    <t>경래</t>
  </si>
  <si>
    <t>상경</t>
  </si>
  <si>
    <t>광택</t>
  </si>
  <si>
    <t>몽기</t>
  </si>
  <si>
    <t>막남</t>
  </si>
  <si>
    <t>검상</t>
  </si>
  <si>
    <t>봉원</t>
  </si>
  <si>
    <t>광필</t>
  </si>
  <si>
    <t>세정</t>
  </si>
  <si>
    <t>익성</t>
  </si>
  <si>
    <t>용세</t>
  </si>
  <si>
    <t>동수</t>
  </si>
  <si>
    <t>정태</t>
  </si>
  <si>
    <t>흥춘</t>
  </si>
  <si>
    <t>치련</t>
  </si>
  <si>
    <t>기이금</t>
  </si>
  <si>
    <t>몽룡</t>
  </si>
  <si>
    <t>재중</t>
  </si>
  <si>
    <t>망해</t>
  </si>
  <si>
    <t>응방</t>
  </si>
  <si>
    <t>치홍</t>
  </si>
  <si>
    <t>치손</t>
  </si>
  <si>
    <t>여욱</t>
  </si>
  <si>
    <t>금재</t>
  </si>
  <si>
    <t>일상</t>
  </si>
  <si>
    <t>동암</t>
  </si>
  <si>
    <t>광원</t>
  </si>
  <si>
    <t>광수</t>
  </si>
  <si>
    <t>성달</t>
  </si>
  <si>
    <t>태석</t>
  </si>
  <si>
    <t>서한</t>
  </si>
  <si>
    <t>상대</t>
  </si>
  <si>
    <t>미지</t>
  </si>
  <si>
    <t>귀진</t>
  </si>
  <si>
    <t>귀손</t>
  </si>
  <si>
    <t>복수</t>
  </si>
  <si>
    <t>태복</t>
  </si>
  <si>
    <t>해중</t>
  </si>
  <si>
    <t>후종</t>
  </si>
  <si>
    <t>여중</t>
  </si>
  <si>
    <t>선재</t>
  </si>
  <si>
    <t>복용</t>
  </si>
  <si>
    <t>덕계</t>
  </si>
  <si>
    <t>봉채</t>
  </si>
  <si>
    <t>석빈</t>
  </si>
  <si>
    <t>수옥</t>
  </si>
  <si>
    <t>봉균</t>
  </si>
  <si>
    <t>의진</t>
  </si>
  <si>
    <t>광재</t>
  </si>
  <si>
    <t>중태</t>
  </si>
  <si>
    <t>개동</t>
  </si>
  <si>
    <t>영우</t>
  </si>
  <si>
    <t>인필</t>
  </si>
  <si>
    <t>부만</t>
  </si>
  <si>
    <t>창지</t>
  </si>
  <si>
    <t>한구</t>
  </si>
  <si>
    <t>백용</t>
  </si>
  <si>
    <t>문걸</t>
  </si>
  <si>
    <t>순필</t>
  </si>
  <si>
    <t>말식</t>
  </si>
  <si>
    <t>봉갑</t>
  </si>
  <si>
    <t>맹원</t>
  </si>
  <si>
    <t>동영</t>
  </si>
  <si>
    <t>담이</t>
  </si>
  <si>
    <t>세인</t>
  </si>
  <si>
    <t>순삼</t>
  </si>
  <si>
    <t>지화</t>
  </si>
  <si>
    <t>재선</t>
  </si>
  <si>
    <t>동재</t>
  </si>
  <si>
    <t>득삼</t>
  </si>
  <si>
    <t>윤삼</t>
  </si>
  <si>
    <t>송량</t>
  </si>
  <si>
    <t>화옥</t>
  </si>
  <si>
    <t>덕채</t>
  </si>
  <si>
    <t>도행</t>
  </si>
  <si>
    <t>창화</t>
  </si>
  <si>
    <t>기삼</t>
  </si>
  <si>
    <t>치성</t>
  </si>
  <si>
    <t>유원</t>
  </si>
  <si>
    <t>인재</t>
  </si>
  <si>
    <t>상주</t>
  </si>
  <si>
    <t>복련</t>
  </si>
  <si>
    <t>한택</t>
  </si>
  <si>
    <t>광국</t>
  </si>
  <si>
    <t>복림</t>
  </si>
  <si>
    <t>일만</t>
  </si>
  <si>
    <t>일</t>
  </si>
  <si>
    <t>만석</t>
  </si>
  <si>
    <t>중번</t>
  </si>
  <si>
    <t>일원</t>
  </si>
  <si>
    <t>복만</t>
  </si>
  <si>
    <t>도봉</t>
  </si>
  <si>
    <t>상선</t>
  </si>
  <si>
    <t>만섭</t>
  </si>
  <si>
    <t>광옥</t>
  </si>
  <si>
    <t>원삼</t>
  </si>
  <si>
    <t>태학</t>
  </si>
  <si>
    <t>만배</t>
  </si>
  <si>
    <t>두만</t>
  </si>
  <si>
    <t>몽삼</t>
  </si>
  <si>
    <t>덕수</t>
  </si>
  <si>
    <t>우삼</t>
  </si>
  <si>
    <t>유삼</t>
  </si>
  <si>
    <t>진도</t>
  </si>
  <si>
    <t>취용</t>
  </si>
  <si>
    <t>극도</t>
  </si>
  <si>
    <t>긍</t>
  </si>
  <si>
    <t>대학</t>
  </si>
  <si>
    <t>중서</t>
  </si>
  <si>
    <t>업산</t>
  </si>
  <si>
    <t>세윤</t>
  </si>
  <si>
    <t>여춘</t>
  </si>
  <si>
    <t>상국</t>
  </si>
  <si>
    <t>원상</t>
  </si>
  <si>
    <t>여손</t>
  </si>
  <si>
    <t>용덕</t>
  </si>
  <si>
    <t>의</t>
  </si>
  <si>
    <t>한성</t>
  </si>
  <si>
    <t>옥삼</t>
  </si>
  <si>
    <t>익수</t>
  </si>
  <si>
    <t>효륜</t>
  </si>
  <si>
    <t>진채</t>
  </si>
  <si>
    <t>응상</t>
  </si>
  <si>
    <t>덕창</t>
  </si>
  <si>
    <t>선익</t>
  </si>
  <si>
    <t>산봉</t>
  </si>
  <si>
    <t>응채</t>
  </si>
  <si>
    <t>강해</t>
  </si>
  <si>
    <t>업동</t>
  </si>
  <si>
    <t>학룡</t>
  </si>
  <si>
    <t>흡</t>
  </si>
  <si>
    <t>몽태</t>
  </si>
  <si>
    <t>진공</t>
  </si>
  <si>
    <t>응순</t>
  </si>
  <si>
    <t>응조</t>
  </si>
  <si>
    <t>경직</t>
  </si>
  <si>
    <t>백만</t>
  </si>
  <si>
    <t>성봉</t>
  </si>
  <si>
    <t>일재</t>
  </si>
  <si>
    <t>부명</t>
  </si>
  <si>
    <t>생부직역</t>
  </si>
  <si>
    <t>생부명</t>
  </si>
  <si>
    <t>모직역</t>
  </si>
  <si>
    <t>순진</t>
  </si>
  <si>
    <t>승민</t>
  </si>
  <si>
    <t>귀녀</t>
  </si>
  <si>
    <t>흥진</t>
  </si>
  <si>
    <t>복덕</t>
  </si>
  <si>
    <t>말녀</t>
  </si>
  <si>
    <t>수임</t>
  </si>
  <si>
    <t>용분</t>
  </si>
  <si>
    <t>귀조시</t>
  </si>
  <si>
    <t>서랑</t>
  </si>
  <si>
    <t>인춘</t>
  </si>
  <si>
    <t>모명</t>
  </si>
  <si>
    <t>안일호장</t>
  </si>
  <si>
    <t>가선대부동지중추부사</t>
  </si>
  <si>
    <t>첨지중추부사</t>
  </si>
  <si>
    <t>통덕랑</t>
  </si>
  <si>
    <t>병절교위훈련원판관</t>
  </si>
  <si>
    <t>가선대부동지중추부사한성부좌윤겸오위도총부부총관</t>
  </si>
  <si>
    <t>가선대부행동지중추부사</t>
  </si>
  <si>
    <t>성균진사</t>
  </si>
  <si>
    <t>가선</t>
  </si>
  <si>
    <t>가선한성부좌윤겸오위도총관</t>
  </si>
  <si>
    <t>절충</t>
  </si>
  <si>
    <t>자헌대부동지중추부사</t>
  </si>
  <si>
    <t>충위</t>
  </si>
  <si>
    <t>훈간원판관</t>
  </si>
  <si>
    <t>조직역</t>
  </si>
  <si>
    <t>순해</t>
  </si>
  <si>
    <t>성걸</t>
  </si>
  <si>
    <t>태휘</t>
  </si>
  <si>
    <t>문수</t>
  </si>
  <si>
    <t>원득</t>
  </si>
  <si>
    <t>성덕</t>
  </si>
  <si>
    <t>치문</t>
  </si>
  <si>
    <t>세련</t>
  </si>
  <si>
    <t>시대</t>
  </si>
  <si>
    <t>재삼</t>
  </si>
  <si>
    <t>철민</t>
  </si>
  <si>
    <t>인우</t>
  </si>
  <si>
    <t>최중</t>
  </si>
  <si>
    <t>정대</t>
  </si>
  <si>
    <t>중재</t>
  </si>
  <si>
    <t>차선</t>
  </si>
  <si>
    <t>좌주</t>
  </si>
  <si>
    <t>만창</t>
  </si>
  <si>
    <t>세화</t>
  </si>
  <si>
    <t>철증</t>
  </si>
  <si>
    <t>만영</t>
  </si>
  <si>
    <t>광하</t>
  </si>
  <si>
    <t>경옥</t>
  </si>
  <si>
    <t>명상</t>
  </si>
  <si>
    <t>진오</t>
  </si>
  <si>
    <t>춘의</t>
  </si>
  <si>
    <t>종주</t>
  </si>
  <si>
    <t>광욱</t>
  </si>
  <si>
    <t>도신</t>
  </si>
  <si>
    <t>구택</t>
  </si>
  <si>
    <t>순화</t>
  </si>
  <si>
    <t>경천</t>
  </si>
  <si>
    <t>봉래</t>
  </si>
  <si>
    <t>보천</t>
  </si>
  <si>
    <t>운태</t>
  </si>
  <si>
    <t>진망</t>
  </si>
  <si>
    <t>종헌</t>
  </si>
  <si>
    <t>동필</t>
  </si>
  <si>
    <t>세명</t>
  </si>
  <si>
    <t>태륜</t>
  </si>
  <si>
    <t>세봉</t>
  </si>
  <si>
    <t>세휘</t>
  </si>
  <si>
    <t>옥선</t>
  </si>
  <si>
    <t>삼발</t>
  </si>
  <si>
    <t>개태</t>
  </si>
  <si>
    <t>세주</t>
  </si>
  <si>
    <t>태선</t>
  </si>
  <si>
    <t>천세</t>
  </si>
  <si>
    <t>천만</t>
  </si>
  <si>
    <t>서평</t>
  </si>
  <si>
    <t>소재</t>
  </si>
  <si>
    <t>만점</t>
  </si>
  <si>
    <t>우문</t>
  </si>
  <si>
    <t>정윤</t>
  </si>
  <si>
    <t>두철</t>
  </si>
  <si>
    <t>도원</t>
  </si>
  <si>
    <t>하징</t>
  </si>
  <si>
    <t>수복</t>
  </si>
  <si>
    <t>세진</t>
  </si>
  <si>
    <t>윤부</t>
  </si>
  <si>
    <t>성백</t>
  </si>
  <si>
    <t>얼금</t>
  </si>
  <si>
    <t>영익</t>
  </si>
  <si>
    <t>달천</t>
  </si>
  <si>
    <t>세중</t>
  </si>
  <si>
    <t>무지</t>
  </si>
  <si>
    <t>후명</t>
  </si>
  <si>
    <t>정진</t>
  </si>
  <si>
    <t>진웅</t>
  </si>
  <si>
    <t>중성</t>
  </si>
  <si>
    <t>복세</t>
  </si>
  <si>
    <t>성로</t>
  </si>
  <si>
    <t>석재</t>
  </si>
  <si>
    <t>무득</t>
  </si>
  <si>
    <t>해창</t>
  </si>
  <si>
    <t>만필</t>
  </si>
  <si>
    <t>태우</t>
  </si>
  <si>
    <t>필수</t>
  </si>
  <si>
    <t>수휘</t>
  </si>
  <si>
    <t>동길</t>
  </si>
  <si>
    <t>원보</t>
  </si>
  <si>
    <t>상발</t>
  </si>
  <si>
    <t>준보</t>
  </si>
  <si>
    <t>치원</t>
  </si>
  <si>
    <t>봉선</t>
  </si>
  <si>
    <t>태옥</t>
  </si>
  <si>
    <t>명서</t>
  </si>
  <si>
    <t>득재</t>
  </si>
  <si>
    <t>필주</t>
  </si>
  <si>
    <t>진중</t>
  </si>
  <si>
    <t>익신</t>
  </si>
  <si>
    <t>사전</t>
  </si>
  <si>
    <t>만준</t>
  </si>
  <si>
    <t>옥종</t>
  </si>
  <si>
    <t>광숙</t>
  </si>
  <si>
    <t>팽수</t>
  </si>
  <si>
    <t>망사</t>
  </si>
  <si>
    <t>자발</t>
  </si>
  <si>
    <t>시준</t>
  </si>
  <si>
    <t>춘삼</t>
  </si>
  <si>
    <t>상걸</t>
  </si>
  <si>
    <t>사준</t>
  </si>
  <si>
    <t>이필</t>
  </si>
  <si>
    <t>한적</t>
  </si>
  <si>
    <t>기봉</t>
  </si>
  <si>
    <t>세우</t>
  </si>
  <si>
    <t>만추</t>
  </si>
  <si>
    <t>태주</t>
  </si>
  <si>
    <t>한형</t>
  </si>
  <si>
    <t>윤한</t>
  </si>
  <si>
    <t>세담</t>
  </si>
  <si>
    <t>이채</t>
  </si>
  <si>
    <t>치항</t>
  </si>
  <si>
    <t>만화</t>
  </si>
  <si>
    <t>상택</t>
  </si>
  <si>
    <t>사종</t>
  </si>
  <si>
    <t>성일</t>
  </si>
  <si>
    <t>선방</t>
  </si>
  <si>
    <t>이식</t>
  </si>
  <si>
    <t>갑해</t>
  </si>
  <si>
    <t>세용</t>
  </si>
  <si>
    <t>건이랑</t>
  </si>
  <si>
    <t>한조</t>
  </si>
  <si>
    <t>춘택</t>
  </si>
  <si>
    <t>준필</t>
  </si>
  <si>
    <t>국록</t>
  </si>
  <si>
    <t>억재</t>
  </si>
  <si>
    <t>준석</t>
  </si>
  <si>
    <t>완필</t>
  </si>
  <si>
    <t>동우</t>
  </si>
  <si>
    <t>귀평</t>
  </si>
  <si>
    <t>덕우</t>
  </si>
  <si>
    <t>세탕</t>
  </si>
  <si>
    <t>진삼</t>
  </si>
  <si>
    <t>태일</t>
  </si>
  <si>
    <t>진화</t>
  </si>
  <si>
    <t>규복</t>
  </si>
  <si>
    <t>불의</t>
  </si>
  <si>
    <t>취적</t>
  </si>
  <si>
    <t>석주</t>
  </si>
  <si>
    <t>정빈</t>
  </si>
  <si>
    <t>만광</t>
  </si>
  <si>
    <t>화성</t>
  </si>
  <si>
    <t>유선</t>
  </si>
  <si>
    <t>도수</t>
  </si>
  <si>
    <t>사운</t>
  </si>
  <si>
    <t>봉걸</t>
  </si>
  <si>
    <t>해빈</t>
  </si>
  <si>
    <t>한금</t>
  </si>
  <si>
    <t>진덕</t>
  </si>
  <si>
    <t>천경</t>
  </si>
  <si>
    <t>한영</t>
  </si>
  <si>
    <t>양경</t>
  </si>
  <si>
    <t>하빈</t>
  </si>
  <si>
    <t>어둔</t>
  </si>
  <si>
    <t>응해</t>
  </si>
  <si>
    <t>한우</t>
  </si>
  <si>
    <t>태호</t>
  </si>
  <si>
    <t>진발</t>
  </si>
  <si>
    <t>막지</t>
  </si>
  <si>
    <t>실식</t>
  </si>
  <si>
    <t>몽대</t>
  </si>
  <si>
    <t>원태</t>
  </si>
  <si>
    <t>이해</t>
  </si>
  <si>
    <t>광금</t>
  </si>
  <si>
    <t>가만</t>
  </si>
  <si>
    <t>주성</t>
  </si>
  <si>
    <t>순찰</t>
  </si>
  <si>
    <t>승백</t>
  </si>
  <si>
    <t>태순</t>
  </si>
  <si>
    <t>악</t>
  </si>
  <si>
    <t>동주</t>
  </si>
  <si>
    <t>무화</t>
  </si>
  <si>
    <t>우주</t>
  </si>
  <si>
    <t>후성</t>
  </si>
  <si>
    <t>시창</t>
  </si>
  <si>
    <t>준징</t>
  </si>
  <si>
    <t>명보</t>
  </si>
  <si>
    <t>이삼</t>
  </si>
  <si>
    <t>행득</t>
  </si>
  <si>
    <t>순원</t>
  </si>
  <si>
    <t>채옥</t>
  </si>
  <si>
    <t>여휘</t>
  </si>
  <si>
    <t>영휘</t>
  </si>
  <si>
    <t>거정</t>
  </si>
  <si>
    <t>만복</t>
  </si>
  <si>
    <t>시의</t>
  </si>
  <si>
    <t>형채</t>
  </si>
  <si>
    <t>이화</t>
  </si>
  <si>
    <t>승남</t>
  </si>
  <si>
    <t>윤해</t>
  </si>
  <si>
    <t>명환</t>
  </si>
  <si>
    <t>맹휘</t>
  </si>
  <si>
    <t>성악</t>
  </si>
  <si>
    <t>익</t>
  </si>
  <si>
    <t>귀찬</t>
  </si>
  <si>
    <t>치삼</t>
  </si>
  <si>
    <t>팽석</t>
  </si>
  <si>
    <t>유태</t>
  </si>
  <si>
    <t>영흥</t>
  </si>
  <si>
    <t>한평</t>
  </si>
  <si>
    <t>한태</t>
  </si>
  <si>
    <t>정춘</t>
  </si>
  <si>
    <t>근동</t>
  </si>
  <si>
    <t>하삼</t>
  </si>
  <si>
    <t>봉진</t>
  </si>
  <si>
    <t>종서</t>
  </si>
  <si>
    <t>성갑</t>
  </si>
  <si>
    <t>성후</t>
  </si>
  <si>
    <t>해삼</t>
  </si>
  <si>
    <t>후원</t>
  </si>
  <si>
    <t>직</t>
  </si>
  <si>
    <t>봉성</t>
  </si>
  <si>
    <t>우석</t>
  </si>
  <si>
    <t>광악</t>
  </si>
  <si>
    <t>화전</t>
  </si>
  <si>
    <t>종대</t>
  </si>
  <si>
    <t>만철</t>
  </si>
  <si>
    <t>만생</t>
  </si>
  <si>
    <t>봉삼</t>
  </si>
  <si>
    <t>창래</t>
  </si>
  <si>
    <t>선규</t>
  </si>
  <si>
    <t>해석</t>
  </si>
  <si>
    <t>민국</t>
  </si>
  <si>
    <t>명발</t>
  </si>
  <si>
    <t>진태</t>
  </si>
  <si>
    <t>조명</t>
  </si>
  <si>
    <t>역</t>
  </si>
  <si>
    <t>가선대부한성부좌윤겸오위도총부부총관</t>
  </si>
  <si>
    <t>동지정헌대부</t>
  </si>
  <si>
    <t>증가의대부한성부좌윤겸오위도총부부총관</t>
  </si>
  <si>
    <t>가의동지중추부사</t>
  </si>
  <si>
    <t>증가선대부동지중추부사</t>
  </si>
  <si>
    <t>증가의대부한성부좌윤겸오위도총부총관</t>
  </si>
  <si>
    <t>성현찰방</t>
  </si>
  <si>
    <t>통정겸동지중추부사</t>
  </si>
  <si>
    <t>통훈대부행비인현감홍주진관병마도위</t>
  </si>
  <si>
    <t>가선대부한성부윤겸오위도총부부총관</t>
  </si>
  <si>
    <t>증조직역</t>
  </si>
  <si>
    <t>자달</t>
  </si>
  <si>
    <t>세기</t>
  </si>
  <si>
    <t>만호</t>
  </si>
  <si>
    <t>준해</t>
  </si>
  <si>
    <t>백달</t>
  </si>
  <si>
    <t>미석</t>
  </si>
  <si>
    <t>유평</t>
  </si>
  <si>
    <t>진걸</t>
  </si>
  <si>
    <t>막상</t>
  </si>
  <si>
    <t>만정</t>
  </si>
  <si>
    <t>중석</t>
  </si>
  <si>
    <t>준영</t>
  </si>
  <si>
    <t>위양</t>
  </si>
  <si>
    <t>방필</t>
  </si>
  <si>
    <t>옥심</t>
  </si>
  <si>
    <t>세렴</t>
  </si>
  <si>
    <t>준신</t>
  </si>
  <si>
    <t>재순</t>
  </si>
  <si>
    <t>해량</t>
  </si>
  <si>
    <t>식</t>
  </si>
  <si>
    <t>준천</t>
  </si>
  <si>
    <t>동혁</t>
  </si>
  <si>
    <t>광한</t>
  </si>
  <si>
    <t>중전</t>
  </si>
  <si>
    <t>호걸</t>
  </si>
  <si>
    <t>귀중</t>
  </si>
  <si>
    <t>동지</t>
  </si>
  <si>
    <t>준강</t>
  </si>
  <si>
    <t>철상</t>
  </si>
  <si>
    <t>만서</t>
  </si>
  <si>
    <t>진욱</t>
  </si>
  <si>
    <t>하상</t>
  </si>
  <si>
    <t>득천</t>
  </si>
  <si>
    <t>한지</t>
  </si>
  <si>
    <t>중발</t>
  </si>
  <si>
    <t>동기</t>
  </si>
  <si>
    <t>성호</t>
  </si>
  <si>
    <t>영성</t>
  </si>
  <si>
    <t>정용</t>
  </si>
  <si>
    <t>사달</t>
  </si>
  <si>
    <t>창희</t>
  </si>
  <si>
    <t>필종</t>
  </si>
  <si>
    <t>엽</t>
  </si>
  <si>
    <t>선기</t>
  </si>
  <si>
    <t>춘주</t>
  </si>
  <si>
    <t>기룡</t>
  </si>
  <si>
    <t>미식</t>
  </si>
  <si>
    <t>한필</t>
  </si>
  <si>
    <t>준옥</t>
  </si>
  <si>
    <t>여탁</t>
  </si>
  <si>
    <t>득우</t>
  </si>
  <si>
    <t>홍립</t>
  </si>
  <si>
    <t>차지</t>
  </si>
  <si>
    <t>원립</t>
  </si>
  <si>
    <t>기중</t>
  </si>
  <si>
    <t>처중</t>
  </si>
  <si>
    <t>암회</t>
  </si>
  <si>
    <t>한남</t>
  </si>
  <si>
    <t>변옥</t>
  </si>
  <si>
    <t>시만</t>
  </si>
  <si>
    <t>계강</t>
  </si>
  <si>
    <t>동업</t>
  </si>
  <si>
    <t>자영</t>
  </si>
  <si>
    <t>춘발</t>
  </si>
  <si>
    <t>이평</t>
  </si>
  <si>
    <t>응삼</t>
  </si>
  <si>
    <t>계명</t>
  </si>
  <si>
    <t>서해</t>
  </si>
  <si>
    <t>장원</t>
  </si>
  <si>
    <t>칠문</t>
  </si>
  <si>
    <t>정신</t>
  </si>
  <si>
    <t>봉안</t>
  </si>
  <si>
    <t>정옥</t>
  </si>
  <si>
    <t>인계</t>
  </si>
  <si>
    <t>한경</t>
  </si>
  <si>
    <t>중달</t>
  </si>
  <si>
    <t>명철</t>
  </si>
  <si>
    <t>만흥</t>
  </si>
  <si>
    <t>성민</t>
  </si>
  <si>
    <t>치행</t>
  </si>
  <si>
    <t>우증</t>
  </si>
  <si>
    <t>필광</t>
  </si>
  <si>
    <t>평</t>
  </si>
  <si>
    <t>봉민</t>
  </si>
  <si>
    <t>필</t>
  </si>
  <si>
    <t>순달</t>
  </si>
  <si>
    <t>귀겸</t>
  </si>
  <si>
    <t>명갑</t>
  </si>
  <si>
    <t>우국</t>
  </si>
  <si>
    <t>귀철</t>
  </si>
  <si>
    <t>자명</t>
  </si>
  <si>
    <t>기용</t>
  </si>
  <si>
    <t>응발</t>
  </si>
  <si>
    <t>재흥</t>
  </si>
  <si>
    <t>기달</t>
  </si>
  <si>
    <t>원필</t>
  </si>
  <si>
    <t>진석</t>
  </si>
  <si>
    <t>영로</t>
  </si>
  <si>
    <t>천주</t>
  </si>
  <si>
    <t>세태</t>
  </si>
  <si>
    <t>준검</t>
  </si>
  <si>
    <t>백원</t>
  </si>
  <si>
    <t>우인</t>
  </si>
  <si>
    <t>유량</t>
  </si>
  <si>
    <t>두성</t>
  </si>
  <si>
    <t>해적</t>
  </si>
  <si>
    <t>이지</t>
  </si>
  <si>
    <t>빙계</t>
  </si>
  <si>
    <t>응룡</t>
  </si>
  <si>
    <t>도항</t>
  </si>
  <si>
    <t>순만</t>
  </si>
  <si>
    <t>자업</t>
  </si>
  <si>
    <t>태갑</t>
  </si>
  <si>
    <t>팽옥</t>
  </si>
  <si>
    <t>만</t>
  </si>
  <si>
    <t>정철</t>
  </si>
  <si>
    <t>시봉</t>
  </si>
  <si>
    <t>기선</t>
  </si>
  <si>
    <t>순흥</t>
  </si>
  <si>
    <t>중안</t>
  </si>
  <si>
    <t>진의</t>
  </si>
  <si>
    <t>강이</t>
  </si>
  <si>
    <t>학</t>
  </si>
  <si>
    <t>치달</t>
  </si>
  <si>
    <t>순완</t>
  </si>
  <si>
    <t>봉석</t>
  </si>
  <si>
    <t>성발</t>
  </si>
  <si>
    <t>잠립</t>
  </si>
  <si>
    <t>자봉</t>
  </si>
  <si>
    <t>만집</t>
  </si>
  <si>
    <t>계발</t>
  </si>
  <si>
    <t>세랑</t>
  </si>
  <si>
    <t>애용</t>
  </si>
  <si>
    <t>인립</t>
  </si>
  <si>
    <t>완석</t>
  </si>
  <si>
    <t>승순</t>
  </si>
  <si>
    <t>만평</t>
  </si>
  <si>
    <t>두경</t>
  </si>
  <si>
    <t>필문</t>
  </si>
  <si>
    <t>준삼</t>
  </si>
  <si>
    <t>여기</t>
  </si>
  <si>
    <t>성우</t>
  </si>
  <si>
    <t>성료</t>
  </si>
  <si>
    <t>경관</t>
  </si>
  <si>
    <t>무석</t>
  </si>
  <si>
    <t>대화</t>
  </si>
  <si>
    <t>망지</t>
  </si>
  <si>
    <t>승철</t>
  </si>
  <si>
    <t>선홍</t>
  </si>
  <si>
    <t>무백</t>
  </si>
  <si>
    <t>지필</t>
  </si>
  <si>
    <t>무달</t>
  </si>
  <si>
    <t>모로동</t>
  </si>
  <si>
    <t>광집</t>
  </si>
  <si>
    <t>오중</t>
  </si>
  <si>
    <t>광진</t>
  </si>
  <si>
    <t>한주</t>
  </si>
  <si>
    <t>익만</t>
  </si>
  <si>
    <t>금달</t>
  </si>
  <si>
    <t>진일</t>
  </si>
  <si>
    <t>명광</t>
  </si>
  <si>
    <t>찬흥</t>
  </si>
  <si>
    <t>수일</t>
  </si>
  <si>
    <t>치벽</t>
  </si>
  <si>
    <t>호성</t>
  </si>
  <si>
    <t>후근</t>
  </si>
  <si>
    <t>동창</t>
  </si>
  <si>
    <t>진백</t>
  </si>
  <si>
    <t>공언</t>
  </si>
  <si>
    <t>필강</t>
  </si>
  <si>
    <t>진한</t>
  </si>
  <si>
    <t>우단</t>
  </si>
  <si>
    <t>자지</t>
  </si>
  <si>
    <t>필운</t>
  </si>
  <si>
    <t>국보</t>
  </si>
  <si>
    <t>충기</t>
  </si>
  <si>
    <t>태응</t>
  </si>
  <si>
    <t>석망</t>
  </si>
  <si>
    <t>중벽</t>
  </si>
  <si>
    <t>여웅</t>
  </si>
  <si>
    <t>인적</t>
  </si>
  <si>
    <t>원주</t>
  </si>
  <si>
    <t>서홍</t>
  </si>
  <si>
    <t>성운</t>
  </si>
  <si>
    <t>중의</t>
  </si>
  <si>
    <t>행도</t>
  </si>
  <si>
    <t>해달</t>
  </si>
  <si>
    <t>성례</t>
  </si>
  <si>
    <t>규대</t>
  </si>
  <si>
    <t>맹남</t>
  </si>
  <si>
    <t>수영</t>
  </si>
  <si>
    <t>세걸</t>
  </si>
  <si>
    <t>하석</t>
  </si>
  <si>
    <t>태현</t>
  </si>
  <si>
    <t>기남</t>
  </si>
  <si>
    <t>준일</t>
  </si>
  <si>
    <t>석창</t>
  </si>
  <si>
    <t>귀남</t>
  </si>
  <si>
    <t>세발</t>
  </si>
  <si>
    <t>도</t>
  </si>
  <si>
    <t>상덕</t>
  </si>
  <si>
    <t>명화</t>
  </si>
  <si>
    <t>상만</t>
  </si>
  <si>
    <t>우적</t>
  </si>
  <si>
    <t>선득</t>
  </si>
  <si>
    <t>증조명</t>
  </si>
  <si>
    <t>조봉대부전연사참봉</t>
  </si>
  <si>
    <t>급제</t>
  </si>
  <si>
    <t>훈련판관</t>
  </si>
  <si>
    <t>훈련원판관</t>
  </si>
  <si>
    <t>찰방</t>
  </si>
  <si>
    <t>행전연사직장</t>
  </si>
  <si>
    <t>선전관</t>
  </si>
  <si>
    <t>사고참봉</t>
  </si>
  <si>
    <t>숭정대부</t>
  </si>
  <si>
    <t>숭정대부동지중추부사</t>
  </si>
  <si>
    <t>외조직역</t>
  </si>
  <si>
    <t>서유대</t>
  </si>
  <si>
    <t>배기백</t>
  </si>
  <si>
    <t>배춘발</t>
  </si>
  <si>
    <t>박복상</t>
  </si>
  <si>
    <t>문순지</t>
  </si>
  <si>
    <t>백돌봉</t>
  </si>
  <si>
    <t>양우춘</t>
  </si>
  <si>
    <t>지대일</t>
  </si>
  <si>
    <t>양덕화</t>
  </si>
  <si>
    <t>현세걸</t>
  </si>
  <si>
    <t>석주국</t>
  </si>
  <si>
    <t>박무신</t>
  </si>
  <si>
    <t>조성벽</t>
  </si>
  <si>
    <t>조평인</t>
  </si>
  <si>
    <t>석천익</t>
  </si>
  <si>
    <t>최창해</t>
  </si>
  <si>
    <t>최남경</t>
  </si>
  <si>
    <t>서귀태</t>
  </si>
  <si>
    <t>하피재</t>
  </si>
  <si>
    <t>곽계손</t>
  </si>
  <si>
    <t>구진영</t>
  </si>
  <si>
    <t>구인갑</t>
  </si>
  <si>
    <t>최도일</t>
  </si>
  <si>
    <t>정흥업</t>
  </si>
  <si>
    <t>기신재</t>
  </si>
  <si>
    <t>박원춘</t>
  </si>
  <si>
    <t>정영대</t>
  </si>
  <si>
    <t>조태익</t>
  </si>
  <si>
    <t>전필화</t>
  </si>
  <si>
    <t>허탁</t>
  </si>
  <si>
    <t>정세교</t>
  </si>
  <si>
    <t>한사준</t>
  </si>
  <si>
    <t>강성재</t>
  </si>
  <si>
    <t>남만준</t>
  </si>
  <si>
    <t>풍성배</t>
  </si>
  <si>
    <t>장영태</t>
  </si>
  <si>
    <t>서순이</t>
  </si>
  <si>
    <t>서이필</t>
  </si>
  <si>
    <t>최득순</t>
  </si>
  <si>
    <t>최만필</t>
  </si>
  <si>
    <t>박유신</t>
  </si>
  <si>
    <t>최광석</t>
  </si>
  <si>
    <t>박증인</t>
  </si>
  <si>
    <t>반태호</t>
  </si>
  <si>
    <t>안선응</t>
  </si>
  <si>
    <t>조동걸</t>
  </si>
  <si>
    <t>석윤옥</t>
  </si>
  <si>
    <t>진희관</t>
  </si>
  <si>
    <t>하이지</t>
  </si>
  <si>
    <t>권기삼</t>
  </si>
  <si>
    <t>손명해</t>
  </si>
  <si>
    <t>박지손</t>
  </si>
  <si>
    <t>조재창</t>
  </si>
  <si>
    <t>곽만금</t>
  </si>
  <si>
    <t>최광지</t>
  </si>
  <si>
    <t>유명직</t>
  </si>
  <si>
    <t>고원일</t>
  </si>
  <si>
    <t>최유천</t>
  </si>
  <si>
    <t>윤사원</t>
  </si>
  <si>
    <t>박일채</t>
  </si>
  <si>
    <t>박윤형</t>
  </si>
  <si>
    <t>강위진</t>
  </si>
  <si>
    <t>배만재</t>
  </si>
  <si>
    <t>윤치중</t>
  </si>
  <si>
    <t>조일득</t>
  </si>
  <si>
    <t>박명천</t>
  </si>
  <si>
    <t>정명채</t>
  </si>
  <si>
    <t>배두징</t>
  </si>
  <si>
    <t>우재윤</t>
  </si>
  <si>
    <t>박일립</t>
  </si>
  <si>
    <t>최귀석</t>
  </si>
  <si>
    <t>구시세</t>
  </si>
  <si>
    <t>백사옥</t>
  </si>
  <si>
    <t>정동욱</t>
  </si>
  <si>
    <t>곽한재</t>
  </si>
  <si>
    <t>천수필</t>
  </si>
  <si>
    <t>구덕록</t>
  </si>
  <si>
    <t>황자명</t>
  </si>
  <si>
    <t>서근</t>
  </si>
  <si>
    <t>박이강</t>
  </si>
  <si>
    <t>천석영</t>
  </si>
  <si>
    <t>안사성</t>
  </si>
  <si>
    <t>조동진</t>
  </si>
  <si>
    <t>박운창</t>
  </si>
  <si>
    <t>신수휘</t>
  </si>
  <si>
    <t>유명주</t>
  </si>
  <si>
    <t>신덕황</t>
  </si>
  <si>
    <t>신언화</t>
  </si>
  <si>
    <t>손경채</t>
  </si>
  <si>
    <t>방영우</t>
  </si>
  <si>
    <t>백인성</t>
  </si>
  <si>
    <t>손광택</t>
  </si>
  <si>
    <t>정옥상</t>
  </si>
  <si>
    <t>정명복</t>
  </si>
  <si>
    <t>박무지</t>
  </si>
  <si>
    <t>안시달</t>
  </si>
  <si>
    <t>박명우</t>
  </si>
  <si>
    <t>도만업</t>
  </si>
  <si>
    <t>정태인</t>
  </si>
  <si>
    <t>최종대</t>
  </si>
  <si>
    <t>강일선</t>
  </si>
  <si>
    <t>신처대</t>
  </si>
  <si>
    <t>석성옥</t>
  </si>
  <si>
    <t>배몽삼</t>
  </si>
  <si>
    <t>갈련</t>
  </si>
  <si>
    <t>백순익</t>
  </si>
  <si>
    <t>박진방</t>
  </si>
  <si>
    <t>최치문</t>
  </si>
  <si>
    <t>오종원</t>
  </si>
  <si>
    <t>천부귀</t>
  </si>
  <si>
    <t>구덕우</t>
  </si>
  <si>
    <t>신명세</t>
  </si>
  <si>
    <t>곽칠갑</t>
  </si>
  <si>
    <t>박태중</t>
  </si>
  <si>
    <t>민산반</t>
  </si>
  <si>
    <t>진덕이</t>
  </si>
  <si>
    <t>박춘발</t>
  </si>
  <si>
    <t>장한규</t>
  </si>
  <si>
    <t>오인삼</t>
  </si>
  <si>
    <t>오원종</t>
  </si>
  <si>
    <t>박봉주</t>
  </si>
  <si>
    <t>박양수</t>
  </si>
  <si>
    <t>유태적</t>
  </si>
  <si>
    <t>장필성</t>
  </si>
  <si>
    <t>정옥봉</t>
  </si>
  <si>
    <t>손성휘</t>
  </si>
  <si>
    <t>하봉상</t>
  </si>
  <si>
    <t>신익삼</t>
  </si>
  <si>
    <t>박치중</t>
  </si>
  <si>
    <t>하하지</t>
  </si>
  <si>
    <t>송덕남</t>
  </si>
  <si>
    <t>장사윤</t>
  </si>
  <si>
    <t>백성석</t>
  </si>
  <si>
    <t>차항원</t>
  </si>
  <si>
    <t>정상백</t>
  </si>
  <si>
    <t>방일</t>
  </si>
  <si>
    <t>배대주</t>
  </si>
  <si>
    <t>박춘선</t>
  </si>
  <si>
    <t>강가만</t>
  </si>
  <si>
    <t>하여흥</t>
  </si>
  <si>
    <t>최태원</t>
  </si>
  <si>
    <t>최진상</t>
  </si>
  <si>
    <t>변효득</t>
  </si>
  <si>
    <t>갈선적</t>
  </si>
  <si>
    <t>권진</t>
  </si>
  <si>
    <t>치억</t>
  </si>
  <si>
    <t>정광인</t>
  </si>
  <si>
    <t>조차광</t>
  </si>
  <si>
    <t>정만갑</t>
  </si>
  <si>
    <t>배시한</t>
  </si>
  <si>
    <t>오영원</t>
  </si>
  <si>
    <t>강진백</t>
  </si>
  <si>
    <t>석보천</t>
  </si>
  <si>
    <t>하용서</t>
  </si>
  <si>
    <t>도기중</t>
  </si>
  <si>
    <t>조여징</t>
  </si>
  <si>
    <t>최후철</t>
  </si>
  <si>
    <t>박도관</t>
  </si>
  <si>
    <t>하한서</t>
  </si>
  <si>
    <t>조덕래</t>
  </si>
  <si>
    <t>정석조</t>
  </si>
  <si>
    <t>곽지한</t>
  </si>
  <si>
    <t>조중후</t>
  </si>
  <si>
    <t>최필</t>
  </si>
  <si>
    <t>문세화</t>
  </si>
  <si>
    <t>배도삼</t>
  </si>
  <si>
    <t>배흥진</t>
  </si>
  <si>
    <t>배흥삼</t>
  </si>
  <si>
    <t>박윤봉</t>
  </si>
  <si>
    <t>전준화</t>
  </si>
  <si>
    <t>석최중</t>
  </si>
  <si>
    <t>유필상</t>
  </si>
  <si>
    <t>공만걸</t>
  </si>
  <si>
    <t>배덕수</t>
  </si>
  <si>
    <t>안필정</t>
  </si>
  <si>
    <t>배이삼</t>
  </si>
  <si>
    <t>박태우</t>
  </si>
  <si>
    <t>정세인</t>
  </si>
  <si>
    <t>서종삼</t>
  </si>
  <si>
    <t>배해원</t>
  </si>
  <si>
    <t>배서규</t>
  </si>
  <si>
    <t>신한수</t>
  </si>
  <si>
    <t>박무장</t>
  </si>
  <si>
    <t>정무백</t>
  </si>
  <si>
    <t>배세한</t>
  </si>
  <si>
    <t>정득재</t>
  </si>
  <si>
    <t>외조명</t>
  </si>
  <si>
    <t>하양</t>
  </si>
  <si>
    <t>서흥</t>
  </si>
  <si>
    <t>행주</t>
  </si>
  <si>
    <t>경산</t>
  </si>
  <si>
    <t>단성</t>
  </si>
  <si>
    <t>기계</t>
  </si>
  <si>
    <t>청송</t>
  </si>
  <si>
    <t>고령</t>
  </si>
  <si>
    <t>삼가</t>
  </si>
  <si>
    <t>대흥</t>
  </si>
  <si>
    <t>팔거</t>
  </si>
  <si>
    <t>합천</t>
  </si>
  <si>
    <t>아산</t>
  </si>
  <si>
    <t>울산</t>
  </si>
  <si>
    <t>공주</t>
  </si>
  <si>
    <t>곡부</t>
  </si>
  <si>
    <t>의성</t>
  </si>
  <si>
    <t>외본</t>
  </si>
  <si>
    <t>年度</t>
  </si>
  <si>
    <t>面名</t>
  </si>
  <si>
    <t>면명</t>
  </si>
  <si>
    <t>順番</t>
  </si>
  <si>
    <t>主戶</t>
  </si>
  <si>
    <t>주호</t>
  </si>
  <si>
    <t>(原)祖驛吏祖折衝將軍龍驤衛副護軍</t>
  </si>
  <si>
    <t>松村里</t>
  </si>
  <si>
    <t>松村里</t>
    <phoneticPr fontId="1" type="noConversion"/>
  </si>
  <si>
    <t>省平谷面</t>
  </si>
  <si>
    <t>송촌리</t>
  </si>
  <si>
    <t>송촌리</t>
    <phoneticPr fontId="1" type="noConversion"/>
  </si>
  <si>
    <t>성평곡면</t>
  </si>
  <si>
    <t>김관손</t>
  </si>
  <si>
    <t>김덕순</t>
  </si>
  <si>
    <t>김동삼</t>
  </si>
  <si>
    <t>김박손</t>
  </si>
  <si>
    <t>김시동</t>
  </si>
  <si>
    <t>김정우</t>
  </si>
  <si>
    <t>김철석</t>
  </si>
  <si>
    <t>김흥세</t>
  </si>
  <si>
    <t>김금봉</t>
    <phoneticPr fontId="1" type="noConversion"/>
  </si>
  <si>
    <t>양득이</t>
    <phoneticPr fontId="1" type="noConversion"/>
  </si>
  <si>
    <t>노귀동</t>
    <phoneticPr fontId="1" type="noConversion"/>
  </si>
  <si>
    <t>이계용</t>
  </si>
  <si>
    <t>이귀종</t>
  </si>
  <si>
    <t>이명대</t>
  </si>
  <si>
    <t>임원손</t>
    <phoneticPr fontId="1" type="noConversion"/>
  </si>
  <si>
    <t>임유복</t>
    <phoneticPr fontId="1" type="noConversion"/>
  </si>
  <si>
    <t>김걸선고대자</t>
  </si>
  <si>
    <t>김광옥고대자</t>
  </si>
  <si>
    <t>김응곤고대자</t>
  </si>
  <si>
    <t>이진방고대자</t>
    <phoneticPr fontId="1" type="noConversion"/>
  </si>
  <si>
    <t>임순삼고대자</t>
    <phoneticPr fontId="1" type="noConversion"/>
  </si>
  <si>
    <t>신택관고대자</t>
    <phoneticPr fontId="1" type="noConversion"/>
  </si>
  <si>
    <t>주호</t>
    <phoneticPr fontId="1" type="noConversion"/>
  </si>
  <si>
    <t>노비</t>
    <phoneticPr fontId="1" type="noConversion"/>
  </si>
  <si>
    <t>노비</t>
    <phoneticPr fontId="1" type="noConversion"/>
  </si>
  <si>
    <t>노제</t>
  </si>
  <si>
    <t>유황군</t>
    <phoneticPr fontId="1" type="noConversion"/>
  </si>
  <si>
    <t>김</t>
  </si>
  <si>
    <t>나</t>
  </si>
  <si>
    <t>양</t>
    <phoneticPr fontId="1" type="noConversion"/>
  </si>
  <si>
    <t>유</t>
    <phoneticPr fontId="1" type="noConversion"/>
  </si>
  <si>
    <t>유</t>
    <phoneticPr fontId="1" type="noConversion"/>
  </si>
  <si>
    <t>이</t>
  </si>
  <si>
    <t>이</t>
    <phoneticPr fontId="1" type="noConversion"/>
  </si>
  <si>
    <t>임</t>
  </si>
  <si>
    <t>여상</t>
    <phoneticPr fontId="1" type="noConversion"/>
  </si>
  <si>
    <t>연개</t>
  </si>
  <si>
    <t>연득</t>
  </si>
  <si>
    <t>연발</t>
  </si>
  <si>
    <t>연분</t>
  </si>
  <si>
    <t>연화</t>
  </si>
  <si>
    <t>연흥</t>
  </si>
  <si>
    <t>연길</t>
    <phoneticPr fontId="1" type="noConversion"/>
  </si>
  <si>
    <t>연매</t>
    <phoneticPr fontId="1" type="noConversion"/>
  </si>
  <si>
    <t>용서</t>
    <phoneticPr fontId="1" type="noConversion"/>
  </si>
  <si>
    <t>용한</t>
    <phoneticPr fontId="1" type="noConversion"/>
  </si>
  <si>
    <t>윤항</t>
    <phoneticPr fontId="1" type="noConversion"/>
  </si>
  <si>
    <t>유택</t>
    <phoneticPr fontId="1" type="noConversion"/>
  </si>
  <si>
    <t>완복</t>
    <phoneticPr fontId="1" type="noConversion"/>
  </si>
  <si>
    <t>주복</t>
    <phoneticPr fontId="1" type="noConversion"/>
  </si>
  <si>
    <t>이해</t>
    <phoneticPr fontId="1" type="noConversion"/>
  </si>
  <si>
    <t>元國</t>
    <phoneticPr fontId="1" type="noConversion"/>
  </si>
  <si>
    <t>柒原</t>
    <phoneticPr fontId="1" type="noConversion"/>
  </si>
  <si>
    <t>김해</t>
  </si>
  <si>
    <t>영산</t>
    <phoneticPr fontId="1" type="noConversion"/>
  </si>
  <si>
    <t>나주</t>
  </si>
  <si>
    <t>여산</t>
  </si>
  <si>
    <t>여양</t>
  </si>
  <si>
    <t>厲山</t>
    <phoneticPr fontId="1" type="noConversion"/>
  </si>
  <si>
    <t>의령</t>
    <phoneticPr fontId="1" type="noConversion"/>
  </si>
  <si>
    <t>노제</t>
    <phoneticPr fontId="1" type="noConversion"/>
  </si>
  <si>
    <t>노직통정대부</t>
    <phoneticPr fontId="1" type="noConversion"/>
  </si>
  <si>
    <t>光王+之</t>
    <phoneticPr fontId="1" type="noConversion"/>
  </si>
  <si>
    <t>광지</t>
    <phoneticPr fontId="1" type="noConversion"/>
  </si>
  <si>
    <t>연돌</t>
  </si>
  <si>
    <t>연채</t>
  </si>
  <si>
    <t>연천</t>
  </si>
  <si>
    <t>연홍</t>
  </si>
  <si>
    <t>용대</t>
  </si>
  <si>
    <t>용삼</t>
  </si>
  <si>
    <t>용옥</t>
  </si>
  <si>
    <t>용징</t>
  </si>
  <si>
    <t>용호</t>
  </si>
  <si>
    <t>인삼</t>
    <phoneticPr fontId="1" type="noConversion"/>
  </si>
  <si>
    <t>역리절충장군용양위부호군</t>
    <phoneticPr fontId="1" type="noConversion"/>
  </si>
  <si>
    <t>王+學</t>
    <phoneticPr fontId="1" type="noConversion"/>
  </si>
  <si>
    <t>학</t>
    <phoneticPr fontId="1" type="noConversion"/>
  </si>
  <si>
    <t>학</t>
    <phoneticPr fontId="1" type="noConversion"/>
  </si>
  <si>
    <t>택필</t>
    <phoneticPr fontId="1" type="noConversion"/>
  </si>
  <si>
    <t>난향</t>
    <phoneticPr fontId="1" type="noConversion"/>
  </si>
  <si>
    <t>용대</t>
    <phoneticPr fontId="1" type="noConversion"/>
  </si>
  <si>
    <t>용의</t>
    <phoneticPr fontId="1" type="noConversion"/>
  </si>
  <si>
    <t>용해</t>
    <phoneticPr fontId="1" type="noConversion"/>
  </si>
  <si>
    <t>용해</t>
    <phoneticPr fontId="1" type="noConversion"/>
  </si>
  <si>
    <t>성택</t>
    <phoneticPr fontId="1" type="noConversion"/>
  </si>
  <si>
    <t>성택</t>
    <phoneticPr fontId="1" type="noConversion"/>
  </si>
  <si>
    <t>진택</t>
    <phoneticPr fontId="1" type="noConversion"/>
  </si>
  <si>
    <t>가선대부행용양위부호군</t>
    <phoneticPr fontId="1" type="noConversion"/>
  </si>
  <si>
    <t>학</t>
    <phoneticPr fontId="1" type="noConversion"/>
  </si>
  <si>
    <t>여창</t>
    <phoneticPr fontId="1" type="noConversion"/>
  </si>
  <si>
    <t>여화</t>
    <phoneticPr fontId="1" type="noConversion"/>
  </si>
  <si>
    <t>예상</t>
    <phoneticPr fontId="1" type="noConversion"/>
  </si>
  <si>
    <t>용명</t>
    <phoneticPr fontId="1" type="noConversion"/>
  </si>
  <si>
    <t>곽임후</t>
    <phoneticPr fontId="1" type="noConversion"/>
  </si>
  <si>
    <t>김갑의</t>
  </si>
  <si>
    <t>김경환</t>
  </si>
  <si>
    <t>김광겸</t>
  </si>
  <si>
    <t>김광벽</t>
  </si>
  <si>
    <t>김광일</t>
  </si>
  <si>
    <t>김광택</t>
  </si>
  <si>
    <t>김광필</t>
  </si>
  <si>
    <t>김구석</t>
  </si>
  <si>
    <t>김기문</t>
  </si>
  <si>
    <t>김덕경</t>
  </si>
  <si>
    <t>김덕원</t>
  </si>
  <si>
    <t>김덕일</t>
  </si>
  <si>
    <t>김덕흥</t>
  </si>
  <si>
    <t>김득재</t>
  </si>
  <si>
    <t>김몽적</t>
  </si>
  <si>
    <t>김미식</t>
  </si>
  <si>
    <t>김벽선</t>
  </si>
  <si>
    <t>김부지</t>
  </si>
  <si>
    <t>김상삼</t>
  </si>
  <si>
    <t>김상추</t>
  </si>
  <si>
    <t>김석로</t>
  </si>
  <si>
    <t>김선귀</t>
  </si>
  <si>
    <t>김선재</t>
  </si>
  <si>
    <t>김성갑</t>
  </si>
  <si>
    <t>김성기</t>
  </si>
  <si>
    <t>김성덕</t>
  </si>
  <si>
    <t>김성재</t>
  </si>
  <si>
    <t>김성천</t>
  </si>
  <si>
    <t>김성해</t>
  </si>
  <si>
    <t>김세문</t>
  </si>
  <si>
    <t>김세발</t>
  </si>
  <si>
    <t>김세추</t>
  </si>
  <si>
    <t>김순태</t>
  </si>
  <si>
    <t>김시재</t>
  </si>
  <si>
    <t>김여해</t>
  </si>
  <si>
    <t>김연수</t>
  </si>
  <si>
    <t>김영삼</t>
  </si>
  <si>
    <t>김유해</t>
  </si>
  <si>
    <t>김응선</t>
  </si>
  <si>
    <t>김응성</t>
  </si>
  <si>
    <t>김응해</t>
  </si>
  <si>
    <t>김이대</t>
  </si>
  <si>
    <t>김이채</t>
  </si>
  <si>
    <t>김익경</t>
  </si>
  <si>
    <t>김일동</t>
  </si>
  <si>
    <t>김일성</t>
  </si>
  <si>
    <t>김정기</t>
  </si>
  <si>
    <t>김정욱</t>
  </si>
  <si>
    <t>김정해</t>
  </si>
  <si>
    <t>김준강</t>
  </si>
  <si>
    <t>김지선</t>
  </si>
  <si>
    <t>김진성</t>
  </si>
  <si>
    <t>김진세</t>
  </si>
  <si>
    <t>김진채</t>
  </si>
  <si>
    <t>김창록</t>
  </si>
  <si>
    <t>김창해</t>
  </si>
  <si>
    <t>김천석</t>
  </si>
  <si>
    <t>김치일</t>
  </si>
  <si>
    <t>김타관</t>
  </si>
  <si>
    <t>김태걸</t>
  </si>
  <si>
    <t>김태우</t>
  </si>
  <si>
    <t>김태운</t>
  </si>
  <si>
    <t>김필성</t>
  </si>
  <si>
    <t>김필준</t>
  </si>
  <si>
    <t>김하숙</t>
  </si>
  <si>
    <t>김학</t>
  </si>
  <si>
    <t>김학성</t>
  </si>
  <si>
    <t>김해수</t>
  </si>
  <si>
    <t>김해주</t>
  </si>
  <si>
    <t>김후걸</t>
  </si>
  <si>
    <t>김흥수</t>
  </si>
  <si>
    <t>김광택</t>
    <phoneticPr fontId="1" type="noConversion"/>
  </si>
  <si>
    <t>김여흥</t>
    <phoneticPr fontId="1" type="noConversion"/>
  </si>
  <si>
    <t>김인택</t>
    <phoneticPr fontId="1" type="noConversion"/>
  </si>
  <si>
    <t>金天王+載</t>
    <phoneticPr fontId="1" type="noConversion"/>
  </si>
  <si>
    <t>김천재</t>
    <phoneticPr fontId="1" type="noConversion"/>
  </si>
  <si>
    <t>나걸방</t>
  </si>
  <si>
    <t>나도갑</t>
  </si>
  <si>
    <t>나석천</t>
  </si>
  <si>
    <t>노영</t>
  </si>
  <si>
    <t>노응룡</t>
  </si>
  <si>
    <t>유봉</t>
  </si>
  <si>
    <t>유한방</t>
  </si>
  <si>
    <t>이가미</t>
  </si>
  <si>
    <t>이귀망</t>
  </si>
  <si>
    <t>이귀영</t>
  </si>
  <si>
    <t>이덕수</t>
  </si>
  <si>
    <t>이동로</t>
  </si>
  <si>
    <t>이동빈</t>
  </si>
  <si>
    <t>이동주</t>
  </si>
  <si>
    <t>이동지</t>
  </si>
  <si>
    <t>이동춘</t>
  </si>
  <si>
    <t>이득종</t>
  </si>
  <si>
    <t>이득춘</t>
  </si>
  <si>
    <t>이만인</t>
  </si>
  <si>
    <t>이만채</t>
  </si>
  <si>
    <t>이무정</t>
  </si>
  <si>
    <t>이복삼</t>
  </si>
  <si>
    <t>이섬도</t>
  </si>
  <si>
    <t>이성재</t>
  </si>
  <si>
    <t>이세권</t>
  </si>
  <si>
    <t>이순쾌</t>
  </si>
  <si>
    <t>이시우</t>
  </si>
  <si>
    <t>이악신</t>
  </si>
  <si>
    <t>이암외</t>
  </si>
  <si>
    <t>이영춘</t>
  </si>
  <si>
    <t>이우춘</t>
  </si>
  <si>
    <t>이원발</t>
  </si>
  <si>
    <t>이월지</t>
  </si>
  <si>
    <t>이인석</t>
  </si>
  <si>
    <t>이인업</t>
  </si>
  <si>
    <t>이인춘</t>
  </si>
  <si>
    <t>이자미</t>
  </si>
  <si>
    <t>이재빈</t>
  </si>
  <si>
    <t>이재창</t>
  </si>
  <si>
    <t>이정국</t>
  </si>
  <si>
    <t>이정용</t>
  </si>
  <si>
    <t>이종로</t>
  </si>
  <si>
    <t>이중안</t>
  </si>
  <si>
    <t>이창선</t>
  </si>
  <si>
    <t>이춘신</t>
  </si>
  <si>
    <t>이태업</t>
  </si>
  <si>
    <t>이필국</t>
  </si>
  <si>
    <t>이한복</t>
  </si>
  <si>
    <t>이한서</t>
  </si>
  <si>
    <t>이화성</t>
  </si>
  <si>
    <t>임시돌</t>
  </si>
  <si>
    <t>임억석</t>
  </si>
  <si>
    <t>임영춘</t>
  </si>
  <si>
    <t>임유화</t>
  </si>
  <si>
    <t>임재발</t>
  </si>
  <si>
    <t>임준해</t>
  </si>
  <si>
    <t>임치세</t>
  </si>
  <si>
    <t>박용성</t>
    <phoneticPr fontId="1" type="noConversion"/>
  </si>
  <si>
    <t>백복규</t>
    <phoneticPr fontId="1" type="noConversion"/>
  </si>
  <si>
    <t>손언택</t>
    <phoneticPr fontId="1" type="noConversion"/>
  </si>
  <si>
    <t>최여택</t>
    <phoneticPr fontId="1" type="noConversion"/>
  </si>
  <si>
    <t>최연식</t>
    <phoneticPr fontId="1" type="noConversion"/>
  </si>
  <si>
    <t>영월</t>
    <phoneticPr fontId="1" type="noConversion"/>
  </si>
  <si>
    <t>능주</t>
    <phoneticPr fontId="1" type="noConversion"/>
  </si>
  <si>
    <t>의령</t>
    <phoneticPr fontId="1" type="noConversion"/>
  </si>
  <si>
    <t>도거</t>
    <phoneticPr fontId="1" type="noConversion"/>
  </si>
  <si>
    <t>시거</t>
    <phoneticPr fontId="1" type="noConversion"/>
  </si>
  <si>
    <t>동상</t>
    <phoneticPr fontId="1" type="noConversion"/>
  </si>
  <si>
    <t>입호</t>
    <phoneticPr fontId="1" type="noConversion"/>
  </si>
  <si>
    <t>도망</t>
    <phoneticPr fontId="1" type="noConversion"/>
  </si>
  <si>
    <t>碧男</t>
    <phoneticPr fontId="1" type="noConversion"/>
  </si>
  <si>
    <t>비</t>
    <phoneticPr fontId="1" type="noConversion"/>
  </si>
  <si>
    <t>서랑</t>
    <phoneticPr fontId="1" type="noConversion"/>
  </si>
  <si>
    <t>九月</t>
    <phoneticPr fontId="1" type="noConversion"/>
  </si>
  <si>
    <t>노</t>
    <phoneticPr fontId="1" type="noConversion"/>
  </si>
  <si>
    <t>말석</t>
    <phoneticPr fontId="1" type="noConversion"/>
  </si>
  <si>
    <t>3所生</t>
  </si>
  <si>
    <t>2所生</t>
  </si>
  <si>
    <t>1所生</t>
  </si>
  <si>
    <t>입호</t>
    <phoneticPr fontId="1" type="noConversion"/>
  </si>
  <si>
    <t>입호</t>
    <phoneticPr fontId="1" type="noConversion"/>
  </si>
  <si>
    <t>입호</t>
    <phoneticPr fontId="1" type="noConversion"/>
  </si>
  <si>
    <t>裵德孫</t>
  </si>
  <si>
    <t>裵末采</t>
  </si>
  <si>
    <t>裵時文</t>
  </si>
  <si>
    <t>朴汝行</t>
  </si>
  <si>
    <t>裵宗一</t>
  </si>
  <si>
    <t>申德頌</t>
  </si>
  <si>
    <t>裵鵬</t>
  </si>
  <si>
    <t>金瑛孫</t>
  </si>
  <si>
    <t>裵憬</t>
  </si>
  <si>
    <t>金福</t>
  </si>
  <si>
    <t>裵榮倫</t>
  </si>
  <si>
    <t>裵恒</t>
  </si>
  <si>
    <t>裵啓文</t>
  </si>
  <si>
    <t>裵文啓</t>
  </si>
  <si>
    <t>裵憲</t>
  </si>
  <si>
    <t>裵健</t>
  </si>
  <si>
    <t>裵輯</t>
  </si>
  <si>
    <t>金得宗</t>
  </si>
  <si>
    <t>朴大連</t>
  </si>
  <si>
    <t>崔鎭文</t>
  </si>
  <si>
    <t>朴再弘</t>
  </si>
  <si>
    <t>裵喆</t>
  </si>
  <si>
    <t>裵相規</t>
  </si>
  <si>
    <t>裵尙廉</t>
  </si>
  <si>
    <t>裵權</t>
  </si>
  <si>
    <t>裵檢</t>
  </si>
  <si>
    <t>裵膺</t>
  </si>
  <si>
    <t>金文才</t>
  </si>
  <si>
    <t>夏龍瑞</t>
  </si>
  <si>
    <t>李氏</t>
  </si>
  <si>
    <t>金東虎</t>
  </si>
  <si>
    <t>金用雲</t>
  </si>
  <si>
    <t>方召史</t>
  </si>
  <si>
    <t>石龜貼</t>
  </si>
  <si>
    <t>李華得</t>
  </si>
  <si>
    <t>金一黃</t>
  </si>
  <si>
    <t>金信國</t>
  </si>
  <si>
    <t>金光暹</t>
  </si>
  <si>
    <t>金今采</t>
  </si>
  <si>
    <t>金光孫</t>
  </si>
  <si>
    <t>金成秋</t>
  </si>
  <si>
    <t>朴明九</t>
  </si>
  <si>
    <t>全千石</t>
  </si>
  <si>
    <t>姜周煥</t>
  </si>
  <si>
    <t>孫仁孫</t>
  </si>
  <si>
    <t>鄭聖三</t>
  </si>
  <si>
    <t>朴厚世</t>
  </si>
  <si>
    <t>朴明先</t>
  </si>
  <si>
    <t>朴芿孫</t>
  </si>
  <si>
    <t>朴連興</t>
  </si>
  <si>
    <t>姜楊翰</t>
  </si>
  <si>
    <t>朴泰基</t>
  </si>
  <si>
    <t>孫廷翰</t>
  </si>
  <si>
    <t>張用業</t>
  </si>
  <si>
    <t>白弘連</t>
  </si>
  <si>
    <t>朴貞秀</t>
  </si>
  <si>
    <t>金啓孫</t>
  </si>
  <si>
    <t>姜泰保</t>
  </si>
  <si>
    <t>鄭千奉</t>
  </si>
  <si>
    <t>李啓龍</t>
  </si>
  <si>
    <t>趙松牙之</t>
  </si>
  <si>
    <t>鄭召史</t>
  </si>
  <si>
    <t>裵夏允</t>
  </si>
  <si>
    <t>李姓</t>
  </si>
  <si>
    <t>金致九</t>
  </si>
  <si>
    <t>崔德萬</t>
  </si>
  <si>
    <t>金宗世</t>
  </si>
  <si>
    <t>金日孫</t>
  </si>
  <si>
    <t>李行元</t>
  </si>
  <si>
    <t>金日卜</t>
  </si>
  <si>
    <t>金善國</t>
  </si>
  <si>
    <t>李得元</t>
  </si>
  <si>
    <t>李得孫</t>
  </si>
  <si>
    <t>金千錫</t>
  </si>
  <si>
    <t>金有錫</t>
  </si>
  <si>
    <t>金聖鐸</t>
  </si>
  <si>
    <t>池大洪</t>
  </si>
  <si>
    <t>李月重</t>
  </si>
  <si>
    <t>金碩孫</t>
  </si>
  <si>
    <t>朴慶績</t>
  </si>
  <si>
    <t>朴潤鉉</t>
  </si>
  <si>
    <t>朴慶珠</t>
  </si>
  <si>
    <t>陳九範</t>
  </si>
  <si>
    <t>陳相斗</t>
  </si>
  <si>
    <t>陳聖範</t>
  </si>
  <si>
    <t>陳有範</t>
  </si>
  <si>
    <t>朴慶仁</t>
  </si>
  <si>
    <t>陳箕範</t>
  </si>
  <si>
    <t>朴慶永</t>
  </si>
  <si>
    <t>朴茂春</t>
  </si>
  <si>
    <t>朴茂林</t>
  </si>
  <si>
    <t>陳重榮</t>
  </si>
  <si>
    <t>朴成用</t>
  </si>
  <si>
    <t>曺命先</t>
  </si>
  <si>
    <t>林尙元</t>
  </si>
  <si>
    <t>李聖元</t>
  </si>
  <si>
    <t>朴進鉉</t>
  </si>
  <si>
    <t>金厚三</t>
  </si>
  <si>
    <t>田漢瑞</t>
  </si>
  <si>
    <t>朴基曄</t>
  </si>
  <si>
    <t>朴無應牙</t>
  </si>
  <si>
    <t>朴文彩</t>
  </si>
  <si>
    <t>李得中</t>
  </si>
  <si>
    <t>南建恒</t>
  </si>
  <si>
    <t>朴夏鉉</t>
  </si>
  <si>
    <t>申光益</t>
  </si>
  <si>
    <t>陳鳳文</t>
  </si>
  <si>
    <t>李德興</t>
  </si>
  <si>
    <t>金正九</t>
  </si>
  <si>
    <t>白聖孫</t>
  </si>
  <si>
    <t>洪羲仲</t>
  </si>
  <si>
    <t>陳瑀</t>
  </si>
  <si>
    <t>尹再得</t>
  </si>
  <si>
    <t>李聖文</t>
  </si>
  <si>
    <t>朴光孫</t>
  </si>
  <si>
    <t>石東鎭</t>
  </si>
  <si>
    <t>李取孫</t>
  </si>
  <si>
    <t>金勝元</t>
  </si>
  <si>
    <t>朴召史</t>
  </si>
  <si>
    <t>曺命右</t>
  </si>
  <si>
    <t>林希成</t>
  </si>
  <si>
    <t>金奉佑</t>
  </si>
  <si>
    <t>張順得</t>
  </si>
  <si>
    <t>韓召史</t>
  </si>
  <si>
    <t>金慶道</t>
  </si>
  <si>
    <t>曺召史</t>
  </si>
  <si>
    <t>金勝用</t>
  </si>
  <si>
    <t>鄭姓</t>
  </si>
  <si>
    <t>尹姓</t>
  </si>
  <si>
    <t>姜啓春</t>
  </si>
  <si>
    <t>李光春</t>
  </si>
  <si>
    <t>石季孫</t>
  </si>
  <si>
    <t>鄭元世</t>
  </si>
  <si>
    <t>李業春</t>
  </si>
  <si>
    <t>崔氏</t>
  </si>
  <si>
    <t>石春伯</t>
  </si>
  <si>
    <t>申裕寬</t>
  </si>
  <si>
    <t>石命得</t>
  </si>
  <si>
    <t>石崙恒</t>
  </si>
  <si>
    <t>石龜源</t>
  </si>
  <si>
    <t>石山宗</t>
  </si>
  <si>
    <t>石之滿</t>
  </si>
  <si>
    <t>石好龍</t>
  </si>
  <si>
    <t>石春億</t>
  </si>
  <si>
    <t>成順介</t>
  </si>
  <si>
    <t>石天佑</t>
  </si>
  <si>
    <t>裵震弘</t>
  </si>
  <si>
    <t>林太元</t>
  </si>
  <si>
    <t>石厚天</t>
  </si>
  <si>
    <t>尹元國</t>
  </si>
  <si>
    <t>石伯宗</t>
  </si>
  <si>
    <t>姜氏</t>
  </si>
  <si>
    <t>申鳳寬</t>
  </si>
  <si>
    <t>林有采</t>
  </si>
  <si>
    <t>石龜澂</t>
  </si>
  <si>
    <t>金可直</t>
  </si>
  <si>
    <t>裵守城</t>
  </si>
  <si>
    <t>林有孫</t>
  </si>
  <si>
    <t>徐驗察</t>
  </si>
  <si>
    <t>朴氏</t>
  </si>
  <si>
    <t>朴尙化</t>
  </si>
  <si>
    <t>배덕손</t>
  </si>
  <si>
    <t>배말채</t>
  </si>
  <si>
    <t>배시문</t>
  </si>
  <si>
    <t>박여행</t>
  </si>
  <si>
    <t>배종일</t>
  </si>
  <si>
    <t>신덕송</t>
  </si>
  <si>
    <t>배붕</t>
  </si>
  <si>
    <t>김영손</t>
  </si>
  <si>
    <t>배경</t>
  </si>
  <si>
    <t>김복</t>
  </si>
  <si>
    <t>배영륜</t>
  </si>
  <si>
    <t>배항</t>
  </si>
  <si>
    <t>배계문</t>
  </si>
  <si>
    <t>배문계</t>
  </si>
  <si>
    <t>배헌</t>
  </si>
  <si>
    <t>배건</t>
  </si>
  <si>
    <t>배집</t>
  </si>
  <si>
    <t>김득종</t>
  </si>
  <si>
    <t>박대련</t>
  </si>
  <si>
    <t>최진문</t>
  </si>
  <si>
    <t>박재홍</t>
  </si>
  <si>
    <t>배철</t>
  </si>
  <si>
    <t>배상규</t>
  </si>
  <si>
    <t>배상렴</t>
  </si>
  <si>
    <t>배권</t>
  </si>
  <si>
    <t>배검</t>
  </si>
  <si>
    <t>배응</t>
  </si>
  <si>
    <t>김문재</t>
  </si>
  <si>
    <t>이씨</t>
  </si>
  <si>
    <t>김동호</t>
  </si>
  <si>
    <t>김용운</t>
  </si>
  <si>
    <t>방소사</t>
  </si>
  <si>
    <t>석구첩</t>
  </si>
  <si>
    <t>김유택</t>
  </si>
  <si>
    <t>이화득</t>
  </si>
  <si>
    <t>김일황</t>
  </si>
  <si>
    <t>김금봉</t>
  </si>
  <si>
    <t>김신국</t>
  </si>
  <si>
    <t>김광섬</t>
  </si>
  <si>
    <t>김금채</t>
  </si>
  <si>
    <t>김광손</t>
  </si>
  <si>
    <t>김성추</t>
  </si>
  <si>
    <t>박명구</t>
  </si>
  <si>
    <t>전천석</t>
  </si>
  <si>
    <t>강주환</t>
  </si>
  <si>
    <t>손인손</t>
  </si>
  <si>
    <t>정성삼</t>
  </si>
  <si>
    <t>박후세</t>
  </si>
  <si>
    <t>박명선</t>
  </si>
  <si>
    <t>박잉손</t>
  </si>
  <si>
    <t>박연흥</t>
  </si>
  <si>
    <t>강양한</t>
  </si>
  <si>
    <t>박태기</t>
  </si>
  <si>
    <t>손정한</t>
  </si>
  <si>
    <t>장용업</t>
  </si>
  <si>
    <t>백홍련</t>
  </si>
  <si>
    <t>박정수</t>
  </si>
  <si>
    <t>김계손</t>
  </si>
  <si>
    <t>강태보</t>
  </si>
  <si>
    <t>정천봉</t>
  </si>
  <si>
    <t>이계룡</t>
  </si>
  <si>
    <t>조송아지</t>
  </si>
  <si>
    <t>정소사</t>
  </si>
  <si>
    <t>배하윤</t>
  </si>
  <si>
    <t>이성</t>
  </si>
  <si>
    <t>김치구</t>
  </si>
  <si>
    <t>최덕만</t>
  </si>
  <si>
    <t>김종세</t>
  </si>
  <si>
    <t>김일손</t>
  </si>
  <si>
    <t>이행원</t>
  </si>
  <si>
    <t>김일복</t>
  </si>
  <si>
    <t>김선국</t>
  </si>
  <si>
    <t>이득원</t>
  </si>
  <si>
    <t>이득손</t>
  </si>
  <si>
    <t>김유석</t>
  </si>
  <si>
    <t>김성탁</t>
  </si>
  <si>
    <t>양득이</t>
  </si>
  <si>
    <t>지대홍</t>
  </si>
  <si>
    <t>이월중</t>
  </si>
  <si>
    <t>김석손</t>
  </si>
  <si>
    <t>박경적</t>
  </si>
  <si>
    <t>박윤현</t>
  </si>
  <si>
    <t>박경주</t>
  </si>
  <si>
    <t>진구범</t>
  </si>
  <si>
    <t>진상두</t>
  </si>
  <si>
    <t>진성범</t>
  </si>
  <si>
    <t>진유범</t>
  </si>
  <si>
    <t>박기섭</t>
  </si>
  <si>
    <t>박경인</t>
  </si>
  <si>
    <t>진기범</t>
  </si>
  <si>
    <t>박경영</t>
  </si>
  <si>
    <t>박무춘</t>
  </si>
  <si>
    <t>박무림</t>
  </si>
  <si>
    <t>진중영</t>
  </si>
  <si>
    <t>박성용</t>
  </si>
  <si>
    <t>조명선</t>
  </si>
  <si>
    <t>임상원</t>
  </si>
  <si>
    <t>임유복</t>
  </si>
  <si>
    <t>이성원</t>
  </si>
  <si>
    <t>박진현</t>
  </si>
  <si>
    <t>김후삼</t>
  </si>
  <si>
    <t>전한서</t>
  </si>
  <si>
    <t>박기엽</t>
  </si>
  <si>
    <t>박무응아</t>
  </si>
  <si>
    <t>박문채</t>
  </si>
  <si>
    <t>이득중</t>
  </si>
  <si>
    <t>남건항</t>
  </si>
  <si>
    <t>박하현</t>
  </si>
  <si>
    <t>신광익</t>
  </si>
  <si>
    <t>진봉문</t>
  </si>
  <si>
    <t>이덕흥</t>
  </si>
  <si>
    <t>김정구</t>
  </si>
  <si>
    <t>홍희중</t>
  </si>
  <si>
    <t>진우</t>
  </si>
  <si>
    <t>윤재득</t>
  </si>
  <si>
    <t>이성문</t>
  </si>
  <si>
    <t>박광손</t>
  </si>
  <si>
    <t>석동진</t>
  </si>
  <si>
    <t>이취손</t>
  </si>
  <si>
    <t>김승원</t>
  </si>
  <si>
    <t>박소사</t>
  </si>
  <si>
    <t>조명우</t>
  </si>
  <si>
    <t>임희성</t>
  </si>
  <si>
    <t>김봉우</t>
  </si>
  <si>
    <t>장순득</t>
  </si>
  <si>
    <t>한소사</t>
  </si>
  <si>
    <t>김경도</t>
  </si>
  <si>
    <t>조소사</t>
  </si>
  <si>
    <t>김승용</t>
  </si>
  <si>
    <t>정성</t>
  </si>
  <si>
    <t>윤성</t>
  </si>
  <si>
    <t>강계춘</t>
  </si>
  <si>
    <t>이광춘</t>
  </si>
  <si>
    <t>석계손</t>
  </si>
  <si>
    <t>정원세</t>
  </si>
  <si>
    <t>이업춘</t>
  </si>
  <si>
    <t>최씨</t>
  </si>
  <si>
    <t>석춘백</t>
  </si>
  <si>
    <t>신유관</t>
  </si>
  <si>
    <t>석명득</t>
  </si>
  <si>
    <t>석윤항</t>
  </si>
  <si>
    <t>석구원</t>
  </si>
  <si>
    <t>석산종</t>
  </si>
  <si>
    <t>석지만</t>
  </si>
  <si>
    <t>석호룡</t>
  </si>
  <si>
    <t>석광확</t>
  </si>
  <si>
    <t>석춘억</t>
  </si>
  <si>
    <t>성순개</t>
  </si>
  <si>
    <t>석천우</t>
  </si>
  <si>
    <t>배진홍</t>
  </si>
  <si>
    <t>임태원</t>
  </si>
  <si>
    <t>노귀동</t>
  </si>
  <si>
    <t>석후천</t>
  </si>
  <si>
    <t>윤원국</t>
  </si>
  <si>
    <t>석백종</t>
  </si>
  <si>
    <t>강씨</t>
  </si>
  <si>
    <t>신봉관</t>
  </si>
  <si>
    <t>임유채</t>
  </si>
  <si>
    <t>석구징</t>
  </si>
  <si>
    <t>김가직</t>
  </si>
  <si>
    <t>배수성</t>
  </si>
  <si>
    <t>임유손</t>
  </si>
  <si>
    <t>서험찰</t>
  </si>
  <si>
    <t>박씨</t>
  </si>
  <si>
    <t>박상화</t>
  </si>
  <si>
    <t>克倫</t>
    <phoneticPr fontId="1" type="noConversion"/>
  </si>
  <si>
    <t>裵克倫</t>
  </si>
  <si>
    <t>裵克倫</t>
    <phoneticPr fontId="1" type="noConversion"/>
  </si>
  <si>
    <t>배극륜</t>
  </si>
  <si>
    <t>배극륜</t>
    <phoneticPr fontId="1" type="noConversion"/>
  </si>
  <si>
    <t>姜江允故代兄</t>
    <phoneticPr fontId="1" type="noConversion"/>
  </si>
  <si>
    <t>郭尙善故代子</t>
    <phoneticPr fontId="1" type="noConversion"/>
  </si>
  <si>
    <t>金傑善故代子</t>
    <phoneticPr fontId="1" type="noConversion"/>
  </si>
  <si>
    <t>朴慶祚故代子</t>
    <phoneticPr fontId="1" type="noConversion"/>
  </si>
  <si>
    <t>裵克度故代子</t>
    <phoneticPr fontId="1" type="noConversion"/>
  </si>
  <si>
    <t>徐太學故代子</t>
    <phoneticPr fontId="1" type="noConversion"/>
  </si>
  <si>
    <t>石X淡故代子</t>
    <phoneticPr fontId="1" type="noConversion"/>
  </si>
  <si>
    <t>申宅寬故代子</t>
    <phoneticPr fontId="1" type="noConversion"/>
  </si>
  <si>
    <t>李鎭邦故代子</t>
    <phoneticPr fontId="1" type="noConversion"/>
  </si>
  <si>
    <t>林順三故代子</t>
    <phoneticPr fontId="1" type="noConversion"/>
  </si>
  <si>
    <t>강</t>
    <phoneticPr fontId="1" type="noConversion"/>
  </si>
  <si>
    <t>강</t>
    <phoneticPr fontId="1" type="noConversion"/>
  </si>
  <si>
    <t>곽</t>
    <phoneticPr fontId="1" type="noConversion"/>
  </si>
  <si>
    <t>김</t>
    <phoneticPr fontId="1" type="noConversion"/>
  </si>
  <si>
    <t>이</t>
    <phoneticPr fontId="1" type="noConversion"/>
  </si>
  <si>
    <t>임</t>
    <phoneticPr fontId="1" type="noConversion"/>
  </si>
  <si>
    <t>박</t>
    <phoneticPr fontId="1" type="noConversion"/>
  </si>
  <si>
    <t>배</t>
    <phoneticPr fontId="1" type="noConversion"/>
  </si>
  <si>
    <t>서</t>
    <phoneticPr fontId="1" type="noConversion"/>
  </si>
  <si>
    <t>석</t>
    <phoneticPr fontId="1" type="noConversion"/>
  </si>
  <si>
    <t>신</t>
    <phoneticPr fontId="1" type="noConversion"/>
  </si>
  <si>
    <t>裵尙儉</t>
  </si>
  <si>
    <t>徐善玉</t>
  </si>
  <si>
    <t>金元宗</t>
  </si>
  <si>
    <t>李恒祿</t>
  </si>
  <si>
    <t>姜周和</t>
  </si>
  <si>
    <t>朴大鉉</t>
  </si>
  <si>
    <t>朴三鉉</t>
  </si>
  <si>
    <t>金聲華</t>
  </si>
  <si>
    <t>金聲旭</t>
  </si>
  <si>
    <t>石鳴漢</t>
  </si>
  <si>
    <t>姜江岳己</t>
  </si>
  <si>
    <t>裵爾乭</t>
  </si>
  <si>
    <t>배상검</t>
  </si>
  <si>
    <t>서선옥</t>
  </si>
  <si>
    <t>김원종</t>
  </si>
  <si>
    <t>곽주국</t>
  </si>
  <si>
    <t>이항록</t>
  </si>
  <si>
    <t>강주화</t>
  </si>
  <si>
    <t>임원손</t>
  </si>
  <si>
    <t>신덕윤</t>
  </si>
  <si>
    <t>박대현</t>
  </si>
  <si>
    <t>박삼현</t>
  </si>
  <si>
    <t>김성화</t>
  </si>
  <si>
    <t>김성욱</t>
  </si>
  <si>
    <t>석명한</t>
  </si>
  <si>
    <t>강강악기</t>
  </si>
  <si>
    <t>배이돌</t>
  </si>
  <si>
    <t>千九</t>
    <phoneticPr fontId="1" type="noConversion"/>
  </si>
  <si>
    <t>늦덕</t>
    <phoneticPr fontId="1" type="noConversion"/>
  </si>
  <si>
    <t>正八</t>
    <phoneticPr fontId="1" type="noConversion"/>
  </si>
  <si>
    <t>芿女</t>
    <phoneticPr fontId="1" type="noConversion"/>
  </si>
  <si>
    <t>노비</t>
    <phoneticPr fontId="1" type="noConversion"/>
  </si>
  <si>
    <t>卜男</t>
    <phoneticPr fontId="1" type="noConversion"/>
  </si>
  <si>
    <t>岑音分</t>
    <phoneticPr fontId="1" type="noConversion"/>
  </si>
  <si>
    <t>長世</t>
    <phoneticPr fontId="1" type="noConversion"/>
  </si>
  <si>
    <t>春月</t>
    <phoneticPr fontId="1" type="noConversion"/>
  </si>
  <si>
    <t>시거</t>
    <phoneticPr fontId="1" type="noConversion"/>
  </si>
  <si>
    <t>영천</t>
    <phoneticPr fontId="1" type="noConversion"/>
  </si>
  <si>
    <t>비</t>
    <phoneticPr fontId="1" type="noConversion"/>
  </si>
  <si>
    <t>흥진</t>
    <phoneticPr fontId="1" type="noConversion"/>
  </si>
  <si>
    <t>今辰</t>
    <phoneticPr fontId="1" type="noConversion"/>
  </si>
  <si>
    <t>升民</t>
    <phoneticPr fontId="1" type="noConversion"/>
  </si>
  <si>
    <t>연녀</t>
    <phoneticPr fontId="1" type="noConversion"/>
  </si>
  <si>
    <t>父</t>
    <phoneticPr fontId="1" type="noConversion"/>
  </si>
  <si>
    <t>父</t>
    <phoneticPr fontId="1" type="noConversion"/>
  </si>
  <si>
    <t>자녀</t>
    <phoneticPr fontId="1" type="noConversion"/>
  </si>
  <si>
    <t>비</t>
    <phoneticPr fontId="1" type="noConversion"/>
  </si>
  <si>
    <t>봉심</t>
    <phoneticPr fontId="1" type="noConversion"/>
  </si>
  <si>
    <t>복남양처</t>
    <phoneticPr fontId="1" type="noConversion"/>
  </si>
  <si>
    <t>良妻</t>
    <phoneticPr fontId="1" type="noConversion"/>
  </si>
  <si>
    <t>잠은분</t>
    <phoneticPr fontId="1" type="noConversion"/>
  </si>
  <si>
    <t>비</t>
    <phoneticPr fontId="1" type="noConversion"/>
  </si>
  <si>
    <t>승민</t>
    <phoneticPr fontId="1" type="noConversion"/>
  </si>
  <si>
    <t>소노미</t>
    <phoneticPr fontId="1" type="noConversion"/>
  </si>
  <si>
    <t>광택</t>
    <phoneticPr fontId="1" type="noConversion"/>
  </si>
  <si>
    <t>택관</t>
    <phoneticPr fontId="1" type="noConversion"/>
  </si>
  <si>
    <t>권택걸</t>
    <phoneticPr fontId="1" type="noConversion"/>
  </si>
  <si>
    <t>김유택</t>
    <phoneticPr fontId="1" type="noConversion"/>
  </si>
  <si>
    <t>최성택</t>
    <phoneticPr fontId="1" type="noConversion"/>
  </si>
  <si>
    <t>完復</t>
    <phoneticPr fontId="1" type="noConversion"/>
  </si>
  <si>
    <t>광복</t>
    <phoneticPr fontId="1" type="noConversion"/>
  </si>
  <si>
    <t>이복룡</t>
    <phoneticPr fontId="1" type="noConversion"/>
  </si>
  <si>
    <t>重安</t>
    <phoneticPr fontId="1" type="noConversion"/>
  </si>
  <si>
    <t>史庫參奉</t>
    <phoneticPr fontId="1" type="noConversion"/>
  </si>
  <si>
    <t>禮賓寺參奉</t>
    <phoneticPr fontId="1" type="noConversion"/>
  </si>
  <si>
    <t>朝奉大夫典涓司參奉</t>
    <phoneticPr fontId="1" type="noConversion"/>
  </si>
  <si>
    <t>參奉</t>
    <phoneticPr fontId="1" type="noConversion"/>
  </si>
  <si>
    <t>相度</t>
    <phoneticPr fontId="1" type="noConversion"/>
  </si>
  <si>
    <t>星州束伍軍</t>
    <phoneticPr fontId="1" type="noConversion"/>
  </si>
  <si>
    <t>束伍</t>
    <phoneticPr fontId="1" type="noConversion"/>
  </si>
  <si>
    <t>束伍軍</t>
    <phoneticPr fontId="1" type="noConversion"/>
  </si>
  <si>
    <t>束伍保</t>
    <phoneticPr fontId="1" type="noConversion"/>
  </si>
  <si>
    <t>사순</t>
    <phoneticPr fontId="1" type="noConversion"/>
  </si>
  <si>
    <t>김천삼</t>
    <phoneticPr fontId="1" type="noConversion"/>
  </si>
  <si>
    <t>완산</t>
    <phoneticPr fontId="1" type="noConversion"/>
  </si>
  <si>
    <t>방용서</t>
    <phoneticPr fontId="1" type="noConversion"/>
  </si>
  <si>
    <t>석연천</t>
    <phoneticPr fontId="1" type="noConversion"/>
  </si>
  <si>
    <t>김해</t>
    <phoneticPr fontId="1" type="noConversion"/>
  </si>
  <si>
    <t>訓諫院判官</t>
    <phoneticPr fontId="1" type="noConversion"/>
  </si>
  <si>
    <t>예빈시참봉</t>
    <phoneticPr fontId="1" type="noConversion"/>
  </si>
  <si>
    <t>조용진</t>
    <phoneticPr fontId="1" type="noConversion"/>
  </si>
  <si>
    <t>심사량</t>
    <phoneticPr fontId="1" type="noConversion"/>
  </si>
  <si>
    <t>용기</t>
    <phoneticPr fontId="1" type="noConversion"/>
  </si>
  <si>
    <t>비</t>
    <phoneticPr fontId="1" type="noConversion"/>
  </si>
  <si>
    <t>연매</t>
    <phoneticPr fontId="1" type="noConversion"/>
  </si>
  <si>
    <t>잉녀</t>
    <phoneticPr fontId="1" type="noConversion"/>
  </si>
  <si>
    <t>김흥리</t>
    <phoneticPr fontId="1" type="noConversion"/>
  </si>
  <si>
    <t>조산정리</t>
    <phoneticPr fontId="1" type="noConversion"/>
  </si>
  <si>
    <t>造山亭里</t>
    <phoneticPr fontId="1" type="noConversion"/>
  </si>
  <si>
    <r>
      <t>敏</t>
    </r>
    <r>
      <rPr>
        <sz val="10"/>
        <rFont val="MS Gothic"/>
        <family val="3"/>
        <charset val="128"/>
      </rPr>
      <t>国</t>
    </r>
  </si>
  <si>
    <r>
      <t>李</t>
    </r>
    <r>
      <rPr>
        <sz val="10"/>
        <rFont val="MS Gothic"/>
        <family val="3"/>
        <charset val="128"/>
      </rPr>
      <t>蕚</t>
    </r>
    <r>
      <rPr>
        <sz val="10"/>
        <rFont val="돋움"/>
        <family val="3"/>
        <charset val="129"/>
      </rPr>
      <t>新</t>
    </r>
  </si>
  <si>
    <r>
      <t>萬</t>
    </r>
    <r>
      <rPr>
        <sz val="10"/>
        <rFont val="NSimSun"/>
        <family val="3"/>
        <charset val="134"/>
      </rPr>
      <t>爕</t>
    </r>
  </si>
  <si>
    <r>
      <t>郭柱</t>
    </r>
    <r>
      <rPr>
        <sz val="10"/>
        <color rgb="FF000000"/>
        <rFont val="새바탕"/>
        <family val="1"/>
        <charset val="129"/>
      </rPr>
      <t>国</t>
    </r>
  </si>
  <si>
    <r>
      <t>柱</t>
    </r>
    <r>
      <rPr>
        <sz val="10"/>
        <rFont val="MS Gothic"/>
        <family val="3"/>
        <charset val="128"/>
      </rPr>
      <t>国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</si>
  <si>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輔</t>
    </r>
  </si>
  <si>
    <r>
      <t>光</t>
    </r>
    <r>
      <rPr>
        <sz val="10"/>
        <rFont val="MS Gothic"/>
        <family val="3"/>
        <charset val="128"/>
      </rPr>
      <t>国</t>
    </r>
  </si>
  <si>
    <r>
      <t>蔣思</t>
    </r>
    <r>
      <rPr>
        <sz val="10"/>
        <rFont val="MS Gothic"/>
        <family val="3"/>
        <charset val="128"/>
      </rPr>
      <t>閠</t>
    </r>
  </si>
  <si>
    <r>
      <t>申德</t>
    </r>
    <r>
      <rPr>
        <sz val="10"/>
        <color rgb="FF000000"/>
        <rFont val="새바탕"/>
        <family val="1"/>
        <charset val="129"/>
      </rPr>
      <t>閠</t>
    </r>
  </si>
  <si>
    <r>
      <t>德</t>
    </r>
    <r>
      <rPr>
        <sz val="10"/>
        <rFont val="MS Gothic"/>
        <family val="3"/>
        <charset val="128"/>
      </rPr>
      <t>閠</t>
    </r>
  </si>
  <si>
    <r>
      <t>光</t>
    </r>
    <r>
      <rPr>
        <sz val="10"/>
        <rFont val="맑은 고딕 Semilight"/>
        <family val="3"/>
        <charset val="129"/>
      </rPr>
      <t>榞</t>
    </r>
  </si>
  <si>
    <r>
      <rPr>
        <sz val="10"/>
        <rFont val="NSimSun"/>
        <family val="3"/>
        <charset val="134"/>
      </rPr>
      <t>乻</t>
    </r>
    <r>
      <rPr>
        <sz val="10"/>
        <rFont val="돋움"/>
        <family val="3"/>
        <charset val="129"/>
      </rPr>
      <t>男</t>
    </r>
  </si>
  <si>
    <r>
      <t>朴基</t>
    </r>
    <r>
      <rPr>
        <sz val="10"/>
        <color rgb="FF000000"/>
        <rFont val="새바탕"/>
        <family val="1"/>
        <charset val="129"/>
      </rPr>
      <t>爕</t>
    </r>
  </si>
  <si>
    <r>
      <t>基</t>
    </r>
    <r>
      <rPr>
        <sz val="10"/>
        <rFont val="NSimSun"/>
        <family val="3"/>
        <charset val="134"/>
      </rPr>
      <t>爕</t>
    </r>
  </si>
  <si>
    <r>
      <t>元</t>
    </r>
    <r>
      <rPr>
        <sz val="10"/>
        <rFont val="MS Gothic"/>
        <family val="3"/>
        <charset val="128"/>
      </rPr>
      <t>宝</t>
    </r>
  </si>
  <si>
    <r>
      <rPr>
        <sz val="10"/>
        <rFont val="NSimSun"/>
        <family val="3"/>
        <charset val="134"/>
      </rPr>
      <t>乻</t>
    </r>
    <r>
      <rPr>
        <sz val="10"/>
        <rFont val="돋움"/>
        <family val="3"/>
        <charset val="129"/>
      </rPr>
      <t>金</t>
    </r>
  </si>
  <si>
    <r>
      <t>石光</t>
    </r>
    <r>
      <rPr>
        <sz val="10"/>
        <color rgb="FF000000"/>
        <rFont val="새바탕"/>
        <family val="1"/>
        <charset val="129"/>
      </rPr>
      <t>瓁</t>
    </r>
  </si>
  <si>
    <r>
      <t>光</t>
    </r>
    <r>
      <rPr>
        <sz val="10"/>
        <rFont val="맑은 고딕 Semilight"/>
        <family val="3"/>
        <charset val="129"/>
      </rPr>
      <t>瓁</t>
    </r>
  </si>
  <si>
    <r>
      <rPr>
        <sz val="10"/>
        <rFont val="NSimSun"/>
        <family val="3"/>
        <charset val="134"/>
      </rPr>
      <t>乻</t>
    </r>
    <r>
      <rPr>
        <sz val="10"/>
        <rFont val="돋움"/>
        <family val="3"/>
        <charset val="129"/>
      </rPr>
      <t>岳</t>
    </r>
  </si>
  <si>
    <t>備考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</si>
</sst>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</font>
    <font>
      <sz val="8"/>
      <name val="돋움"/>
      <family val="3"/>
      <charset val="129"/>
    </font>
    <font>
      <sz val="11"/>
      <name val="새바탕"/>
      <family val="1"/>
      <charset val="129"/>
    </font>
    <font>
      <sz val="11"/>
      <color rgb="FF000000"/>
      <name val="새바탕"/>
      <family val="1"/>
      <charset val="129"/>
    </font>
    <font>
      <sz val="10"/>
      <name val="돋움"/>
      <family val="3"/>
      <charset val="129"/>
    </font>
    <font>
      <sz val="10"/>
      <color rgb="FF000000"/>
      <name val="돋움"/>
      <family val="3"/>
      <charset val="129"/>
    </font>
    <font>
      <sz val="10"/>
      <name val="MS Gothic"/>
      <family val="3"/>
      <charset val="128"/>
    </font>
    <font>
      <sz val="10"/>
      <name val="NSimSun"/>
      <family val="3"/>
      <charset val="134"/>
    </font>
    <font>
      <sz val="10"/>
      <color rgb="FF000000"/>
      <name val="새바탕"/>
      <family val="1"/>
      <charset val="129"/>
    </font>
    <font>
      <sz val="10"/>
      <name val="맑은 고딕 Semilight"/>
      <family val="3"/>
      <charset val="129"/>
    </font>
    <font>
      <b/>
      <sz val="10"/>
      <name val="돋움"/>
      <family val="3"/>
      <charset val="129"/>
    </font>
    <font>
      <b/>
      <sz val="10"/>
      <color rgb="FF000000"/>
      <name val="돋움"/>
      <family val="3"/>
      <charset val="129"/>
    </font>
    <font>
      <b/>
      <sz val="11"/>
      <name val="새바탕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0" fillId="2" borderId="0" xfId="0" applyFont="1" applyFill="1" applyAlignment="1">
      <alignment horizontal="center" vertical="top"/>
    </xf>
    <xf numFmtId="0" fontId="11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88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5703125" style="6" customWidth="1"/>
    <col min="2" max="2" width="4.5703125" style="4" customWidth="1"/>
    <col min="3" max="4" width="8.5703125" style="4" customWidth="1"/>
    <col min="5" max="5" width="4.5703125" style="4" customWidth="1"/>
    <col min="6" max="6" width="4.5703125" style="3" customWidth="1"/>
    <col min="7" max="8" width="6.5703125" style="3" customWidth="1"/>
    <col min="9" max="9" width="3.5703125" style="3" customWidth="1"/>
    <col min="10" max="11" width="10.5703125" style="3" customWidth="1"/>
    <col min="12" max="12" width="3.5703125" style="3" customWidth="1"/>
    <col min="13" max="14" width="9.5703125" style="4" customWidth="1"/>
    <col min="15" max="16" width="5.5703125" style="3" customWidth="1"/>
    <col min="17" max="18" width="20.5703125" style="3" customWidth="1"/>
    <col min="19" max="20" width="10.5703125" style="3" customWidth="1"/>
    <col min="21" max="22" width="25.5703125" style="3" customWidth="1"/>
    <col min="23" max="24" width="2.5703125" style="3" customWidth="1"/>
    <col min="25" max="28" width="10.5703125" style="3" customWidth="1"/>
    <col min="29" max="31" width="4.5703125" style="3" customWidth="1"/>
    <col min="32" max="35" width="15.5703125" style="3" customWidth="1"/>
    <col min="36" max="37" width="2.5703125" style="3" customWidth="1"/>
    <col min="38" max="39" width="4.5703125" style="3" customWidth="1"/>
    <col min="40" max="45" width="10.5703125" style="3" customWidth="1"/>
    <col min="46" max="47" width="25.5703125" style="3" customWidth="1"/>
    <col min="48" max="57" width="10.5703125" style="3" customWidth="1"/>
    <col min="58" max="58" width="5.5703125" style="3" customWidth="1"/>
    <col min="59" max="60" width="25.5703125" style="3" customWidth="1"/>
    <col min="61" max="62" width="10.5703125" style="3" customWidth="1"/>
    <col min="63" max="64" width="25.5703125" style="3" customWidth="1"/>
    <col min="65" max="66" width="10.5703125" style="3" customWidth="1"/>
    <col min="67" max="68" width="25.5703125" style="3" customWidth="1"/>
    <col min="69" max="70" width="10.5703125" style="3" customWidth="1"/>
    <col min="71" max="72" width="4.5703125" style="3" customWidth="1"/>
    <col min="73" max="73" width="30.5703125" style="3" customWidth="1"/>
    <col min="74" max="16384" width="9.140625" style="3"/>
  </cols>
  <sheetData>
    <row r="1" spans="1:73" s="10" customFormat="1" ht="13.5" customHeight="1">
      <c r="A1" s="7" t="s">
        <v>0</v>
      </c>
      <c r="B1" s="8" t="s">
        <v>3778</v>
      </c>
      <c r="C1" s="8" t="s">
        <v>3779</v>
      </c>
      <c r="D1" s="8" t="s">
        <v>3780</v>
      </c>
      <c r="E1" s="8" t="s">
        <v>3781</v>
      </c>
      <c r="F1" s="9" t="s">
        <v>1</v>
      </c>
      <c r="G1" s="9" t="s">
        <v>2</v>
      </c>
      <c r="H1" s="9" t="s">
        <v>2050</v>
      </c>
      <c r="I1" s="9" t="s">
        <v>3</v>
      </c>
      <c r="J1" s="9" t="s">
        <v>4</v>
      </c>
      <c r="K1" s="9" t="s">
        <v>2075</v>
      </c>
      <c r="L1" s="9" t="s">
        <v>5</v>
      </c>
      <c r="M1" s="8" t="s">
        <v>3782</v>
      </c>
      <c r="N1" s="8" t="s">
        <v>3783</v>
      </c>
      <c r="O1" s="9" t="s">
        <v>6</v>
      </c>
      <c r="P1" s="9" t="s">
        <v>2076</v>
      </c>
      <c r="Q1" s="9" t="s">
        <v>7</v>
      </c>
      <c r="R1" s="9" t="s">
        <v>2086</v>
      </c>
      <c r="S1" s="9" t="s">
        <v>8</v>
      </c>
      <c r="T1" s="9" t="s">
        <v>2110</v>
      </c>
      <c r="U1" s="9" t="s">
        <v>9</v>
      </c>
      <c r="V1" s="9" t="s">
        <v>2170</v>
      </c>
      <c r="W1" s="9" t="s">
        <v>10</v>
      </c>
      <c r="X1" s="9" t="s">
        <v>2174</v>
      </c>
      <c r="Y1" s="9" t="s">
        <v>11</v>
      </c>
      <c r="Z1" s="9" t="s">
        <v>2659</v>
      </c>
      <c r="AA1" s="9" t="s">
        <v>12</v>
      </c>
      <c r="AB1" s="9" t="s">
        <v>2665</v>
      </c>
      <c r="AC1" s="9" t="s">
        <v>13</v>
      </c>
      <c r="AD1" s="9" t="s">
        <v>14</v>
      </c>
      <c r="AE1" s="9" t="s">
        <v>2724</v>
      </c>
      <c r="AF1" s="9" t="s">
        <v>15</v>
      </c>
      <c r="AG1" s="9" t="s">
        <v>2736</v>
      </c>
      <c r="AH1" s="9" t="s">
        <v>16</v>
      </c>
      <c r="AI1" s="9" t="s">
        <v>2741</v>
      </c>
      <c r="AJ1" s="9" t="s">
        <v>17</v>
      </c>
      <c r="AK1" s="9" t="s">
        <v>2742</v>
      </c>
      <c r="AL1" s="9" t="s">
        <v>18</v>
      </c>
      <c r="AM1" s="9" t="s">
        <v>2797</v>
      </c>
      <c r="AN1" s="9" t="s">
        <v>19</v>
      </c>
      <c r="AO1" s="9" t="s">
        <v>2798</v>
      </c>
      <c r="AP1" s="9" t="s">
        <v>20</v>
      </c>
      <c r="AQ1" s="9" t="s">
        <v>2799</v>
      </c>
      <c r="AR1" s="9" t="s">
        <v>21</v>
      </c>
      <c r="AS1" s="9" t="s">
        <v>2800</v>
      </c>
      <c r="AT1" s="9" t="s">
        <v>22</v>
      </c>
      <c r="AU1" s="9" t="s">
        <v>2811</v>
      </c>
      <c r="AV1" s="9" t="s">
        <v>23</v>
      </c>
      <c r="AW1" s="9" t="s">
        <v>3086</v>
      </c>
      <c r="AX1" s="9" t="s">
        <v>24</v>
      </c>
      <c r="AY1" s="9" t="s">
        <v>3087</v>
      </c>
      <c r="AZ1" s="9" t="s">
        <v>25</v>
      </c>
      <c r="BA1" s="9" t="s">
        <v>3088</v>
      </c>
      <c r="BB1" s="9" t="s">
        <v>26</v>
      </c>
      <c r="BC1" s="9" t="s">
        <v>3089</v>
      </c>
      <c r="BD1" s="9" t="s">
        <v>27</v>
      </c>
      <c r="BE1" s="9" t="s">
        <v>3101</v>
      </c>
      <c r="BF1" s="9" t="s">
        <v>28</v>
      </c>
      <c r="BG1" s="9" t="s">
        <v>29</v>
      </c>
      <c r="BH1" s="9" t="s">
        <v>3116</v>
      </c>
      <c r="BI1" s="9" t="s">
        <v>30</v>
      </c>
      <c r="BJ1" s="9" t="s">
        <v>3343</v>
      </c>
      <c r="BK1" s="9" t="s">
        <v>31</v>
      </c>
      <c r="BL1" s="9" t="s">
        <v>3355</v>
      </c>
      <c r="BM1" s="9" t="s">
        <v>32</v>
      </c>
      <c r="BN1" s="9" t="s">
        <v>3561</v>
      </c>
      <c r="BO1" s="9" t="s">
        <v>33</v>
      </c>
      <c r="BP1" s="9" t="s">
        <v>3572</v>
      </c>
      <c r="BQ1" s="9" t="s">
        <v>34</v>
      </c>
      <c r="BR1" s="9" t="s">
        <v>3759</v>
      </c>
      <c r="BS1" s="9" t="s">
        <v>35</v>
      </c>
      <c r="BT1" s="9" t="s">
        <v>3777</v>
      </c>
      <c r="BU1" s="9" t="s">
        <v>4503</v>
      </c>
    </row>
    <row r="2" spans="1:73" ht="13.5" customHeight="1">
      <c r="A2" s="5" t="str">
        <f>HYPERLINK("http://kyu.snu.ac.kr/sdhj/index.jsp?type=hj/GK14786_00IH_0001_0115.jpg","1828_성평곡면_115")</f>
        <v>1828_성평곡면_115</v>
      </c>
      <c r="B2" s="2">
        <v>1828</v>
      </c>
      <c r="C2" s="2" t="s">
        <v>3787</v>
      </c>
      <c r="D2" s="2" t="s">
        <v>3790</v>
      </c>
      <c r="E2" s="2">
        <v>1</v>
      </c>
      <c r="F2" s="1">
        <v>1</v>
      </c>
      <c r="G2" s="1" t="s">
        <v>3786</v>
      </c>
      <c r="H2" s="1" t="s">
        <v>3789</v>
      </c>
      <c r="I2" s="1">
        <v>1</v>
      </c>
      <c r="J2" s="1" t="s">
        <v>36</v>
      </c>
      <c r="K2" s="1" t="s">
        <v>2074</v>
      </c>
      <c r="L2" s="1">
        <v>1</v>
      </c>
      <c r="M2" s="2" t="s">
        <v>4043</v>
      </c>
      <c r="N2" s="2" t="s">
        <v>4204</v>
      </c>
      <c r="O2" s="1"/>
      <c r="P2" s="1"/>
      <c r="Q2" s="1"/>
      <c r="R2" s="1"/>
      <c r="S2" s="1"/>
      <c r="T2" s="1" t="s">
        <v>3813</v>
      </c>
      <c r="U2" s="1" t="s">
        <v>37</v>
      </c>
      <c r="V2" s="1" t="s">
        <v>2120</v>
      </c>
      <c r="W2" s="1" t="s">
        <v>38</v>
      </c>
      <c r="X2" s="1" t="s">
        <v>2173</v>
      </c>
      <c r="Y2" s="1" t="s">
        <v>39</v>
      </c>
      <c r="Z2" s="1" t="s">
        <v>2658</v>
      </c>
      <c r="AA2" s="1"/>
      <c r="AB2" s="1"/>
      <c r="AC2" s="1">
        <v>40</v>
      </c>
      <c r="AD2" s="1" t="s">
        <v>40</v>
      </c>
      <c r="AE2" s="1" t="s">
        <v>2698</v>
      </c>
      <c r="AF2" s="1"/>
      <c r="AG2" s="1"/>
      <c r="AH2" s="1"/>
      <c r="AI2" s="1"/>
      <c r="AJ2" s="1" t="s">
        <v>17</v>
      </c>
      <c r="AK2" s="1" t="s">
        <v>2742</v>
      </c>
      <c r="AL2" s="1" t="s">
        <v>41</v>
      </c>
      <c r="AM2" s="1" t="s">
        <v>2749</v>
      </c>
      <c r="AN2" s="1"/>
      <c r="AO2" s="1"/>
      <c r="AP2" s="1"/>
      <c r="AQ2" s="1"/>
      <c r="AR2" s="1"/>
      <c r="AS2" s="1"/>
      <c r="AT2" s="1" t="s">
        <v>42</v>
      </c>
      <c r="AU2" s="1" t="s">
        <v>2162</v>
      </c>
      <c r="AV2" s="1" t="s">
        <v>43</v>
      </c>
      <c r="AW2" s="1" t="s">
        <v>3085</v>
      </c>
      <c r="AX2" s="1"/>
      <c r="AY2" s="1"/>
      <c r="AZ2" s="1"/>
      <c r="BA2" s="1"/>
      <c r="BB2" s="1"/>
      <c r="BC2" s="1"/>
      <c r="BD2" s="1"/>
      <c r="BE2" s="1"/>
      <c r="BF2" s="1"/>
      <c r="BG2" s="1" t="s">
        <v>42</v>
      </c>
      <c r="BH2" s="1" t="s">
        <v>2162</v>
      </c>
      <c r="BI2" s="1" t="s">
        <v>44</v>
      </c>
      <c r="BJ2" s="1" t="s">
        <v>3342</v>
      </c>
      <c r="BK2" s="1" t="s">
        <v>42</v>
      </c>
      <c r="BL2" s="1" t="s">
        <v>2162</v>
      </c>
      <c r="BM2" s="1" t="s">
        <v>45</v>
      </c>
      <c r="BN2" s="1" t="s">
        <v>3005</v>
      </c>
      <c r="BO2" s="1" t="s">
        <v>42</v>
      </c>
      <c r="BP2" s="1" t="s">
        <v>2162</v>
      </c>
      <c r="BQ2" s="1" t="s">
        <v>46</v>
      </c>
      <c r="BR2" s="1" t="s">
        <v>3758</v>
      </c>
      <c r="BS2" s="1" t="s">
        <v>47</v>
      </c>
      <c r="BT2" s="1" t="s">
        <v>2761</v>
      </c>
      <c r="BU2" s="1"/>
    </row>
    <row r="3" spans="1:73" ht="13.5" customHeight="1">
      <c r="A3" s="5" t="str">
        <f>HYPERLINK("http://kyu.snu.ac.kr/sdhj/index.jsp?type=hj/GK14786_00IH_0001_0115.jpg","1828_성평곡면_115")</f>
        <v>1828_성평곡면_115</v>
      </c>
      <c r="B3" s="2">
        <v>1828</v>
      </c>
      <c r="C3" s="2" t="s">
        <v>3787</v>
      </c>
      <c r="D3" s="2" t="s">
        <v>3790</v>
      </c>
      <c r="E3" s="2">
        <v>2</v>
      </c>
      <c r="F3" s="1">
        <v>1</v>
      </c>
      <c r="G3" s="1" t="s">
        <v>3785</v>
      </c>
      <c r="H3" s="1" t="s">
        <v>3788</v>
      </c>
      <c r="I3" s="1">
        <v>1</v>
      </c>
      <c r="J3" s="1"/>
      <c r="K3" s="1"/>
      <c r="L3" s="1">
        <v>1</v>
      </c>
      <c r="M3" s="2" t="s">
        <v>4043</v>
      </c>
      <c r="N3" s="2" t="s">
        <v>4204</v>
      </c>
      <c r="O3" s="1"/>
      <c r="P3" s="1"/>
      <c r="Q3" s="1"/>
      <c r="R3" s="1"/>
      <c r="S3" s="1" t="s">
        <v>48</v>
      </c>
      <c r="T3" s="1" t="s">
        <v>2087</v>
      </c>
      <c r="U3" s="1"/>
      <c r="V3" s="1"/>
      <c r="W3" s="1" t="s">
        <v>49</v>
      </c>
      <c r="X3" s="1" t="s">
        <v>2190</v>
      </c>
      <c r="Y3" s="1" t="s">
        <v>50</v>
      </c>
      <c r="Z3" s="1" t="s">
        <v>2208</v>
      </c>
      <c r="AA3" s="1"/>
      <c r="AB3" s="1"/>
      <c r="AC3" s="1">
        <v>40</v>
      </c>
      <c r="AD3" s="1" t="s">
        <v>40</v>
      </c>
      <c r="AE3" s="1" t="s">
        <v>2698</v>
      </c>
      <c r="AF3" s="1"/>
      <c r="AG3" s="1"/>
      <c r="AH3" s="1"/>
      <c r="AI3" s="1"/>
      <c r="AJ3" s="1" t="s">
        <v>17</v>
      </c>
      <c r="AK3" s="1" t="s">
        <v>2742</v>
      </c>
      <c r="AL3" s="1" t="s">
        <v>51</v>
      </c>
      <c r="AM3" s="1" t="s">
        <v>2783</v>
      </c>
      <c r="AN3" s="1"/>
      <c r="AO3" s="1"/>
      <c r="AP3" s="1"/>
      <c r="AQ3" s="1"/>
      <c r="AR3" s="1"/>
      <c r="AS3" s="1"/>
      <c r="AT3" s="1" t="s">
        <v>42</v>
      </c>
      <c r="AU3" s="1" t="s">
        <v>2162</v>
      </c>
      <c r="AV3" s="1" t="s">
        <v>52</v>
      </c>
      <c r="AW3" s="1" t="s">
        <v>3084</v>
      </c>
      <c r="AX3" s="1"/>
      <c r="AY3" s="1"/>
      <c r="AZ3" s="1"/>
      <c r="BA3" s="1"/>
      <c r="BB3" s="1"/>
      <c r="BC3" s="1"/>
      <c r="BD3" s="1"/>
      <c r="BE3" s="1"/>
      <c r="BF3" s="1"/>
      <c r="BG3" s="1" t="s">
        <v>42</v>
      </c>
      <c r="BH3" s="1" t="s">
        <v>2162</v>
      </c>
      <c r="BI3" s="1" t="s">
        <v>53</v>
      </c>
      <c r="BJ3" s="1" t="s">
        <v>2196</v>
      </c>
      <c r="BK3" s="1" t="s">
        <v>42</v>
      </c>
      <c r="BL3" s="1" t="s">
        <v>2162</v>
      </c>
      <c r="BM3" s="1" t="s">
        <v>54</v>
      </c>
      <c r="BN3" s="1" t="s">
        <v>3342</v>
      </c>
      <c r="BO3" s="1" t="s">
        <v>42</v>
      </c>
      <c r="BP3" s="1" t="s">
        <v>2162</v>
      </c>
      <c r="BQ3" s="1" t="s">
        <v>55</v>
      </c>
      <c r="BR3" s="1" t="s">
        <v>3757</v>
      </c>
      <c r="BS3" s="1" t="s">
        <v>56</v>
      </c>
      <c r="BT3" s="1" t="s">
        <v>2747</v>
      </c>
      <c r="BU3" s="1"/>
    </row>
    <row r="4" spans="1:73" ht="13.5" customHeight="1">
      <c r="A4" s="5" t="str">
        <f>HYPERLINK("http://kyu.snu.ac.kr/sdhj/index.jsp?type=hj/GK14786_00IH_0001_0115.jpg","1828_성평곡면_115")</f>
        <v>1828_성평곡면_115</v>
      </c>
      <c r="B4" s="2">
        <v>1828</v>
      </c>
      <c r="C4" s="2" t="s">
        <v>3787</v>
      </c>
      <c r="D4" s="2" t="s">
        <v>3790</v>
      </c>
      <c r="E4" s="2">
        <v>3</v>
      </c>
      <c r="F4" s="1">
        <v>1</v>
      </c>
      <c r="G4" s="1" t="s">
        <v>3785</v>
      </c>
      <c r="H4" s="1" t="s">
        <v>3788</v>
      </c>
      <c r="I4" s="1">
        <v>1</v>
      </c>
      <c r="J4" s="1"/>
      <c r="K4" s="1"/>
      <c r="L4" s="1">
        <v>1</v>
      </c>
      <c r="M4" s="2" t="s">
        <v>4043</v>
      </c>
      <c r="N4" s="2" t="s">
        <v>4204</v>
      </c>
      <c r="O4" s="1"/>
      <c r="P4" s="1"/>
      <c r="Q4" s="1"/>
      <c r="R4" s="1"/>
      <c r="S4" s="1" t="s">
        <v>57</v>
      </c>
      <c r="T4" s="1" t="s">
        <v>2091</v>
      </c>
      <c r="U4" s="1"/>
      <c r="V4" s="1"/>
      <c r="W4" s="1" t="s">
        <v>58</v>
      </c>
      <c r="X4" s="1" t="s">
        <v>2181</v>
      </c>
      <c r="Y4" s="1" t="s">
        <v>10</v>
      </c>
      <c r="Z4" s="1" t="s">
        <v>2174</v>
      </c>
      <c r="AA4" s="1"/>
      <c r="AB4" s="1"/>
      <c r="AC4" s="1">
        <v>81</v>
      </c>
      <c r="AD4" s="1" t="s">
        <v>59</v>
      </c>
      <c r="AE4" s="1" t="s">
        <v>2670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ht="13.5" customHeight="1">
      <c r="A5" s="5" t="str">
        <f>HYPERLINK("http://kyu.snu.ac.kr/sdhj/index.jsp?type=hj/GK14786_00IH_0001_0115.jpg","1828_성평곡면_115")</f>
        <v>1828_성평곡면_115</v>
      </c>
      <c r="B5" s="2">
        <v>1828</v>
      </c>
      <c r="C5" s="2" t="s">
        <v>3787</v>
      </c>
      <c r="D5" s="2" t="s">
        <v>3790</v>
      </c>
      <c r="E5" s="2">
        <v>4</v>
      </c>
      <c r="F5" s="1">
        <v>1</v>
      </c>
      <c r="G5" s="1" t="s">
        <v>3785</v>
      </c>
      <c r="H5" s="1" t="s">
        <v>3788</v>
      </c>
      <c r="I5" s="1">
        <v>1</v>
      </c>
      <c r="J5" s="1"/>
      <c r="K5" s="1"/>
      <c r="L5" s="1">
        <v>2</v>
      </c>
      <c r="M5" s="2" t="s">
        <v>36</v>
      </c>
      <c r="N5" s="2" t="s">
        <v>2074</v>
      </c>
      <c r="O5" s="1"/>
      <c r="P5" s="1"/>
      <c r="Q5" s="1"/>
      <c r="R5" s="1"/>
      <c r="S5" s="1"/>
      <c r="T5" s="1" t="s">
        <v>3813</v>
      </c>
      <c r="U5" s="1" t="s">
        <v>60</v>
      </c>
      <c r="V5" s="1" t="s">
        <v>2169</v>
      </c>
      <c r="W5" s="1" t="s">
        <v>38</v>
      </c>
      <c r="X5" s="1" t="s">
        <v>2173</v>
      </c>
      <c r="Y5" s="1" t="s">
        <v>61</v>
      </c>
      <c r="Z5" s="1" t="s">
        <v>2657</v>
      </c>
      <c r="AA5" s="1"/>
      <c r="AB5" s="1"/>
      <c r="AC5" s="1">
        <v>40</v>
      </c>
      <c r="AD5" s="1" t="s">
        <v>40</v>
      </c>
      <c r="AE5" s="1" t="s">
        <v>2698</v>
      </c>
      <c r="AF5" s="1"/>
      <c r="AG5" s="1"/>
      <c r="AH5" s="1"/>
      <c r="AI5" s="1"/>
      <c r="AJ5" s="1" t="s">
        <v>17</v>
      </c>
      <c r="AK5" s="1" t="s">
        <v>2742</v>
      </c>
      <c r="AL5" s="1" t="s">
        <v>41</v>
      </c>
      <c r="AM5" s="1" t="s">
        <v>2749</v>
      </c>
      <c r="AN5" s="1"/>
      <c r="AO5" s="1"/>
      <c r="AP5" s="1"/>
      <c r="AQ5" s="1"/>
      <c r="AR5" s="1"/>
      <c r="AS5" s="1"/>
      <c r="AT5" s="1" t="s">
        <v>42</v>
      </c>
      <c r="AU5" s="1" t="s">
        <v>2162</v>
      </c>
      <c r="AV5" s="1" t="s">
        <v>62</v>
      </c>
      <c r="AW5" s="1" t="s">
        <v>3083</v>
      </c>
      <c r="AX5" s="1"/>
      <c r="AY5" s="1"/>
      <c r="AZ5" s="1"/>
      <c r="BA5" s="1"/>
      <c r="BB5" s="1"/>
      <c r="BC5" s="1"/>
      <c r="BD5" s="1"/>
      <c r="BE5" s="1"/>
      <c r="BF5" s="1"/>
      <c r="BG5" s="1" t="s">
        <v>42</v>
      </c>
      <c r="BH5" s="1" t="s">
        <v>2162</v>
      </c>
      <c r="BI5" s="1" t="s">
        <v>63</v>
      </c>
      <c r="BJ5" s="1" t="s">
        <v>3341</v>
      </c>
      <c r="BK5" s="1" t="s">
        <v>42</v>
      </c>
      <c r="BL5" s="1" t="s">
        <v>2162</v>
      </c>
      <c r="BM5" s="1" t="s">
        <v>64</v>
      </c>
      <c r="BN5" s="1" t="s">
        <v>3560</v>
      </c>
      <c r="BO5" s="1" t="s">
        <v>42</v>
      </c>
      <c r="BP5" s="1" t="s">
        <v>2162</v>
      </c>
      <c r="BQ5" s="1" t="s">
        <v>65</v>
      </c>
      <c r="BR5" s="1" t="s">
        <v>3961</v>
      </c>
      <c r="BS5" s="1" t="s">
        <v>66</v>
      </c>
      <c r="BT5" s="1" t="s">
        <v>2215</v>
      </c>
      <c r="BU5" s="1"/>
    </row>
    <row r="6" spans="1:73" ht="13.5" customHeight="1">
      <c r="A6" s="5" t="str">
        <f>HYPERLINK("http://kyu.snu.ac.kr/sdhj/index.jsp?type=hj/GK14786_00IH_0001_0115.jpg","1828_성평곡면_115")</f>
        <v>1828_성평곡면_115</v>
      </c>
      <c r="B6" s="2">
        <v>1828</v>
      </c>
      <c r="C6" s="2" t="s">
        <v>3787</v>
      </c>
      <c r="D6" s="2" t="s">
        <v>3790</v>
      </c>
      <c r="E6" s="2">
        <v>5</v>
      </c>
      <c r="F6" s="1">
        <v>1</v>
      </c>
      <c r="G6" s="1" t="s">
        <v>3785</v>
      </c>
      <c r="H6" s="1" t="s">
        <v>3788</v>
      </c>
      <c r="I6" s="1">
        <v>1</v>
      </c>
      <c r="J6" s="1"/>
      <c r="K6" s="1"/>
      <c r="L6" s="1">
        <v>2</v>
      </c>
      <c r="M6" s="2" t="s">
        <v>36</v>
      </c>
      <c r="N6" s="2" t="s">
        <v>2074</v>
      </c>
      <c r="O6" s="1"/>
      <c r="P6" s="1"/>
      <c r="Q6" s="1"/>
      <c r="R6" s="1"/>
      <c r="S6" s="1" t="s">
        <v>48</v>
      </c>
      <c r="T6" s="1" t="s">
        <v>2087</v>
      </c>
      <c r="U6" s="1"/>
      <c r="V6" s="1"/>
      <c r="W6" s="1" t="s">
        <v>38</v>
      </c>
      <c r="X6" s="1" t="s">
        <v>2173</v>
      </c>
      <c r="Y6" s="1" t="s">
        <v>50</v>
      </c>
      <c r="Z6" s="1" t="s">
        <v>2208</v>
      </c>
      <c r="AA6" s="1"/>
      <c r="AB6" s="1"/>
      <c r="AC6" s="1">
        <v>40</v>
      </c>
      <c r="AD6" s="1" t="s">
        <v>40</v>
      </c>
      <c r="AE6" s="1" t="s">
        <v>2698</v>
      </c>
      <c r="AF6" s="1"/>
      <c r="AG6" s="1"/>
      <c r="AH6" s="1"/>
      <c r="AI6" s="1"/>
      <c r="AJ6" s="1" t="s">
        <v>17</v>
      </c>
      <c r="AK6" s="1" t="s">
        <v>2742</v>
      </c>
      <c r="AL6" s="1" t="s">
        <v>56</v>
      </c>
      <c r="AM6" s="1" t="s">
        <v>2747</v>
      </c>
      <c r="AN6" s="1"/>
      <c r="AO6" s="1"/>
      <c r="AP6" s="1"/>
      <c r="AQ6" s="1"/>
      <c r="AR6" s="1"/>
      <c r="AS6" s="1"/>
      <c r="AT6" s="1" t="s">
        <v>42</v>
      </c>
      <c r="AU6" s="1" t="s">
        <v>2162</v>
      </c>
      <c r="AV6" s="1" t="s">
        <v>67</v>
      </c>
      <c r="AW6" s="1" t="s">
        <v>3082</v>
      </c>
      <c r="AX6" s="1"/>
      <c r="AY6" s="1"/>
      <c r="AZ6" s="1"/>
      <c r="BA6" s="1"/>
      <c r="BB6" s="1"/>
      <c r="BC6" s="1"/>
      <c r="BD6" s="1"/>
      <c r="BE6" s="1"/>
      <c r="BF6" s="1"/>
      <c r="BG6" s="1" t="s">
        <v>42</v>
      </c>
      <c r="BH6" s="1" t="s">
        <v>2162</v>
      </c>
      <c r="BI6" s="1" t="s">
        <v>4484</v>
      </c>
      <c r="BJ6" s="1" t="s">
        <v>3340</v>
      </c>
      <c r="BK6" s="1" t="s">
        <v>42</v>
      </c>
      <c r="BL6" s="1" t="s">
        <v>2162</v>
      </c>
      <c r="BM6" s="1" t="s">
        <v>68</v>
      </c>
      <c r="BN6" s="1" t="s">
        <v>3559</v>
      </c>
      <c r="BO6" s="1" t="s">
        <v>42</v>
      </c>
      <c r="BP6" s="1" t="s">
        <v>2162</v>
      </c>
      <c r="BQ6" s="1" t="s">
        <v>69</v>
      </c>
      <c r="BR6" s="1" t="s">
        <v>3893</v>
      </c>
      <c r="BS6" s="1" t="s">
        <v>70</v>
      </c>
      <c r="BT6" s="1" t="s">
        <v>3844</v>
      </c>
      <c r="BU6" s="1"/>
    </row>
    <row r="7" spans="1:73" ht="13.5" customHeight="1">
      <c r="A7" s="5" t="str">
        <f>HYPERLINK("http://kyu.snu.ac.kr/sdhj/index.jsp?type=hj/GK14786_00IH_0001_0115.jpg","1828_성평곡면_115")</f>
        <v>1828_성평곡면_115</v>
      </c>
      <c r="B7" s="2">
        <v>1828</v>
      </c>
      <c r="C7" s="2" t="s">
        <v>3787</v>
      </c>
      <c r="D7" s="2" t="s">
        <v>3790</v>
      </c>
      <c r="E7" s="2">
        <v>6</v>
      </c>
      <c r="F7" s="1">
        <v>1</v>
      </c>
      <c r="G7" s="1" t="s">
        <v>3785</v>
      </c>
      <c r="H7" s="1" t="s">
        <v>3788</v>
      </c>
      <c r="I7" s="1">
        <v>1</v>
      </c>
      <c r="J7" s="1"/>
      <c r="K7" s="1"/>
      <c r="L7" s="1">
        <v>3</v>
      </c>
      <c r="M7" s="2" t="s">
        <v>4044</v>
      </c>
      <c r="N7" s="2" t="s">
        <v>4205</v>
      </c>
      <c r="O7" s="1"/>
      <c r="P7" s="1"/>
      <c r="Q7" s="1"/>
      <c r="R7" s="1"/>
      <c r="S7" s="1"/>
      <c r="T7" s="1" t="s">
        <v>3813</v>
      </c>
      <c r="U7" s="1" t="s">
        <v>71</v>
      </c>
      <c r="V7" s="1" t="s">
        <v>2139</v>
      </c>
      <c r="W7" s="1" t="s">
        <v>38</v>
      </c>
      <c r="X7" s="1" t="s">
        <v>2173</v>
      </c>
      <c r="Y7" s="1" t="s">
        <v>72</v>
      </c>
      <c r="Z7" s="1" t="s">
        <v>2656</v>
      </c>
      <c r="AA7" s="1"/>
      <c r="AB7" s="1"/>
      <c r="AC7" s="1">
        <v>61</v>
      </c>
      <c r="AD7" s="1" t="s">
        <v>73</v>
      </c>
      <c r="AE7" s="1" t="s">
        <v>2718</v>
      </c>
      <c r="AF7" s="1"/>
      <c r="AG7" s="1"/>
      <c r="AH7" s="1"/>
      <c r="AI7" s="1"/>
      <c r="AJ7" s="1" t="s">
        <v>17</v>
      </c>
      <c r="AK7" s="1" t="s">
        <v>2742</v>
      </c>
      <c r="AL7" s="1" t="s">
        <v>41</v>
      </c>
      <c r="AM7" s="1" t="s">
        <v>2749</v>
      </c>
      <c r="AN7" s="1"/>
      <c r="AO7" s="1"/>
      <c r="AP7" s="1"/>
      <c r="AQ7" s="1"/>
      <c r="AR7" s="1"/>
      <c r="AS7" s="1"/>
      <c r="AT7" s="1" t="s">
        <v>74</v>
      </c>
      <c r="AU7" s="1" t="s">
        <v>3852</v>
      </c>
      <c r="AV7" s="1" t="s">
        <v>75</v>
      </c>
      <c r="AW7" s="1" t="s">
        <v>3081</v>
      </c>
      <c r="AX7" s="1"/>
      <c r="AY7" s="1"/>
      <c r="AZ7" s="1"/>
      <c r="BA7" s="1"/>
      <c r="BB7" s="1"/>
      <c r="BC7" s="1"/>
      <c r="BD7" s="1"/>
      <c r="BE7" s="1"/>
      <c r="BF7" s="1"/>
      <c r="BG7" s="1" t="s">
        <v>4473</v>
      </c>
      <c r="BH7" s="1" t="s">
        <v>3115</v>
      </c>
      <c r="BI7" s="1" t="s">
        <v>76</v>
      </c>
      <c r="BJ7" s="1" t="s">
        <v>3339</v>
      </c>
      <c r="BK7" s="1"/>
      <c r="BL7" s="1"/>
      <c r="BM7" s="1"/>
      <c r="BN7" s="1"/>
      <c r="BO7" s="1"/>
      <c r="BP7" s="1"/>
      <c r="BQ7" s="1" t="s">
        <v>77</v>
      </c>
      <c r="BR7" s="1" t="s">
        <v>3756</v>
      </c>
      <c r="BS7" s="1" t="s">
        <v>47</v>
      </c>
      <c r="BT7" s="1" t="s">
        <v>2761</v>
      </c>
      <c r="BU7" s="1"/>
    </row>
    <row r="8" spans="1:73" ht="13.5" customHeight="1">
      <c r="A8" s="5" t="str">
        <f>HYPERLINK("http://kyu.snu.ac.kr/sdhj/index.jsp?type=hj/GK14786_00IH_0001_0115.jpg","1828_성평곡면_115")</f>
        <v>1828_성평곡면_115</v>
      </c>
      <c r="B8" s="2">
        <v>1828</v>
      </c>
      <c r="C8" s="2" t="s">
        <v>3787</v>
      </c>
      <c r="D8" s="2" t="s">
        <v>3790</v>
      </c>
      <c r="E8" s="2">
        <v>7</v>
      </c>
      <c r="F8" s="1">
        <v>1</v>
      </c>
      <c r="G8" s="1" t="s">
        <v>3785</v>
      </c>
      <c r="H8" s="1" t="s">
        <v>3788</v>
      </c>
      <c r="I8" s="1">
        <v>1</v>
      </c>
      <c r="J8" s="1"/>
      <c r="K8" s="1"/>
      <c r="L8" s="1">
        <v>3</v>
      </c>
      <c r="M8" s="2" t="s">
        <v>4044</v>
      </c>
      <c r="N8" s="2" t="s">
        <v>4205</v>
      </c>
      <c r="O8" s="1"/>
      <c r="P8" s="1"/>
      <c r="Q8" s="1"/>
      <c r="R8" s="1"/>
      <c r="S8" s="1" t="s">
        <v>48</v>
      </c>
      <c r="T8" s="1" t="s">
        <v>2087</v>
      </c>
      <c r="U8" s="1"/>
      <c r="V8" s="1"/>
      <c r="W8" s="1" t="s">
        <v>78</v>
      </c>
      <c r="X8" s="1" t="s">
        <v>2189</v>
      </c>
      <c r="Y8" s="1" t="s">
        <v>50</v>
      </c>
      <c r="Z8" s="1" t="s">
        <v>2208</v>
      </c>
      <c r="AA8" s="1"/>
      <c r="AB8" s="1"/>
      <c r="AC8" s="1">
        <v>55</v>
      </c>
      <c r="AD8" s="1" t="s">
        <v>79</v>
      </c>
      <c r="AE8" s="1" t="s">
        <v>2688</v>
      </c>
      <c r="AF8" s="1"/>
      <c r="AG8" s="1"/>
      <c r="AH8" s="1"/>
      <c r="AI8" s="1"/>
      <c r="AJ8" s="1" t="s">
        <v>17</v>
      </c>
      <c r="AK8" s="1" t="s">
        <v>2742</v>
      </c>
      <c r="AL8" s="1" t="s">
        <v>80</v>
      </c>
      <c r="AM8" s="1" t="s">
        <v>2745</v>
      </c>
      <c r="AN8" s="1"/>
      <c r="AO8" s="1"/>
      <c r="AP8" s="1"/>
      <c r="AQ8" s="1"/>
      <c r="AR8" s="1"/>
      <c r="AS8" s="1"/>
      <c r="AT8" s="1" t="s">
        <v>71</v>
      </c>
      <c r="AU8" s="1" t="s">
        <v>2139</v>
      </c>
      <c r="AV8" s="1" t="s">
        <v>81</v>
      </c>
      <c r="AW8" s="1" t="s">
        <v>3008</v>
      </c>
      <c r="AX8" s="1"/>
      <c r="AY8" s="1"/>
      <c r="AZ8" s="1"/>
      <c r="BA8" s="1"/>
      <c r="BB8" s="1"/>
      <c r="BC8" s="1"/>
      <c r="BD8" s="1"/>
      <c r="BE8" s="1"/>
      <c r="BF8" s="1"/>
      <c r="BG8" s="1" t="s">
        <v>71</v>
      </c>
      <c r="BH8" s="1" t="s">
        <v>2139</v>
      </c>
      <c r="BI8" s="1" t="s">
        <v>82</v>
      </c>
      <c r="BJ8" s="1" t="s">
        <v>2916</v>
      </c>
      <c r="BK8" s="1" t="s">
        <v>71</v>
      </c>
      <c r="BL8" s="1" t="s">
        <v>2139</v>
      </c>
      <c r="BM8" s="1" t="s">
        <v>83</v>
      </c>
      <c r="BN8" s="1" t="s">
        <v>2505</v>
      </c>
      <c r="BO8" s="1" t="s">
        <v>71</v>
      </c>
      <c r="BP8" s="1" t="s">
        <v>2139</v>
      </c>
      <c r="BQ8" s="1" t="s">
        <v>84</v>
      </c>
      <c r="BR8" s="1" t="s">
        <v>3939</v>
      </c>
      <c r="BS8" s="1" t="s">
        <v>85</v>
      </c>
      <c r="BT8" s="1" t="s">
        <v>2760</v>
      </c>
      <c r="BU8" s="1"/>
    </row>
    <row r="9" spans="1:73" ht="13.5" customHeight="1">
      <c r="A9" s="5" t="str">
        <f>HYPERLINK("http://kyu.snu.ac.kr/sdhj/index.jsp?type=hj/GK14786_00IH_0001_0115.jpg","1828_성평곡면_115")</f>
        <v>1828_성평곡면_115</v>
      </c>
      <c r="B9" s="2">
        <v>1828</v>
      </c>
      <c r="C9" s="2" t="s">
        <v>3787</v>
      </c>
      <c r="D9" s="2" t="s">
        <v>3790</v>
      </c>
      <c r="E9" s="2">
        <v>8</v>
      </c>
      <c r="F9" s="1">
        <v>1</v>
      </c>
      <c r="G9" s="1" t="s">
        <v>3785</v>
      </c>
      <c r="H9" s="1" t="s">
        <v>3788</v>
      </c>
      <c r="I9" s="1">
        <v>1</v>
      </c>
      <c r="J9" s="1"/>
      <c r="K9" s="1"/>
      <c r="L9" s="1">
        <v>3</v>
      </c>
      <c r="M9" s="2" t="s">
        <v>4044</v>
      </c>
      <c r="N9" s="2" t="s">
        <v>4205</v>
      </c>
      <c r="O9" s="1"/>
      <c r="P9" s="1"/>
      <c r="Q9" s="1"/>
      <c r="R9" s="1"/>
      <c r="S9" s="1" t="s">
        <v>86</v>
      </c>
      <c r="T9" s="1" t="s">
        <v>2088</v>
      </c>
      <c r="U9" s="1" t="s">
        <v>87</v>
      </c>
      <c r="V9" s="1" t="s">
        <v>2168</v>
      </c>
      <c r="W9" s="1"/>
      <c r="X9" s="1"/>
      <c r="Y9" s="1" t="s">
        <v>88</v>
      </c>
      <c r="Z9" s="1" t="s">
        <v>2655</v>
      </c>
      <c r="AA9" s="1"/>
      <c r="AB9" s="1"/>
      <c r="AC9" s="1">
        <v>37</v>
      </c>
      <c r="AD9" s="1" t="s">
        <v>89</v>
      </c>
      <c r="AE9" s="1" t="s">
        <v>2669</v>
      </c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ht="13.5" customHeight="1">
      <c r="A10" s="5" t="str">
        <f>HYPERLINK("http://kyu.snu.ac.kr/sdhj/index.jsp?type=hj/GK14786_00IH_0001_0115.jpg","1828_성평곡면_115")</f>
        <v>1828_성평곡면_115</v>
      </c>
      <c r="B10" s="2">
        <v>1828</v>
      </c>
      <c r="C10" s="2" t="s">
        <v>3787</v>
      </c>
      <c r="D10" s="2" t="s">
        <v>3790</v>
      </c>
      <c r="E10" s="2">
        <v>9</v>
      </c>
      <c r="F10" s="1">
        <v>1</v>
      </c>
      <c r="G10" s="1" t="s">
        <v>3785</v>
      </c>
      <c r="H10" s="1" t="s">
        <v>3788</v>
      </c>
      <c r="I10" s="1">
        <v>1</v>
      </c>
      <c r="J10" s="1"/>
      <c r="K10" s="1"/>
      <c r="L10" s="1">
        <v>3</v>
      </c>
      <c r="M10" s="2" t="s">
        <v>4044</v>
      </c>
      <c r="N10" s="2" t="s">
        <v>4205</v>
      </c>
      <c r="O10" s="1"/>
      <c r="P10" s="1"/>
      <c r="Q10" s="1"/>
      <c r="R10" s="1"/>
      <c r="S10" s="1" t="s">
        <v>90</v>
      </c>
      <c r="T10" s="1" t="s">
        <v>2089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 t="s">
        <v>91</v>
      </c>
      <c r="AG10" s="1" t="s">
        <v>2726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ht="13.5" customHeight="1">
      <c r="A11" s="5" t="str">
        <f>HYPERLINK("http://kyu.snu.ac.kr/sdhj/index.jsp?type=hj/GK14786_00IH_0001_0115.jpg","1828_성평곡면_115")</f>
        <v>1828_성평곡면_115</v>
      </c>
      <c r="B11" s="2">
        <v>1828</v>
      </c>
      <c r="C11" s="2" t="s">
        <v>3787</v>
      </c>
      <c r="D11" s="2" t="s">
        <v>3790</v>
      </c>
      <c r="E11" s="2">
        <v>10</v>
      </c>
      <c r="F11" s="1">
        <v>1</v>
      </c>
      <c r="G11" s="1" t="s">
        <v>3785</v>
      </c>
      <c r="H11" s="1" t="s">
        <v>3788</v>
      </c>
      <c r="I11" s="1">
        <v>1</v>
      </c>
      <c r="J11" s="1"/>
      <c r="K11" s="1"/>
      <c r="L11" s="1">
        <v>4</v>
      </c>
      <c r="M11" s="2" t="s">
        <v>4045</v>
      </c>
      <c r="N11" s="2" t="s">
        <v>4206</v>
      </c>
      <c r="O11" s="1"/>
      <c r="P11" s="1"/>
      <c r="Q11" s="1"/>
      <c r="R11" s="1"/>
      <c r="S11" s="1"/>
      <c r="T11" s="1" t="s">
        <v>3813</v>
      </c>
      <c r="U11" s="1" t="s">
        <v>37</v>
      </c>
      <c r="V11" s="1" t="s">
        <v>2120</v>
      </c>
      <c r="W11" s="1" t="s">
        <v>38</v>
      </c>
      <c r="X11" s="1" t="s">
        <v>2173</v>
      </c>
      <c r="Y11" s="1" t="s">
        <v>92</v>
      </c>
      <c r="Z11" s="1" t="s">
        <v>2654</v>
      </c>
      <c r="AA11" s="1"/>
      <c r="AB11" s="1"/>
      <c r="AC11" s="1">
        <v>52</v>
      </c>
      <c r="AD11" s="1" t="s">
        <v>93</v>
      </c>
      <c r="AE11" s="1" t="s">
        <v>2667</v>
      </c>
      <c r="AF11" s="1"/>
      <c r="AG11" s="1"/>
      <c r="AH11" s="1"/>
      <c r="AI11" s="1"/>
      <c r="AJ11" s="1" t="s">
        <v>17</v>
      </c>
      <c r="AK11" s="1" t="s">
        <v>2742</v>
      </c>
      <c r="AL11" s="1" t="s">
        <v>41</v>
      </c>
      <c r="AM11" s="1" t="s">
        <v>2749</v>
      </c>
      <c r="AN11" s="1"/>
      <c r="AO11" s="1"/>
      <c r="AP11" s="1"/>
      <c r="AQ11" s="1"/>
      <c r="AR11" s="1"/>
      <c r="AS11" s="1"/>
      <c r="AT11" s="1" t="s">
        <v>71</v>
      </c>
      <c r="AU11" s="1" t="s">
        <v>2139</v>
      </c>
      <c r="AV11" s="1" t="s">
        <v>94</v>
      </c>
      <c r="AW11" s="1" t="s">
        <v>3080</v>
      </c>
      <c r="AX11" s="1"/>
      <c r="AY11" s="1"/>
      <c r="AZ11" s="1"/>
      <c r="BA11" s="1"/>
      <c r="BB11" s="1"/>
      <c r="BC11" s="1"/>
      <c r="BD11" s="1"/>
      <c r="BE11" s="1"/>
      <c r="BF11" s="1"/>
      <c r="BG11" s="1" t="s">
        <v>71</v>
      </c>
      <c r="BH11" s="1" t="s">
        <v>2139</v>
      </c>
      <c r="BI11" s="1" t="s">
        <v>95</v>
      </c>
      <c r="BJ11" s="1" t="s">
        <v>3326</v>
      </c>
      <c r="BK11" s="1" t="s">
        <v>71</v>
      </c>
      <c r="BL11" s="1" t="s">
        <v>2139</v>
      </c>
      <c r="BM11" s="1" t="s">
        <v>96</v>
      </c>
      <c r="BN11" s="1" t="s">
        <v>3550</v>
      </c>
      <c r="BO11" s="1" t="s">
        <v>71</v>
      </c>
      <c r="BP11" s="1" t="s">
        <v>2139</v>
      </c>
      <c r="BQ11" s="1" t="s">
        <v>97</v>
      </c>
      <c r="BR11" s="1" t="s">
        <v>3755</v>
      </c>
      <c r="BS11" s="1" t="s">
        <v>70</v>
      </c>
      <c r="BT11" s="1" t="s">
        <v>3844</v>
      </c>
      <c r="BU11" s="1"/>
    </row>
    <row r="12" spans="1:73" ht="13.5" customHeight="1">
      <c r="A12" s="5" t="str">
        <f>HYPERLINK("http://kyu.snu.ac.kr/sdhj/index.jsp?type=hj/GK14786_00IH_0001_0115.jpg","1828_성평곡면_115")</f>
        <v>1828_성평곡면_115</v>
      </c>
      <c r="B12" s="2">
        <v>1828</v>
      </c>
      <c r="C12" s="2" t="s">
        <v>3787</v>
      </c>
      <c r="D12" s="2" t="s">
        <v>3790</v>
      </c>
      <c r="E12" s="2">
        <v>11</v>
      </c>
      <c r="F12" s="1">
        <v>1</v>
      </c>
      <c r="G12" s="1" t="s">
        <v>3785</v>
      </c>
      <c r="H12" s="1" t="s">
        <v>3788</v>
      </c>
      <c r="I12" s="1">
        <v>1</v>
      </c>
      <c r="J12" s="1"/>
      <c r="K12" s="1"/>
      <c r="L12" s="1">
        <v>4</v>
      </c>
      <c r="M12" s="2" t="s">
        <v>4045</v>
      </c>
      <c r="N12" s="2" t="s">
        <v>4206</v>
      </c>
      <c r="O12" s="1"/>
      <c r="P12" s="1"/>
      <c r="Q12" s="1"/>
      <c r="R12" s="1"/>
      <c r="S12" s="1" t="s">
        <v>48</v>
      </c>
      <c r="T12" s="1" t="s">
        <v>2087</v>
      </c>
      <c r="U12" s="1"/>
      <c r="V12" s="1"/>
      <c r="W12" s="1" t="s">
        <v>98</v>
      </c>
      <c r="X12" s="1" t="s">
        <v>3818</v>
      </c>
      <c r="Y12" s="1" t="s">
        <v>50</v>
      </c>
      <c r="Z12" s="1" t="s">
        <v>2208</v>
      </c>
      <c r="AA12" s="1"/>
      <c r="AB12" s="1"/>
      <c r="AC12" s="1">
        <v>57</v>
      </c>
      <c r="AD12" s="1" t="s">
        <v>99</v>
      </c>
      <c r="AE12" s="1" t="s">
        <v>2683</v>
      </c>
      <c r="AF12" s="1"/>
      <c r="AG12" s="1"/>
      <c r="AH12" s="1"/>
      <c r="AI12" s="1"/>
      <c r="AJ12" s="1" t="s">
        <v>17</v>
      </c>
      <c r="AK12" s="1" t="s">
        <v>2742</v>
      </c>
      <c r="AL12" s="1" t="s">
        <v>70</v>
      </c>
      <c r="AM12" s="1" t="s">
        <v>3844</v>
      </c>
      <c r="AN12" s="1"/>
      <c r="AO12" s="1"/>
      <c r="AP12" s="1"/>
      <c r="AQ12" s="1"/>
      <c r="AR12" s="1"/>
      <c r="AS12" s="1"/>
      <c r="AT12" s="1" t="s">
        <v>71</v>
      </c>
      <c r="AU12" s="1" t="s">
        <v>2139</v>
      </c>
      <c r="AV12" s="1" t="s">
        <v>100</v>
      </c>
      <c r="AW12" s="1" t="s">
        <v>3079</v>
      </c>
      <c r="AX12" s="1"/>
      <c r="AY12" s="1"/>
      <c r="AZ12" s="1"/>
      <c r="BA12" s="1"/>
      <c r="BB12" s="1"/>
      <c r="BC12" s="1"/>
      <c r="BD12" s="1"/>
      <c r="BE12" s="1"/>
      <c r="BF12" s="1"/>
      <c r="BG12" s="1" t="s">
        <v>71</v>
      </c>
      <c r="BH12" s="1" t="s">
        <v>2139</v>
      </c>
      <c r="BI12" s="1" t="s">
        <v>101</v>
      </c>
      <c r="BJ12" s="1" t="s">
        <v>3338</v>
      </c>
      <c r="BK12" s="1" t="s">
        <v>71</v>
      </c>
      <c r="BL12" s="1" t="s">
        <v>2139</v>
      </c>
      <c r="BM12" s="1" t="s">
        <v>102</v>
      </c>
      <c r="BN12" s="1" t="s">
        <v>3037</v>
      </c>
      <c r="BO12" s="1" t="s">
        <v>71</v>
      </c>
      <c r="BP12" s="1" t="s">
        <v>2139</v>
      </c>
      <c r="BQ12" s="1" t="s">
        <v>103</v>
      </c>
      <c r="BR12" s="1" t="s">
        <v>3903</v>
      </c>
      <c r="BS12" s="1" t="s">
        <v>104</v>
      </c>
      <c r="BT12" s="1" t="s">
        <v>3776</v>
      </c>
      <c r="BU12" s="1"/>
    </row>
    <row r="13" spans="1:73" ht="13.5" customHeight="1">
      <c r="A13" s="5" t="str">
        <f>HYPERLINK("http://kyu.snu.ac.kr/sdhj/index.jsp?type=hj/GK14786_00IH_0001_0116.jpg","1828_성평곡면_116")</f>
        <v>1828_성평곡면_116</v>
      </c>
      <c r="B13" s="2">
        <v>1828</v>
      </c>
      <c r="C13" s="2" t="s">
        <v>3787</v>
      </c>
      <c r="D13" s="2" t="s">
        <v>3790</v>
      </c>
      <c r="E13" s="2">
        <v>12</v>
      </c>
      <c r="F13" s="1">
        <v>1</v>
      </c>
      <c r="G13" s="1" t="s">
        <v>3785</v>
      </c>
      <c r="H13" s="1" t="s">
        <v>3788</v>
      </c>
      <c r="I13" s="1">
        <v>1</v>
      </c>
      <c r="J13" s="1"/>
      <c r="K13" s="1"/>
      <c r="L13" s="1">
        <v>4</v>
      </c>
      <c r="M13" s="2" t="s">
        <v>4045</v>
      </c>
      <c r="N13" s="2" t="s">
        <v>4206</v>
      </c>
      <c r="O13" s="1"/>
      <c r="P13" s="1"/>
      <c r="Q13" s="1"/>
      <c r="R13" s="1"/>
      <c r="S13" s="1" t="s">
        <v>86</v>
      </c>
      <c r="T13" s="1" t="s">
        <v>2088</v>
      </c>
      <c r="U13" s="1" t="s">
        <v>105</v>
      </c>
      <c r="V13" s="1" t="s">
        <v>2123</v>
      </c>
      <c r="W13" s="1"/>
      <c r="X13" s="1"/>
      <c r="Y13" s="1" t="s">
        <v>106</v>
      </c>
      <c r="Z13" s="1" t="s">
        <v>2653</v>
      </c>
      <c r="AA13" s="1"/>
      <c r="AB13" s="1"/>
      <c r="AC13" s="1">
        <v>25</v>
      </c>
      <c r="AD13" s="1" t="s">
        <v>107</v>
      </c>
      <c r="AE13" s="1" t="s">
        <v>2700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ht="13.5" customHeight="1">
      <c r="A14" s="5" t="str">
        <f>HYPERLINK("http://kyu.snu.ac.kr/sdhj/index.jsp?type=hj/GK14786_00IH_0001_0116.jpg","1828_성평곡면_116")</f>
        <v>1828_성평곡면_116</v>
      </c>
      <c r="B14" s="2">
        <v>1828</v>
      </c>
      <c r="C14" s="2" t="s">
        <v>3787</v>
      </c>
      <c r="D14" s="2" t="s">
        <v>3790</v>
      </c>
      <c r="E14" s="2">
        <v>13</v>
      </c>
      <c r="F14" s="1">
        <v>1</v>
      </c>
      <c r="G14" s="1" t="s">
        <v>3785</v>
      </c>
      <c r="H14" s="1" t="s">
        <v>3788</v>
      </c>
      <c r="I14" s="1">
        <v>1</v>
      </c>
      <c r="J14" s="1"/>
      <c r="K14" s="1"/>
      <c r="L14" s="1">
        <v>5</v>
      </c>
      <c r="M14" s="2" t="s">
        <v>4046</v>
      </c>
      <c r="N14" s="2" t="s">
        <v>4207</v>
      </c>
      <c r="O14" s="1"/>
      <c r="P14" s="1"/>
      <c r="Q14" s="1"/>
      <c r="R14" s="1"/>
      <c r="S14" s="1"/>
      <c r="T14" s="1" t="s">
        <v>3813</v>
      </c>
      <c r="U14" s="1" t="s">
        <v>37</v>
      </c>
      <c r="V14" s="1" t="s">
        <v>2120</v>
      </c>
      <c r="W14" s="1" t="s">
        <v>108</v>
      </c>
      <c r="X14" s="1" t="s">
        <v>2171</v>
      </c>
      <c r="Y14" s="1" t="s">
        <v>109</v>
      </c>
      <c r="Z14" s="1" t="s">
        <v>2652</v>
      </c>
      <c r="AA14" s="1"/>
      <c r="AB14" s="1"/>
      <c r="AC14" s="1">
        <v>61</v>
      </c>
      <c r="AD14" s="1" t="s">
        <v>73</v>
      </c>
      <c r="AE14" s="1" t="s">
        <v>2718</v>
      </c>
      <c r="AF14" s="1"/>
      <c r="AG14" s="1"/>
      <c r="AH14" s="1"/>
      <c r="AI14" s="1"/>
      <c r="AJ14" s="1" t="s">
        <v>17</v>
      </c>
      <c r="AK14" s="1" t="s">
        <v>2742</v>
      </c>
      <c r="AL14" s="1" t="s">
        <v>80</v>
      </c>
      <c r="AM14" s="1" t="s">
        <v>2745</v>
      </c>
      <c r="AN14" s="1"/>
      <c r="AO14" s="1"/>
      <c r="AP14" s="1"/>
      <c r="AQ14" s="1"/>
      <c r="AR14" s="1"/>
      <c r="AS14" s="1"/>
      <c r="AT14" s="1" t="s">
        <v>71</v>
      </c>
      <c r="AU14" s="1" t="s">
        <v>2139</v>
      </c>
      <c r="AV14" s="1" t="s">
        <v>110</v>
      </c>
      <c r="AW14" s="1" t="s">
        <v>3078</v>
      </c>
      <c r="AX14" s="1"/>
      <c r="AY14" s="1"/>
      <c r="AZ14" s="1"/>
      <c r="BA14" s="1"/>
      <c r="BB14" s="1"/>
      <c r="BC14" s="1"/>
      <c r="BD14" s="1"/>
      <c r="BE14" s="1"/>
      <c r="BF14" s="1"/>
      <c r="BG14" s="1" t="s">
        <v>71</v>
      </c>
      <c r="BH14" s="1" t="s">
        <v>2139</v>
      </c>
      <c r="BI14" s="1" t="s">
        <v>111</v>
      </c>
      <c r="BJ14" s="1" t="s">
        <v>3337</v>
      </c>
      <c r="BK14" s="1" t="s">
        <v>71</v>
      </c>
      <c r="BL14" s="1" t="s">
        <v>2139</v>
      </c>
      <c r="BM14" s="1" t="s">
        <v>112</v>
      </c>
      <c r="BN14" s="1" t="s">
        <v>3558</v>
      </c>
      <c r="BO14" s="1" t="s">
        <v>71</v>
      </c>
      <c r="BP14" s="1" t="s">
        <v>2139</v>
      </c>
      <c r="BQ14" s="1" t="s">
        <v>113</v>
      </c>
      <c r="BR14" s="1" t="s">
        <v>3904</v>
      </c>
      <c r="BS14" s="1" t="s">
        <v>70</v>
      </c>
      <c r="BT14" s="1" t="s">
        <v>3844</v>
      </c>
      <c r="BU14" s="1"/>
    </row>
    <row r="15" spans="1:73" ht="13.5" customHeight="1">
      <c r="A15" s="5" t="str">
        <f>HYPERLINK("http://kyu.snu.ac.kr/sdhj/index.jsp?type=hj/GK14786_00IH_0001_0116.jpg","1828_성평곡면_116")</f>
        <v>1828_성평곡면_116</v>
      </c>
      <c r="B15" s="2">
        <v>1828</v>
      </c>
      <c r="C15" s="2" t="s">
        <v>3787</v>
      </c>
      <c r="D15" s="2" t="s">
        <v>3790</v>
      </c>
      <c r="E15" s="2">
        <v>14</v>
      </c>
      <c r="F15" s="1">
        <v>1</v>
      </c>
      <c r="G15" s="1" t="s">
        <v>3785</v>
      </c>
      <c r="H15" s="1" t="s">
        <v>3788</v>
      </c>
      <c r="I15" s="1">
        <v>1</v>
      </c>
      <c r="J15" s="1"/>
      <c r="K15" s="1"/>
      <c r="L15" s="1">
        <v>5</v>
      </c>
      <c r="M15" s="2" t="s">
        <v>4046</v>
      </c>
      <c r="N15" s="2" t="s">
        <v>4207</v>
      </c>
      <c r="O15" s="1"/>
      <c r="P15" s="1"/>
      <c r="Q15" s="1"/>
      <c r="R15" s="1"/>
      <c r="S15" s="1" t="s">
        <v>86</v>
      </c>
      <c r="T15" s="1" t="s">
        <v>2088</v>
      </c>
      <c r="U15" s="1" t="s">
        <v>114</v>
      </c>
      <c r="V15" s="1" t="s">
        <v>2152</v>
      </c>
      <c r="W15" s="1"/>
      <c r="X15" s="1"/>
      <c r="Y15" s="1" t="s">
        <v>115</v>
      </c>
      <c r="Z15" s="1" t="s">
        <v>2651</v>
      </c>
      <c r="AA15" s="1"/>
      <c r="AB15" s="1"/>
      <c r="AC15" s="1">
        <v>42</v>
      </c>
      <c r="AD15" s="1" t="s">
        <v>116</v>
      </c>
      <c r="AE15" s="1" t="s">
        <v>2673</v>
      </c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ht="13.5" customHeight="1">
      <c r="A16" s="5" t="str">
        <f>HYPERLINK("http://kyu.snu.ac.kr/sdhj/index.jsp?type=hj/GK14786_00IH_0001_0116.jpg","1828_성평곡면_116")</f>
        <v>1828_성평곡면_116</v>
      </c>
      <c r="B16" s="2">
        <v>1828</v>
      </c>
      <c r="C16" s="2" t="s">
        <v>3787</v>
      </c>
      <c r="D16" s="2" t="s">
        <v>3790</v>
      </c>
      <c r="E16" s="2">
        <v>15</v>
      </c>
      <c r="F16" s="1">
        <v>1</v>
      </c>
      <c r="G16" s="1" t="s">
        <v>3785</v>
      </c>
      <c r="H16" s="1" t="s">
        <v>3788</v>
      </c>
      <c r="I16" s="1">
        <v>1</v>
      </c>
      <c r="J16" s="1"/>
      <c r="K16" s="1"/>
      <c r="L16" s="1">
        <v>5</v>
      </c>
      <c r="M16" s="2" t="s">
        <v>4046</v>
      </c>
      <c r="N16" s="2" t="s">
        <v>4207</v>
      </c>
      <c r="O16" s="1"/>
      <c r="P16" s="1"/>
      <c r="Q16" s="1"/>
      <c r="R16" s="1"/>
      <c r="S16" s="1" t="s">
        <v>86</v>
      </c>
      <c r="T16" s="1" t="s">
        <v>2088</v>
      </c>
      <c r="U16" s="1" t="s">
        <v>117</v>
      </c>
      <c r="V16" s="1" t="s">
        <v>2167</v>
      </c>
      <c r="W16" s="1"/>
      <c r="X16" s="1"/>
      <c r="Y16" s="1" t="s">
        <v>115</v>
      </c>
      <c r="Z16" s="1" t="s">
        <v>2651</v>
      </c>
      <c r="AA16" s="1"/>
      <c r="AB16" s="1"/>
      <c r="AC16" s="1">
        <v>38</v>
      </c>
      <c r="AD16" s="1" t="s">
        <v>118</v>
      </c>
      <c r="AE16" s="1" t="s">
        <v>2678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ht="13.5" customHeight="1">
      <c r="A17" s="5" t="str">
        <f>HYPERLINK("http://kyu.snu.ac.kr/sdhj/index.jsp?type=hj/GK14786_00IH_0001_0116.jpg","1828_성평곡면_116")</f>
        <v>1828_성평곡면_116</v>
      </c>
      <c r="B17" s="2">
        <v>1828</v>
      </c>
      <c r="C17" s="2" t="s">
        <v>3787</v>
      </c>
      <c r="D17" s="2" t="s">
        <v>3790</v>
      </c>
      <c r="E17" s="2">
        <v>16</v>
      </c>
      <c r="F17" s="1">
        <v>1</v>
      </c>
      <c r="G17" s="1" t="s">
        <v>3785</v>
      </c>
      <c r="H17" s="1" t="s">
        <v>3788</v>
      </c>
      <c r="I17" s="1">
        <v>2</v>
      </c>
      <c r="J17" s="1" t="s">
        <v>119</v>
      </c>
      <c r="K17" s="1" t="s">
        <v>3794</v>
      </c>
      <c r="L17" s="1">
        <v>1</v>
      </c>
      <c r="M17" s="2" t="s">
        <v>4047</v>
      </c>
      <c r="N17" s="2" t="s">
        <v>4208</v>
      </c>
      <c r="O17" s="1"/>
      <c r="P17" s="1"/>
      <c r="Q17" s="1"/>
      <c r="R17" s="1"/>
      <c r="S17" s="1"/>
      <c r="T17" s="1" t="s">
        <v>3813</v>
      </c>
      <c r="U17" s="1" t="s">
        <v>120</v>
      </c>
      <c r="V17" s="1" t="s">
        <v>2116</v>
      </c>
      <c r="W17" s="1" t="s">
        <v>38</v>
      </c>
      <c r="X17" s="1" t="s">
        <v>2173</v>
      </c>
      <c r="Y17" s="1" t="s">
        <v>121</v>
      </c>
      <c r="Z17" s="1" t="s">
        <v>2650</v>
      </c>
      <c r="AA17" s="1"/>
      <c r="AB17" s="1"/>
      <c r="AC17" s="1">
        <v>37</v>
      </c>
      <c r="AD17" s="1" t="s">
        <v>122</v>
      </c>
      <c r="AE17" s="1" t="s">
        <v>2704</v>
      </c>
      <c r="AF17" s="1"/>
      <c r="AG17" s="1"/>
      <c r="AH17" s="1"/>
      <c r="AI17" s="1"/>
      <c r="AJ17" s="1" t="s">
        <v>17</v>
      </c>
      <c r="AK17" s="1" t="s">
        <v>2742</v>
      </c>
      <c r="AL17" s="1" t="s">
        <v>41</v>
      </c>
      <c r="AM17" s="1" t="s">
        <v>2749</v>
      </c>
      <c r="AN17" s="1"/>
      <c r="AO17" s="1"/>
      <c r="AP17" s="1"/>
      <c r="AQ17" s="1"/>
      <c r="AR17" s="1"/>
      <c r="AS17" s="1"/>
      <c r="AT17" s="1" t="s">
        <v>123</v>
      </c>
      <c r="AU17" s="1" t="s">
        <v>2801</v>
      </c>
      <c r="AV17" s="1" t="s">
        <v>124</v>
      </c>
      <c r="AW17" s="1" t="s">
        <v>3077</v>
      </c>
      <c r="AX17" s="1"/>
      <c r="AY17" s="1"/>
      <c r="AZ17" s="1"/>
      <c r="BA17" s="1"/>
      <c r="BB17" s="1"/>
      <c r="BC17" s="1"/>
      <c r="BD17" s="1"/>
      <c r="BE17" s="1"/>
      <c r="BF17" s="1"/>
      <c r="BG17" s="1" t="s">
        <v>123</v>
      </c>
      <c r="BH17" s="1" t="s">
        <v>2801</v>
      </c>
      <c r="BI17" s="1" t="s">
        <v>125</v>
      </c>
      <c r="BJ17" s="1" t="s">
        <v>3336</v>
      </c>
      <c r="BK17" s="1" t="s">
        <v>126</v>
      </c>
      <c r="BL17" s="1" t="s">
        <v>3103</v>
      </c>
      <c r="BM17" s="1" t="s">
        <v>127</v>
      </c>
      <c r="BN17" s="1" t="s">
        <v>2743</v>
      </c>
      <c r="BO17" s="1" t="s">
        <v>123</v>
      </c>
      <c r="BP17" s="1" t="s">
        <v>2801</v>
      </c>
      <c r="BQ17" s="1" t="s">
        <v>128</v>
      </c>
      <c r="BR17" s="1" t="s">
        <v>3754</v>
      </c>
      <c r="BS17" s="1" t="s">
        <v>129</v>
      </c>
      <c r="BT17" s="1" t="s">
        <v>2752</v>
      </c>
      <c r="BU17" s="1"/>
    </row>
    <row r="18" spans="1:73" ht="13.5" customHeight="1">
      <c r="A18" s="5" t="str">
        <f>HYPERLINK("http://kyu.snu.ac.kr/sdhj/index.jsp?type=hj/GK14786_00IH_0001_0116.jpg","1828_성평곡면_116")</f>
        <v>1828_성평곡면_116</v>
      </c>
      <c r="B18" s="2">
        <v>1828</v>
      </c>
      <c r="C18" s="2" t="s">
        <v>3787</v>
      </c>
      <c r="D18" s="2" t="s">
        <v>3790</v>
      </c>
      <c r="E18" s="2">
        <v>17</v>
      </c>
      <c r="F18" s="1">
        <v>1</v>
      </c>
      <c r="G18" s="1" t="s">
        <v>3785</v>
      </c>
      <c r="H18" s="1" t="s">
        <v>3788</v>
      </c>
      <c r="I18" s="1">
        <v>2</v>
      </c>
      <c r="J18" s="1"/>
      <c r="K18" s="1"/>
      <c r="L18" s="1">
        <v>1</v>
      </c>
      <c r="M18" s="2" t="s">
        <v>4047</v>
      </c>
      <c r="N18" s="2" t="s">
        <v>4208</v>
      </c>
      <c r="O18" s="1"/>
      <c r="P18" s="1"/>
      <c r="Q18" s="1"/>
      <c r="R18" s="1"/>
      <c r="S18" s="1" t="s">
        <v>48</v>
      </c>
      <c r="T18" s="1" t="s">
        <v>2087</v>
      </c>
      <c r="U18" s="1"/>
      <c r="V18" s="1"/>
      <c r="W18" s="1" t="s">
        <v>98</v>
      </c>
      <c r="X18" s="1" t="s">
        <v>3818</v>
      </c>
      <c r="Y18" s="1" t="s">
        <v>130</v>
      </c>
      <c r="Z18" s="1" t="s">
        <v>2210</v>
      </c>
      <c r="AA18" s="1"/>
      <c r="AB18" s="1"/>
      <c r="AC18" s="1">
        <v>37</v>
      </c>
      <c r="AD18" s="1" t="s">
        <v>122</v>
      </c>
      <c r="AE18" s="1" t="s">
        <v>2704</v>
      </c>
      <c r="AF18" s="1"/>
      <c r="AG18" s="1"/>
      <c r="AH18" s="1"/>
      <c r="AI18" s="1"/>
      <c r="AJ18" s="1" t="s">
        <v>131</v>
      </c>
      <c r="AK18" s="1" t="s">
        <v>2743</v>
      </c>
      <c r="AL18" s="1" t="s">
        <v>132</v>
      </c>
      <c r="AM18" s="1" t="s">
        <v>2796</v>
      </c>
      <c r="AN18" s="1"/>
      <c r="AO18" s="1"/>
      <c r="AP18" s="1"/>
      <c r="AQ18" s="1"/>
      <c r="AR18" s="1"/>
      <c r="AS18" s="1"/>
      <c r="AT18" s="1" t="s">
        <v>123</v>
      </c>
      <c r="AU18" s="1" t="s">
        <v>2801</v>
      </c>
      <c r="AV18" s="1" t="s">
        <v>133</v>
      </c>
      <c r="AW18" s="1" t="s">
        <v>2334</v>
      </c>
      <c r="AX18" s="1"/>
      <c r="AY18" s="1"/>
      <c r="AZ18" s="1"/>
      <c r="BA18" s="1"/>
      <c r="BB18" s="1"/>
      <c r="BC18" s="1"/>
      <c r="BD18" s="1"/>
      <c r="BE18" s="1"/>
      <c r="BF18" s="1"/>
      <c r="BG18" s="1" t="s">
        <v>123</v>
      </c>
      <c r="BH18" s="1" t="s">
        <v>2801</v>
      </c>
      <c r="BI18" s="1" t="s">
        <v>134</v>
      </c>
      <c r="BJ18" s="1" t="s">
        <v>3335</v>
      </c>
      <c r="BK18" s="1" t="s">
        <v>123</v>
      </c>
      <c r="BL18" s="1" t="s">
        <v>2801</v>
      </c>
      <c r="BM18" s="1" t="s">
        <v>135</v>
      </c>
      <c r="BN18" s="1" t="s">
        <v>3203</v>
      </c>
      <c r="BO18" s="1" t="s">
        <v>123</v>
      </c>
      <c r="BP18" s="1" t="s">
        <v>2801</v>
      </c>
      <c r="BQ18" s="1" t="s">
        <v>136</v>
      </c>
      <c r="BR18" s="1" t="s">
        <v>3753</v>
      </c>
      <c r="BS18" s="1" t="s">
        <v>56</v>
      </c>
      <c r="BT18" s="1" t="s">
        <v>2747</v>
      </c>
      <c r="BU18" s="1"/>
    </row>
    <row r="19" spans="1:73" ht="13.5" customHeight="1">
      <c r="A19" s="5" t="str">
        <f>HYPERLINK("http://kyu.snu.ac.kr/sdhj/index.jsp?type=hj/GK14786_00IH_0001_0116.jpg","1828_성평곡면_116")</f>
        <v>1828_성평곡면_116</v>
      </c>
      <c r="B19" s="2">
        <v>1828</v>
      </c>
      <c r="C19" s="2" t="s">
        <v>3787</v>
      </c>
      <c r="D19" s="2" t="s">
        <v>3790</v>
      </c>
      <c r="E19" s="2">
        <v>18</v>
      </c>
      <c r="F19" s="1">
        <v>1</v>
      </c>
      <c r="G19" s="1" t="s">
        <v>3785</v>
      </c>
      <c r="H19" s="1" t="s">
        <v>3788</v>
      </c>
      <c r="I19" s="1">
        <v>2</v>
      </c>
      <c r="J19" s="1"/>
      <c r="K19" s="1"/>
      <c r="L19" s="1">
        <v>1</v>
      </c>
      <c r="M19" s="2" t="s">
        <v>4047</v>
      </c>
      <c r="N19" s="2" t="s">
        <v>4208</v>
      </c>
      <c r="O19" s="1"/>
      <c r="P19" s="1"/>
      <c r="Q19" s="1"/>
      <c r="R19" s="1"/>
      <c r="S19" s="1" t="s">
        <v>57</v>
      </c>
      <c r="T19" s="1" t="s">
        <v>2091</v>
      </c>
      <c r="U19" s="1"/>
      <c r="V19" s="1"/>
      <c r="W19" s="1" t="s">
        <v>137</v>
      </c>
      <c r="X19" s="1" t="s">
        <v>2176</v>
      </c>
      <c r="Y19" s="1" t="s">
        <v>130</v>
      </c>
      <c r="Z19" s="1" t="s">
        <v>2210</v>
      </c>
      <c r="AA19" s="1"/>
      <c r="AB19" s="1"/>
      <c r="AC19" s="1"/>
      <c r="AD19" s="1"/>
      <c r="AE19" s="1"/>
      <c r="AF19" s="1" t="s">
        <v>138</v>
      </c>
      <c r="AG19" s="1" t="s">
        <v>2188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ht="13.5" customHeight="1">
      <c r="A20" s="5" t="str">
        <f>HYPERLINK("http://kyu.snu.ac.kr/sdhj/index.jsp?type=hj/GK14786_00IH_0001_0116.jpg","1828_성평곡면_116")</f>
        <v>1828_성평곡면_116</v>
      </c>
      <c r="B20" s="2">
        <v>1828</v>
      </c>
      <c r="C20" s="2" t="s">
        <v>3787</v>
      </c>
      <c r="D20" s="2" t="s">
        <v>3790</v>
      </c>
      <c r="E20" s="2">
        <v>19</v>
      </c>
      <c r="F20" s="1">
        <v>1</v>
      </c>
      <c r="G20" s="1" t="s">
        <v>3785</v>
      </c>
      <c r="H20" s="1" t="s">
        <v>3788</v>
      </c>
      <c r="I20" s="1">
        <v>2</v>
      </c>
      <c r="J20" s="1"/>
      <c r="K20" s="1"/>
      <c r="L20" s="1">
        <v>1</v>
      </c>
      <c r="M20" s="2" t="s">
        <v>4047</v>
      </c>
      <c r="N20" s="2" t="s">
        <v>4208</v>
      </c>
      <c r="O20" s="1"/>
      <c r="P20" s="1"/>
      <c r="Q20" s="1"/>
      <c r="R20" s="1"/>
      <c r="S20" s="1"/>
      <c r="T20" s="1" t="s">
        <v>3815</v>
      </c>
      <c r="U20" s="1" t="s">
        <v>139</v>
      </c>
      <c r="V20" s="1" t="s">
        <v>2112</v>
      </c>
      <c r="W20" s="1"/>
      <c r="X20" s="1"/>
      <c r="Y20" s="1" t="s">
        <v>140</v>
      </c>
      <c r="Z20" s="1" t="s">
        <v>2649</v>
      </c>
      <c r="AA20" s="1"/>
      <c r="AB20" s="1"/>
      <c r="AC20" s="1">
        <v>45</v>
      </c>
      <c r="AD20" s="1" t="s">
        <v>107</v>
      </c>
      <c r="AE20" s="1" t="s">
        <v>2700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ht="13.5" customHeight="1">
      <c r="A21" s="5" t="str">
        <f>HYPERLINK("http://kyu.snu.ac.kr/sdhj/index.jsp?type=hj/GK14786_00IH_0001_0116.jpg","1828_성평곡면_116")</f>
        <v>1828_성평곡면_116</v>
      </c>
      <c r="B21" s="2">
        <v>1828</v>
      </c>
      <c r="C21" s="2" t="s">
        <v>3787</v>
      </c>
      <c r="D21" s="2" t="s">
        <v>3790</v>
      </c>
      <c r="E21" s="2">
        <v>20</v>
      </c>
      <c r="F21" s="1">
        <v>1</v>
      </c>
      <c r="G21" s="1" t="s">
        <v>3785</v>
      </c>
      <c r="H21" s="1" t="s">
        <v>3788</v>
      </c>
      <c r="I21" s="1">
        <v>2</v>
      </c>
      <c r="J21" s="1"/>
      <c r="K21" s="1"/>
      <c r="L21" s="1">
        <v>2</v>
      </c>
      <c r="M21" s="2" t="s">
        <v>4048</v>
      </c>
      <c r="N21" s="2" t="s">
        <v>4209</v>
      </c>
      <c r="O21" s="1"/>
      <c r="P21" s="1"/>
      <c r="Q21" s="1"/>
      <c r="R21" s="1"/>
      <c r="S21" s="1"/>
      <c r="T21" s="1" t="s">
        <v>3813</v>
      </c>
      <c r="U21" s="1" t="s">
        <v>120</v>
      </c>
      <c r="V21" s="1" t="s">
        <v>2116</v>
      </c>
      <c r="W21" s="1" t="s">
        <v>137</v>
      </c>
      <c r="X21" s="1" t="s">
        <v>2176</v>
      </c>
      <c r="Y21" s="1" t="s">
        <v>141</v>
      </c>
      <c r="Z21" s="1" t="s">
        <v>2648</v>
      </c>
      <c r="AA21" s="1"/>
      <c r="AB21" s="1"/>
      <c r="AC21" s="1">
        <v>52</v>
      </c>
      <c r="AD21" s="1" t="s">
        <v>93</v>
      </c>
      <c r="AE21" s="1" t="s">
        <v>2667</v>
      </c>
      <c r="AF21" s="1"/>
      <c r="AG21" s="1"/>
      <c r="AH21" s="1"/>
      <c r="AI21" s="1"/>
      <c r="AJ21" s="1" t="s">
        <v>17</v>
      </c>
      <c r="AK21" s="1" t="s">
        <v>2742</v>
      </c>
      <c r="AL21" s="1" t="s">
        <v>129</v>
      </c>
      <c r="AM21" s="1" t="s">
        <v>2752</v>
      </c>
      <c r="AN21" s="1"/>
      <c r="AO21" s="1"/>
      <c r="AP21" s="1"/>
      <c r="AQ21" s="1"/>
      <c r="AR21" s="1"/>
      <c r="AS21" s="1"/>
      <c r="AT21" s="1" t="s">
        <v>123</v>
      </c>
      <c r="AU21" s="1" t="s">
        <v>2801</v>
      </c>
      <c r="AV21" s="1" t="s">
        <v>142</v>
      </c>
      <c r="AW21" s="1" t="s">
        <v>4477</v>
      </c>
      <c r="AX21" s="1"/>
      <c r="AY21" s="1"/>
      <c r="AZ21" s="1"/>
      <c r="BA21" s="1"/>
      <c r="BB21" s="1"/>
      <c r="BC21" s="1"/>
      <c r="BD21" s="1"/>
      <c r="BE21" s="1"/>
      <c r="BF21" s="1"/>
      <c r="BG21" s="1" t="s">
        <v>123</v>
      </c>
      <c r="BH21" s="1" t="s">
        <v>2801</v>
      </c>
      <c r="BI21" s="1" t="s">
        <v>143</v>
      </c>
      <c r="BJ21" s="1" t="s">
        <v>3334</v>
      </c>
      <c r="BK21" s="1" t="s">
        <v>123</v>
      </c>
      <c r="BL21" s="1" t="s">
        <v>2801</v>
      </c>
      <c r="BM21" s="1" t="s">
        <v>144</v>
      </c>
      <c r="BN21" s="1" t="s">
        <v>3557</v>
      </c>
      <c r="BO21" s="1" t="s">
        <v>123</v>
      </c>
      <c r="BP21" s="1" t="s">
        <v>2801</v>
      </c>
      <c r="BQ21" s="1" t="s">
        <v>145</v>
      </c>
      <c r="BR21" s="1" t="s">
        <v>3752</v>
      </c>
      <c r="BS21" s="1" t="s">
        <v>41</v>
      </c>
      <c r="BT21" s="1" t="s">
        <v>2749</v>
      </c>
      <c r="BU21" s="1"/>
    </row>
    <row r="22" spans="1:73" ht="13.5" customHeight="1">
      <c r="A22" s="5" t="str">
        <f>HYPERLINK("http://kyu.snu.ac.kr/sdhj/index.jsp?type=hj/GK14786_00IH_0001_0116.jpg","1828_성평곡면_116")</f>
        <v>1828_성평곡면_116</v>
      </c>
      <c r="B22" s="2">
        <v>1828</v>
      </c>
      <c r="C22" s="2" t="s">
        <v>3787</v>
      </c>
      <c r="D22" s="2" t="s">
        <v>3790</v>
      </c>
      <c r="E22" s="2">
        <v>21</v>
      </c>
      <c r="F22" s="1">
        <v>1</v>
      </c>
      <c r="G22" s="1" t="s">
        <v>3785</v>
      </c>
      <c r="H22" s="1" t="s">
        <v>3788</v>
      </c>
      <c r="I22" s="1">
        <v>2</v>
      </c>
      <c r="J22" s="1"/>
      <c r="K22" s="1"/>
      <c r="L22" s="1">
        <v>2</v>
      </c>
      <c r="M22" s="2" t="s">
        <v>4048</v>
      </c>
      <c r="N22" s="2" t="s">
        <v>4209</v>
      </c>
      <c r="O22" s="1"/>
      <c r="P22" s="1"/>
      <c r="Q22" s="1"/>
      <c r="R22" s="1"/>
      <c r="S22" s="1" t="s">
        <v>48</v>
      </c>
      <c r="T22" s="1" t="s">
        <v>2087</v>
      </c>
      <c r="U22" s="1"/>
      <c r="V22" s="1"/>
      <c r="W22" s="1" t="s">
        <v>98</v>
      </c>
      <c r="X22" s="1" t="s">
        <v>3818</v>
      </c>
      <c r="Y22" s="1" t="s">
        <v>130</v>
      </c>
      <c r="Z22" s="1" t="s">
        <v>2210</v>
      </c>
      <c r="AA22" s="1"/>
      <c r="AB22" s="1"/>
      <c r="AC22" s="1">
        <v>49</v>
      </c>
      <c r="AD22" s="1" t="s">
        <v>146</v>
      </c>
      <c r="AE22" s="1" t="s">
        <v>2690</v>
      </c>
      <c r="AF22" s="1"/>
      <c r="AG22" s="1"/>
      <c r="AH22" s="1"/>
      <c r="AI22" s="1"/>
      <c r="AJ22" s="1" t="s">
        <v>131</v>
      </c>
      <c r="AK22" s="1" t="s">
        <v>2743</v>
      </c>
      <c r="AL22" s="1" t="s">
        <v>70</v>
      </c>
      <c r="AM22" s="1" t="s">
        <v>3844</v>
      </c>
      <c r="AN22" s="1"/>
      <c r="AO22" s="1"/>
      <c r="AP22" s="1"/>
      <c r="AQ22" s="1"/>
      <c r="AR22" s="1"/>
      <c r="AS22" s="1"/>
      <c r="AT22" s="1" t="s">
        <v>123</v>
      </c>
      <c r="AU22" s="1" t="s">
        <v>2801</v>
      </c>
      <c r="AV22" s="1" t="s">
        <v>147</v>
      </c>
      <c r="AW22" s="1" t="s">
        <v>3076</v>
      </c>
      <c r="AX22" s="1"/>
      <c r="AY22" s="1"/>
      <c r="AZ22" s="1"/>
      <c r="BA22" s="1"/>
      <c r="BB22" s="1"/>
      <c r="BC22" s="1"/>
      <c r="BD22" s="1"/>
      <c r="BE22" s="1"/>
      <c r="BF22" s="1"/>
      <c r="BG22" s="1" t="s">
        <v>123</v>
      </c>
      <c r="BH22" s="1" t="s">
        <v>2801</v>
      </c>
      <c r="BI22" s="1" t="s">
        <v>148</v>
      </c>
      <c r="BJ22" s="1" t="s">
        <v>3333</v>
      </c>
      <c r="BK22" s="1" t="s">
        <v>123</v>
      </c>
      <c r="BL22" s="1" t="s">
        <v>2801</v>
      </c>
      <c r="BM22" s="1" t="s">
        <v>149</v>
      </c>
      <c r="BN22" s="1" t="s">
        <v>3556</v>
      </c>
      <c r="BO22" s="1" t="s">
        <v>123</v>
      </c>
      <c r="BP22" s="1" t="s">
        <v>2801</v>
      </c>
      <c r="BQ22" s="1" t="s">
        <v>150</v>
      </c>
      <c r="BR22" s="1" t="s">
        <v>3751</v>
      </c>
      <c r="BS22" s="1" t="s">
        <v>56</v>
      </c>
      <c r="BT22" s="1" t="s">
        <v>2747</v>
      </c>
      <c r="BU22" s="1"/>
    </row>
    <row r="23" spans="1:73" ht="13.5" customHeight="1">
      <c r="A23" s="5" t="str">
        <f>HYPERLINK("http://kyu.snu.ac.kr/sdhj/index.jsp?type=hj/GK14786_00IH_0001_0116.jpg","1828_성평곡면_116")</f>
        <v>1828_성평곡면_116</v>
      </c>
      <c r="B23" s="2">
        <v>1828</v>
      </c>
      <c r="C23" s="2" t="s">
        <v>3787</v>
      </c>
      <c r="D23" s="2" t="s">
        <v>3790</v>
      </c>
      <c r="E23" s="2">
        <v>22</v>
      </c>
      <c r="F23" s="1">
        <v>1</v>
      </c>
      <c r="G23" s="1" t="s">
        <v>3785</v>
      </c>
      <c r="H23" s="1" t="s">
        <v>3788</v>
      </c>
      <c r="I23" s="1">
        <v>2</v>
      </c>
      <c r="J23" s="1"/>
      <c r="K23" s="1"/>
      <c r="L23" s="1">
        <v>2</v>
      </c>
      <c r="M23" s="2" t="s">
        <v>4048</v>
      </c>
      <c r="N23" s="2" t="s">
        <v>4209</v>
      </c>
      <c r="O23" s="1"/>
      <c r="P23" s="1"/>
      <c r="Q23" s="1"/>
      <c r="R23" s="1"/>
      <c r="S23" s="1" t="s">
        <v>57</v>
      </c>
      <c r="T23" s="1" t="s">
        <v>2091</v>
      </c>
      <c r="U23" s="1"/>
      <c r="V23" s="1"/>
      <c r="W23" s="1" t="s">
        <v>38</v>
      </c>
      <c r="X23" s="1" t="s">
        <v>2173</v>
      </c>
      <c r="Y23" s="1" t="s">
        <v>130</v>
      </c>
      <c r="Z23" s="1" t="s">
        <v>2210</v>
      </c>
      <c r="AA23" s="1"/>
      <c r="AB23" s="1"/>
      <c r="AC23" s="1"/>
      <c r="AD23" s="1"/>
      <c r="AE23" s="1"/>
      <c r="AF23" s="1" t="s">
        <v>138</v>
      </c>
      <c r="AG23" s="1" t="s">
        <v>2188</v>
      </c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ht="13.5" customHeight="1">
      <c r="A24" s="5" t="str">
        <f>HYPERLINK("http://kyu.snu.ac.kr/sdhj/index.jsp?type=hj/GK14786_00IH_0001_0116.jpg","1828_성평곡면_116")</f>
        <v>1828_성평곡면_116</v>
      </c>
      <c r="B24" s="2">
        <v>1828</v>
      </c>
      <c r="C24" s="2" t="s">
        <v>3787</v>
      </c>
      <c r="D24" s="2" t="s">
        <v>3790</v>
      </c>
      <c r="E24" s="2">
        <v>23</v>
      </c>
      <c r="F24" s="1">
        <v>1</v>
      </c>
      <c r="G24" s="1" t="s">
        <v>3785</v>
      </c>
      <c r="H24" s="1" t="s">
        <v>3788</v>
      </c>
      <c r="I24" s="1">
        <v>2</v>
      </c>
      <c r="J24" s="1"/>
      <c r="K24" s="1"/>
      <c r="L24" s="1">
        <v>2</v>
      </c>
      <c r="M24" s="2" t="s">
        <v>4048</v>
      </c>
      <c r="N24" s="2" t="s">
        <v>4209</v>
      </c>
      <c r="O24" s="1"/>
      <c r="P24" s="1"/>
      <c r="Q24" s="1"/>
      <c r="R24" s="1"/>
      <c r="S24" s="1"/>
      <c r="T24" s="1" t="s">
        <v>3815</v>
      </c>
      <c r="U24" s="1" t="s">
        <v>139</v>
      </c>
      <c r="V24" s="1" t="s">
        <v>2112</v>
      </c>
      <c r="W24" s="1"/>
      <c r="X24" s="1"/>
      <c r="Y24" s="1" t="s">
        <v>151</v>
      </c>
      <c r="Z24" s="1" t="s">
        <v>2412</v>
      </c>
      <c r="AA24" s="1"/>
      <c r="AB24" s="1"/>
      <c r="AC24" s="1">
        <v>18</v>
      </c>
      <c r="AD24" s="1" t="s">
        <v>152</v>
      </c>
      <c r="AE24" s="1" t="s">
        <v>2682</v>
      </c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ht="13.5" customHeight="1">
      <c r="A25" s="5" t="str">
        <f>HYPERLINK("http://kyu.snu.ac.kr/sdhj/index.jsp?type=hj/GK14786_00IH_0001_0116.jpg","1828_성평곡면_116")</f>
        <v>1828_성평곡면_116</v>
      </c>
      <c r="B25" s="2">
        <v>1828</v>
      </c>
      <c r="C25" s="2" t="s">
        <v>3787</v>
      </c>
      <c r="D25" s="2" t="s">
        <v>3790</v>
      </c>
      <c r="E25" s="2">
        <v>24</v>
      </c>
      <c r="F25" s="1">
        <v>1</v>
      </c>
      <c r="G25" s="1" t="s">
        <v>3785</v>
      </c>
      <c r="H25" s="1" t="s">
        <v>3788</v>
      </c>
      <c r="I25" s="1">
        <v>2</v>
      </c>
      <c r="J25" s="1"/>
      <c r="K25" s="1"/>
      <c r="L25" s="1">
        <v>3</v>
      </c>
      <c r="M25" s="2" t="s">
        <v>4049</v>
      </c>
      <c r="N25" s="2" t="s">
        <v>4210</v>
      </c>
      <c r="O25" s="1"/>
      <c r="P25" s="1"/>
      <c r="Q25" s="1"/>
      <c r="R25" s="1"/>
      <c r="S25" s="1"/>
      <c r="T25" s="1" t="s">
        <v>3813</v>
      </c>
      <c r="U25" s="1" t="s">
        <v>120</v>
      </c>
      <c r="V25" s="1" t="s">
        <v>2116</v>
      </c>
      <c r="W25" s="1" t="s">
        <v>38</v>
      </c>
      <c r="X25" s="1" t="s">
        <v>2173</v>
      </c>
      <c r="Y25" s="1" t="s">
        <v>153</v>
      </c>
      <c r="Z25" s="1" t="s">
        <v>2647</v>
      </c>
      <c r="AA25" s="1"/>
      <c r="AB25" s="1"/>
      <c r="AC25" s="1">
        <v>66</v>
      </c>
      <c r="AD25" s="1" t="s">
        <v>154</v>
      </c>
      <c r="AE25" s="1" t="s">
        <v>2699</v>
      </c>
      <c r="AF25" s="1"/>
      <c r="AG25" s="1"/>
      <c r="AH25" s="1"/>
      <c r="AI25" s="1"/>
      <c r="AJ25" s="1" t="s">
        <v>17</v>
      </c>
      <c r="AK25" s="1" t="s">
        <v>2742</v>
      </c>
      <c r="AL25" s="1" t="s">
        <v>41</v>
      </c>
      <c r="AM25" s="1" t="s">
        <v>2749</v>
      </c>
      <c r="AN25" s="1"/>
      <c r="AO25" s="1"/>
      <c r="AP25" s="1"/>
      <c r="AQ25" s="1"/>
      <c r="AR25" s="1"/>
      <c r="AS25" s="1"/>
      <c r="AT25" s="1" t="s">
        <v>123</v>
      </c>
      <c r="AU25" s="1" t="s">
        <v>2801</v>
      </c>
      <c r="AV25" s="1" t="s">
        <v>155</v>
      </c>
      <c r="AW25" s="1" t="s">
        <v>3864</v>
      </c>
      <c r="AX25" s="1"/>
      <c r="AY25" s="1"/>
      <c r="AZ25" s="1"/>
      <c r="BA25" s="1"/>
      <c r="BB25" s="1"/>
      <c r="BC25" s="1"/>
      <c r="BD25" s="1"/>
      <c r="BE25" s="1"/>
      <c r="BF25" s="1"/>
      <c r="BG25" s="1" t="s">
        <v>123</v>
      </c>
      <c r="BH25" s="1" t="s">
        <v>2801</v>
      </c>
      <c r="BI25" s="1" t="s">
        <v>156</v>
      </c>
      <c r="BJ25" s="1" t="s">
        <v>3328</v>
      </c>
      <c r="BK25" s="1" t="s">
        <v>123</v>
      </c>
      <c r="BL25" s="1" t="s">
        <v>2801</v>
      </c>
      <c r="BM25" s="1" t="s">
        <v>157</v>
      </c>
      <c r="BN25" s="1" t="s">
        <v>2756</v>
      </c>
      <c r="BO25" s="1" t="s">
        <v>123</v>
      </c>
      <c r="BP25" s="1" t="s">
        <v>2801</v>
      </c>
      <c r="BQ25" s="1" t="s">
        <v>4485</v>
      </c>
      <c r="BR25" s="1" t="s">
        <v>3988</v>
      </c>
      <c r="BS25" s="1" t="s">
        <v>158</v>
      </c>
      <c r="BT25" s="1" t="s">
        <v>2794</v>
      </c>
      <c r="BU25" s="1"/>
    </row>
    <row r="26" spans="1:73" ht="13.5" customHeight="1">
      <c r="A26" s="5" t="str">
        <f>HYPERLINK("http://kyu.snu.ac.kr/sdhj/index.jsp?type=hj/GK14786_00IH_0001_0117.jpg","1828_성평곡면_117")</f>
        <v>1828_성평곡면_117</v>
      </c>
      <c r="B26" s="2">
        <v>1828</v>
      </c>
      <c r="C26" s="2" t="s">
        <v>3787</v>
      </c>
      <c r="D26" s="2" t="s">
        <v>3790</v>
      </c>
      <c r="E26" s="2">
        <v>25</v>
      </c>
      <c r="F26" s="1">
        <v>1</v>
      </c>
      <c r="G26" s="1" t="s">
        <v>3785</v>
      </c>
      <c r="H26" s="1" t="s">
        <v>3788</v>
      </c>
      <c r="I26" s="1">
        <v>2</v>
      </c>
      <c r="J26" s="1"/>
      <c r="K26" s="1"/>
      <c r="L26" s="1">
        <v>3</v>
      </c>
      <c r="M26" s="2" t="s">
        <v>4049</v>
      </c>
      <c r="N26" s="2" t="s">
        <v>4210</v>
      </c>
      <c r="O26" s="1"/>
      <c r="P26" s="1"/>
      <c r="Q26" s="1"/>
      <c r="R26" s="1"/>
      <c r="S26" s="1" t="s">
        <v>48</v>
      </c>
      <c r="T26" s="1" t="s">
        <v>2087</v>
      </c>
      <c r="U26" s="1"/>
      <c r="V26" s="1"/>
      <c r="W26" s="1" t="s">
        <v>159</v>
      </c>
      <c r="X26" s="1" t="s">
        <v>2176</v>
      </c>
      <c r="Y26" s="1" t="s">
        <v>130</v>
      </c>
      <c r="Z26" s="1" t="s">
        <v>2210</v>
      </c>
      <c r="AA26" s="1"/>
      <c r="AB26" s="1"/>
      <c r="AC26" s="1">
        <v>67</v>
      </c>
      <c r="AD26" s="1" t="s">
        <v>160</v>
      </c>
      <c r="AE26" s="1" t="s">
        <v>2681</v>
      </c>
      <c r="AF26" s="1"/>
      <c r="AG26" s="1"/>
      <c r="AH26" s="1"/>
      <c r="AI26" s="1"/>
      <c r="AJ26" s="1" t="s">
        <v>131</v>
      </c>
      <c r="AK26" s="1" t="s">
        <v>2743</v>
      </c>
      <c r="AL26" s="1" t="s">
        <v>161</v>
      </c>
      <c r="AM26" s="1" t="s">
        <v>3845</v>
      </c>
      <c r="AN26" s="1"/>
      <c r="AO26" s="1"/>
      <c r="AP26" s="1"/>
      <c r="AQ26" s="1"/>
      <c r="AR26" s="1"/>
      <c r="AS26" s="1"/>
      <c r="AT26" s="1" t="s">
        <v>162</v>
      </c>
      <c r="AU26" s="1" t="s">
        <v>2810</v>
      </c>
      <c r="AV26" s="1" t="s">
        <v>163</v>
      </c>
      <c r="AW26" s="1" t="s">
        <v>3075</v>
      </c>
      <c r="AX26" s="1"/>
      <c r="AY26" s="1"/>
      <c r="AZ26" s="1"/>
      <c r="BA26" s="1"/>
      <c r="BB26" s="1"/>
      <c r="BC26" s="1"/>
      <c r="BD26" s="1"/>
      <c r="BE26" s="1"/>
      <c r="BF26" s="1"/>
      <c r="BG26" s="1" t="s">
        <v>123</v>
      </c>
      <c r="BH26" s="1" t="s">
        <v>2801</v>
      </c>
      <c r="BI26" s="1" t="s">
        <v>164</v>
      </c>
      <c r="BJ26" s="1" t="s">
        <v>3332</v>
      </c>
      <c r="BK26" s="1" t="s">
        <v>123</v>
      </c>
      <c r="BL26" s="1" t="s">
        <v>2801</v>
      </c>
      <c r="BM26" s="1" t="s">
        <v>165</v>
      </c>
      <c r="BN26" s="1" t="s">
        <v>3555</v>
      </c>
      <c r="BO26" s="1" t="s">
        <v>123</v>
      </c>
      <c r="BP26" s="1" t="s">
        <v>2801</v>
      </c>
      <c r="BQ26" s="1" t="s">
        <v>166</v>
      </c>
      <c r="BR26" s="1" t="s">
        <v>3750</v>
      </c>
      <c r="BS26" s="1" t="s">
        <v>47</v>
      </c>
      <c r="BT26" s="1" t="s">
        <v>2761</v>
      </c>
      <c r="BU26" s="1"/>
    </row>
    <row r="27" spans="1:73" ht="13.5" customHeight="1">
      <c r="A27" s="5" t="str">
        <f>HYPERLINK("http://kyu.snu.ac.kr/sdhj/index.jsp?type=hj/GK14786_00IH_0001_0117.jpg","1828_성평곡면_117")</f>
        <v>1828_성평곡면_117</v>
      </c>
      <c r="B27" s="2">
        <v>1828</v>
      </c>
      <c r="C27" s="2" t="s">
        <v>3787</v>
      </c>
      <c r="D27" s="2" t="s">
        <v>3790</v>
      </c>
      <c r="E27" s="2">
        <v>26</v>
      </c>
      <c r="F27" s="1">
        <v>1</v>
      </c>
      <c r="G27" s="1" t="s">
        <v>3785</v>
      </c>
      <c r="H27" s="1" t="s">
        <v>3788</v>
      </c>
      <c r="I27" s="1">
        <v>2</v>
      </c>
      <c r="J27" s="1"/>
      <c r="K27" s="1"/>
      <c r="L27" s="1">
        <v>3</v>
      </c>
      <c r="M27" s="2" t="s">
        <v>4049</v>
      </c>
      <c r="N27" s="2" t="s">
        <v>4210</v>
      </c>
      <c r="O27" s="1"/>
      <c r="P27" s="1"/>
      <c r="Q27" s="1"/>
      <c r="R27" s="1"/>
      <c r="S27" s="1"/>
      <c r="T27" s="1" t="s">
        <v>3815</v>
      </c>
      <c r="U27" s="1" t="s">
        <v>139</v>
      </c>
      <c r="V27" s="1" t="s">
        <v>2112</v>
      </c>
      <c r="W27" s="1"/>
      <c r="X27" s="1"/>
      <c r="Y27" s="1" t="s">
        <v>167</v>
      </c>
      <c r="Z27" s="1" t="s">
        <v>2646</v>
      </c>
      <c r="AA27" s="1"/>
      <c r="AB27" s="1"/>
      <c r="AC27" s="1">
        <v>60</v>
      </c>
      <c r="AD27" s="1" t="s">
        <v>168</v>
      </c>
      <c r="AE27" s="1" t="s">
        <v>2672</v>
      </c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ht="13.5" customHeight="1">
      <c r="A28" s="5" t="str">
        <f>HYPERLINK("http://kyu.snu.ac.kr/sdhj/index.jsp?type=hj/GK14786_00IH_0001_0117.jpg","1828_성평곡면_117")</f>
        <v>1828_성평곡면_117</v>
      </c>
      <c r="B28" s="2">
        <v>1828</v>
      </c>
      <c r="C28" s="2" t="s">
        <v>3787</v>
      </c>
      <c r="D28" s="2" t="s">
        <v>3790</v>
      </c>
      <c r="E28" s="2">
        <v>27</v>
      </c>
      <c r="F28" s="1">
        <v>1</v>
      </c>
      <c r="G28" s="1" t="s">
        <v>3785</v>
      </c>
      <c r="H28" s="1" t="s">
        <v>3788</v>
      </c>
      <c r="I28" s="1">
        <v>2</v>
      </c>
      <c r="J28" s="1"/>
      <c r="K28" s="1"/>
      <c r="L28" s="1">
        <v>4</v>
      </c>
      <c r="M28" s="2" t="s">
        <v>4050</v>
      </c>
      <c r="N28" s="2" t="s">
        <v>4211</v>
      </c>
      <c r="O28" s="1"/>
      <c r="P28" s="1"/>
      <c r="Q28" s="1"/>
      <c r="R28" s="1"/>
      <c r="S28" s="1"/>
      <c r="T28" s="1" t="s">
        <v>3813</v>
      </c>
      <c r="U28" s="1" t="s">
        <v>37</v>
      </c>
      <c r="V28" s="1" t="s">
        <v>2120</v>
      </c>
      <c r="W28" s="1" t="s">
        <v>98</v>
      </c>
      <c r="X28" s="1" t="s">
        <v>3818</v>
      </c>
      <c r="Y28" s="1" t="s">
        <v>169</v>
      </c>
      <c r="Z28" s="1" t="s">
        <v>2645</v>
      </c>
      <c r="AA28" s="1"/>
      <c r="AB28" s="1"/>
      <c r="AC28" s="1">
        <v>44</v>
      </c>
      <c r="AD28" s="1" t="s">
        <v>170</v>
      </c>
      <c r="AE28" s="1" t="s">
        <v>2702</v>
      </c>
      <c r="AF28" s="1"/>
      <c r="AG28" s="1"/>
      <c r="AH28" s="1"/>
      <c r="AI28" s="1"/>
      <c r="AJ28" s="1" t="s">
        <v>17</v>
      </c>
      <c r="AK28" s="1" t="s">
        <v>2742</v>
      </c>
      <c r="AL28" s="1" t="s">
        <v>70</v>
      </c>
      <c r="AM28" s="1" t="s">
        <v>3844</v>
      </c>
      <c r="AN28" s="1"/>
      <c r="AO28" s="1"/>
      <c r="AP28" s="1"/>
      <c r="AQ28" s="1"/>
      <c r="AR28" s="1"/>
      <c r="AS28" s="1"/>
      <c r="AT28" s="1" t="s">
        <v>42</v>
      </c>
      <c r="AU28" s="1" t="s">
        <v>2162</v>
      </c>
      <c r="AV28" s="1" t="s">
        <v>171</v>
      </c>
      <c r="AW28" s="1" t="s">
        <v>3855</v>
      </c>
      <c r="AX28" s="1"/>
      <c r="AY28" s="1"/>
      <c r="AZ28" s="1"/>
      <c r="BA28" s="1"/>
      <c r="BB28" s="1"/>
      <c r="BC28" s="1"/>
      <c r="BD28" s="1"/>
      <c r="BE28" s="1"/>
      <c r="BF28" s="1"/>
      <c r="BG28" s="1" t="s">
        <v>42</v>
      </c>
      <c r="BH28" s="1" t="s">
        <v>2162</v>
      </c>
      <c r="BI28" s="1" t="s">
        <v>172</v>
      </c>
      <c r="BJ28" s="1" t="s">
        <v>3331</v>
      </c>
      <c r="BK28" s="1" t="s">
        <v>42</v>
      </c>
      <c r="BL28" s="1" t="s">
        <v>2162</v>
      </c>
      <c r="BM28" s="1" t="s">
        <v>173</v>
      </c>
      <c r="BN28" s="1" t="s">
        <v>3554</v>
      </c>
      <c r="BO28" s="1" t="s">
        <v>42</v>
      </c>
      <c r="BP28" s="1" t="s">
        <v>2162</v>
      </c>
      <c r="BQ28" s="1" t="s">
        <v>174</v>
      </c>
      <c r="BR28" s="1" t="s">
        <v>4006</v>
      </c>
      <c r="BS28" s="1" t="s">
        <v>41</v>
      </c>
      <c r="BT28" s="1" t="s">
        <v>2749</v>
      </c>
      <c r="BU28" s="1"/>
    </row>
    <row r="29" spans="1:73" ht="13.5" customHeight="1">
      <c r="A29" s="5" t="str">
        <f>HYPERLINK("http://kyu.snu.ac.kr/sdhj/index.jsp?type=hj/GK14786_00IH_0001_0117.jpg","1828_성평곡면_117")</f>
        <v>1828_성평곡면_117</v>
      </c>
      <c r="B29" s="2">
        <v>1828</v>
      </c>
      <c r="C29" s="2" t="s">
        <v>3787</v>
      </c>
      <c r="D29" s="2" t="s">
        <v>3790</v>
      </c>
      <c r="E29" s="2">
        <v>28</v>
      </c>
      <c r="F29" s="1">
        <v>1</v>
      </c>
      <c r="G29" s="1" t="s">
        <v>3785</v>
      </c>
      <c r="H29" s="1" t="s">
        <v>3788</v>
      </c>
      <c r="I29" s="1">
        <v>2</v>
      </c>
      <c r="J29" s="1"/>
      <c r="K29" s="1"/>
      <c r="L29" s="1">
        <v>4</v>
      </c>
      <c r="M29" s="2" t="s">
        <v>4050</v>
      </c>
      <c r="N29" s="2" t="s">
        <v>4211</v>
      </c>
      <c r="O29" s="1"/>
      <c r="P29" s="1"/>
      <c r="Q29" s="1"/>
      <c r="R29" s="1"/>
      <c r="S29" s="1" t="s">
        <v>48</v>
      </c>
      <c r="T29" s="1" t="s">
        <v>2087</v>
      </c>
      <c r="U29" s="1"/>
      <c r="V29" s="1"/>
      <c r="W29" s="1" t="s">
        <v>175</v>
      </c>
      <c r="X29" s="1" t="s">
        <v>2177</v>
      </c>
      <c r="Y29" s="1" t="s">
        <v>50</v>
      </c>
      <c r="Z29" s="1" t="s">
        <v>2208</v>
      </c>
      <c r="AA29" s="1"/>
      <c r="AB29" s="1"/>
      <c r="AC29" s="1">
        <v>44</v>
      </c>
      <c r="AD29" s="1" t="s">
        <v>170</v>
      </c>
      <c r="AE29" s="1" t="s">
        <v>2702</v>
      </c>
      <c r="AF29" s="1"/>
      <c r="AG29" s="1"/>
      <c r="AH29" s="1"/>
      <c r="AI29" s="1"/>
      <c r="AJ29" s="1" t="s">
        <v>17</v>
      </c>
      <c r="AK29" s="1" t="s">
        <v>2742</v>
      </c>
      <c r="AL29" s="1" t="s">
        <v>176</v>
      </c>
      <c r="AM29" s="1" t="s">
        <v>2754</v>
      </c>
      <c r="AN29" s="1"/>
      <c r="AO29" s="1"/>
      <c r="AP29" s="1"/>
      <c r="AQ29" s="1"/>
      <c r="AR29" s="1"/>
      <c r="AS29" s="1"/>
      <c r="AT29" s="1" t="s">
        <v>42</v>
      </c>
      <c r="AU29" s="1" t="s">
        <v>2162</v>
      </c>
      <c r="AV29" s="1" t="s">
        <v>177</v>
      </c>
      <c r="AW29" s="1" t="s">
        <v>3074</v>
      </c>
      <c r="AX29" s="1"/>
      <c r="AY29" s="1"/>
      <c r="AZ29" s="1"/>
      <c r="BA29" s="1"/>
      <c r="BB29" s="1"/>
      <c r="BC29" s="1"/>
      <c r="BD29" s="1"/>
      <c r="BE29" s="1"/>
      <c r="BF29" s="1"/>
      <c r="BG29" s="1" t="s">
        <v>42</v>
      </c>
      <c r="BH29" s="1" t="s">
        <v>2162</v>
      </c>
      <c r="BI29" s="1" t="s">
        <v>178</v>
      </c>
      <c r="BJ29" s="1" t="s">
        <v>2838</v>
      </c>
      <c r="BK29" s="1" t="s">
        <v>42</v>
      </c>
      <c r="BL29" s="1" t="s">
        <v>2162</v>
      </c>
      <c r="BM29" s="1" t="s">
        <v>179</v>
      </c>
      <c r="BN29" s="1" t="s">
        <v>2879</v>
      </c>
      <c r="BO29" s="1" t="s">
        <v>42</v>
      </c>
      <c r="BP29" s="1" t="s">
        <v>2162</v>
      </c>
      <c r="BQ29" s="1" t="s">
        <v>180</v>
      </c>
      <c r="BR29" s="1" t="s">
        <v>3749</v>
      </c>
      <c r="BS29" s="1" t="s">
        <v>80</v>
      </c>
      <c r="BT29" s="1" t="s">
        <v>2745</v>
      </c>
      <c r="BU29" s="1"/>
    </row>
    <row r="30" spans="1:73" ht="13.5" customHeight="1">
      <c r="A30" s="5" t="str">
        <f>HYPERLINK("http://kyu.snu.ac.kr/sdhj/index.jsp?type=hj/GK14786_00IH_0001_0117.jpg","1828_성평곡면_117")</f>
        <v>1828_성평곡면_117</v>
      </c>
      <c r="B30" s="2">
        <v>1828</v>
      </c>
      <c r="C30" s="2" t="s">
        <v>3787</v>
      </c>
      <c r="D30" s="2" t="s">
        <v>3790</v>
      </c>
      <c r="E30" s="2">
        <v>29</v>
      </c>
      <c r="F30" s="1">
        <v>1</v>
      </c>
      <c r="G30" s="1" t="s">
        <v>3785</v>
      </c>
      <c r="H30" s="1" t="s">
        <v>3788</v>
      </c>
      <c r="I30" s="1">
        <v>2</v>
      </c>
      <c r="J30" s="1"/>
      <c r="K30" s="1"/>
      <c r="L30" s="1">
        <v>4</v>
      </c>
      <c r="M30" s="2" t="s">
        <v>4050</v>
      </c>
      <c r="N30" s="2" t="s">
        <v>4211</v>
      </c>
      <c r="O30" s="1"/>
      <c r="P30" s="1"/>
      <c r="Q30" s="1"/>
      <c r="R30" s="1"/>
      <c r="S30" s="1" t="s">
        <v>57</v>
      </c>
      <c r="T30" s="1" t="s">
        <v>2091</v>
      </c>
      <c r="U30" s="1"/>
      <c r="V30" s="1"/>
      <c r="W30" s="1" t="s">
        <v>181</v>
      </c>
      <c r="X30" s="1" t="s">
        <v>3823</v>
      </c>
      <c r="Y30" s="1" t="s">
        <v>50</v>
      </c>
      <c r="Z30" s="1" t="s">
        <v>2208</v>
      </c>
      <c r="AA30" s="1"/>
      <c r="AB30" s="1"/>
      <c r="AC30" s="1">
        <v>85</v>
      </c>
      <c r="AD30" s="1" t="s">
        <v>107</v>
      </c>
      <c r="AE30" s="1" t="s">
        <v>2700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ht="13.5" customHeight="1">
      <c r="A31" s="5" t="str">
        <f>HYPERLINK("http://kyu.snu.ac.kr/sdhj/index.jsp?type=hj/GK14786_00IH_0001_0117.jpg","1828_성평곡면_117")</f>
        <v>1828_성평곡면_117</v>
      </c>
      <c r="B31" s="2">
        <v>1828</v>
      </c>
      <c r="C31" s="2" t="s">
        <v>3787</v>
      </c>
      <c r="D31" s="2" t="s">
        <v>3790</v>
      </c>
      <c r="E31" s="2">
        <v>30</v>
      </c>
      <c r="F31" s="1">
        <v>1</v>
      </c>
      <c r="G31" s="1" t="s">
        <v>3785</v>
      </c>
      <c r="H31" s="1" t="s">
        <v>3788</v>
      </c>
      <c r="I31" s="1">
        <v>2</v>
      </c>
      <c r="J31" s="1"/>
      <c r="K31" s="1"/>
      <c r="L31" s="1">
        <v>5</v>
      </c>
      <c r="M31" s="2" t="s">
        <v>4051</v>
      </c>
      <c r="N31" s="2" t="s">
        <v>4212</v>
      </c>
      <c r="O31" s="1"/>
      <c r="P31" s="1"/>
      <c r="Q31" s="1"/>
      <c r="R31" s="1"/>
      <c r="S31" s="1"/>
      <c r="T31" s="1" t="s">
        <v>3813</v>
      </c>
      <c r="U31" s="1" t="s">
        <v>120</v>
      </c>
      <c r="V31" s="1" t="s">
        <v>2116</v>
      </c>
      <c r="W31" s="1" t="s">
        <v>38</v>
      </c>
      <c r="X31" s="1" t="s">
        <v>2173</v>
      </c>
      <c r="Y31" s="1" t="s">
        <v>182</v>
      </c>
      <c r="Z31" s="1" t="s">
        <v>2644</v>
      </c>
      <c r="AA31" s="1"/>
      <c r="AB31" s="1"/>
      <c r="AC31" s="1">
        <v>71</v>
      </c>
      <c r="AD31" s="1" t="s">
        <v>183</v>
      </c>
      <c r="AE31" s="1" t="s">
        <v>2714</v>
      </c>
      <c r="AF31" s="1"/>
      <c r="AG31" s="1"/>
      <c r="AH31" s="1"/>
      <c r="AI31" s="1"/>
      <c r="AJ31" s="1" t="s">
        <v>17</v>
      </c>
      <c r="AK31" s="1" t="s">
        <v>2742</v>
      </c>
      <c r="AL31" s="1" t="s">
        <v>41</v>
      </c>
      <c r="AM31" s="1" t="s">
        <v>2749</v>
      </c>
      <c r="AN31" s="1"/>
      <c r="AO31" s="1"/>
      <c r="AP31" s="1"/>
      <c r="AQ31" s="1"/>
      <c r="AR31" s="1"/>
      <c r="AS31" s="1"/>
      <c r="AT31" s="1" t="s">
        <v>123</v>
      </c>
      <c r="AU31" s="1" t="s">
        <v>2801</v>
      </c>
      <c r="AV31" s="1" t="s">
        <v>184</v>
      </c>
      <c r="AW31" s="1" t="s">
        <v>3070</v>
      </c>
      <c r="AX31" s="1"/>
      <c r="AY31" s="1"/>
      <c r="AZ31" s="1"/>
      <c r="BA31" s="1"/>
      <c r="BB31" s="1"/>
      <c r="BC31" s="1"/>
      <c r="BD31" s="1"/>
      <c r="BE31" s="1"/>
      <c r="BF31" s="1"/>
      <c r="BG31" s="1" t="s">
        <v>123</v>
      </c>
      <c r="BH31" s="1" t="s">
        <v>2801</v>
      </c>
      <c r="BI31" s="1" t="s">
        <v>156</v>
      </c>
      <c r="BJ31" s="1" t="s">
        <v>3328</v>
      </c>
      <c r="BK31" s="1" t="s">
        <v>123</v>
      </c>
      <c r="BL31" s="1" t="s">
        <v>2801</v>
      </c>
      <c r="BM31" s="1" t="s">
        <v>157</v>
      </c>
      <c r="BN31" s="1" t="s">
        <v>2756</v>
      </c>
      <c r="BO31" s="1" t="s">
        <v>123</v>
      </c>
      <c r="BP31" s="1" t="s">
        <v>2801</v>
      </c>
      <c r="BQ31" s="1" t="s">
        <v>185</v>
      </c>
      <c r="BR31" s="1" t="s">
        <v>3924</v>
      </c>
      <c r="BS31" s="1" t="s">
        <v>104</v>
      </c>
      <c r="BT31" s="1" t="s">
        <v>3776</v>
      </c>
      <c r="BU31" s="1"/>
    </row>
    <row r="32" spans="1:73" ht="13.5" customHeight="1">
      <c r="A32" s="5" t="str">
        <f>HYPERLINK("http://kyu.snu.ac.kr/sdhj/index.jsp?type=hj/GK14786_00IH_0001_0117.jpg","1828_성평곡면_117")</f>
        <v>1828_성평곡면_117</v>
      </c>
      <c r="B32" s="2">
        <v>1828</v>
      </c>
      <c r="C32" s="2" t="s">
        <v>3787</v>
      </c>
      <c r="D32" s="2" t="s">
        <v>3790</v>
      </c>
      <c r="E32" s="2">
        <v>31</v>
      </c>
      <c r="F32" s="1">
        <v>1</v>
      </c>
      <c r="G32" s="1" t="s">
        <v>3785</v>
      </c>
      <c r="H32" s="1" t="s">
        <v>3788</v>
      </c>
      <c r="I32" s="1">
        <v>2</v>
      </c>
      <c r="J32" s="1"/>
      <c r="K32" s="1"/>
      <c r="L32" s="1">
        <v>5</v>
      </c>
      <c r="M32" s="2" t="s">
        <v>4051</v>
      </c>
      <c r="N32" s="2" t="s">
        <v>4212</v>
      </c>
      <c r="O32" s="1"/>
      <c r="P32" s="1"/>
      <c r="Q32" s="1"/>
      <c r="R32" s="1"/>
      <c r="S32" s="1" t="s">
        <v>48</v>
      </c>
      <c r="T32" s="1" t="s">
        <v>2087</v>
      </c>
      <c r="U32" s="1"/>
      <c r="V32" s="1"/>
      <c r="W32" s="1" t="s">
        <v>108</v>
      </c>
      <c r="X32" s="1" t="s">
        <v>2171</v>
      </c>
      <c r="Y32" s="1" t="s">
        <v>130</v>
      </c>
      <c r="Z32" s="1" t="s">
        <v>2210</v>
      </c>
      <c r="AA32" s="1"/>
      <c r="AB32" s="1"/>
      <c r="AC32" s="1">
        <v>71</v>
      </c>
      <c r="AD32" s="1" t="s">
        <v>183</v>
      </c>
      <c r="AE32" s="1" t="s">
        <v>2714</v>
      </c>
      <c r="AF32" s="1"/>
      <c r="AG32" s="1"/>
      <c r="AH32" s="1"/>
      <c r="AI32" s="1"/>
      <c r="AJ32" s="1" t="s">
        <v>131</v>
      </c>
      <c r="AK32" s="1" t="s">
        <v>2743</v>
      </c>
      <c r="AL32" s="1" t="s">
        <v>80</v>
      </c>
      <c r="AM32" s="1" t="s">
        <v>2745</v>
      </c>
      <c r="AN32" s="1"/>
      <c r="AO32" s="1"/>
      <c r="AP32" s="1"/>
      <c r="AQ32" s="1"/>
      <c r="AR32" s="1"/>
      <c r="AS32" s="1"/>
      <c r="AT32" s="1" t="s">
        <v>123</v>
      </c>
      <c r="AU32" s="1" t="s">
        <v>2801</v>
      </c>
      <c r="AV32" s="1" t="s">
        <v>186</v>
      </c>
      <c r="AW32" s="1" t="s">
        <v>2814</v>
      </c>
      <c r="AX32" s="1"/>
      <c r="AY32" s="1"/>
      <c r="AZ32" s="1"/>
      <c r="BA32" s="1"/>
      <c r="BB32" s="1"/>
      <c r="BC32" s="1"/>
      <c r="BD32" s="1"/>
      <c r="BE32" s="1"/>
      <c r="BF32" s="1"/>
      <c r="BG32" s="1" t="s">
        <v>123</v>
      </c>
      <c r="BH32" s="1" t="s">
        <v>2801</v>
      </c>
      <c r="BI32" s="1" t="s">
        <v>187</v>
      </c>
      <c r="BJ32" s="1" t="s">
        <v>3119</v>
      </c>
      <c r="BK32" s="1" t="s">
        <v>123</v>
      </c>
      <c r="BL32" s="1" t="s">
        <v>2801</v>
      </c>
      <c r="BM32" s="1" t="s">
        <v>188</v>
      </c>
      <c r="BN32" s="1" t="s">
        <v>3357</v>
      </c>
      <c r="BO32" s="1" t="s">
        <v>123</v>
      </c>
      <c r="BP32" s="1" t="s">
        <v>2801</v>
      </c>
      <c r="BQ32" s="1" t="s">
        <v>189</v>
      </c>
      <c r="BR32" s="1" t="s">
        <v>3574</v>
      </c>
      <c r="BS32" s="1" t="s">
        <v>41</v>
      </c>
      <c r="BT32" s="1" t="s">
        <v>2749</v>
      </c>
      <c r="BU32" s="1"/>
    </row>
    <row r="33" spans="1:73" ht="13.5" customHeight="1">
      <c r="A33" s="5" t="str">
        <f>HYPERLINK("http://kyu.snu.ac.kr/sdhj/index.jsp?type=hj/GK14786_00IH_0001_0117.jpg","1828_성평곡면_117")</f>
        <v>1828_성평곡면_117</v>
      </c>
      <c r="B33" s="2">
        <v>1828</v>
      </c>
      <c r="C33" s="2" t="s">
        <v>3787</v>
      </c>
      <c r="D33" s="2" t="s">
        <v>3790</v>
      </c>
      <c r="E33" s="2">
        <v>32</v>
      </c>
      <c r="F33" s="1">
        <v>1</v>
      </c>
      <c r="G33" s="1" t="s">
        <v>3785</v>
      </c>
      <c r="H33" s="1" t="s">
        <v>3788</v>
      </c>
      <c r="I33" s="1">
        <v>2</v>
      </c>
      <c r="J33" s="1"/>
      <c r="K33" s="1"/>
      <c r="L33" s="1">
        <v>5</v>
      </c>
      <c r="M33" s="2" t="s">
        <v>4051</v>
      </c>
      <c r="N33" s="2" t="s">
        <v>4212</v>
      </c>
      <c r="O33" s="1"/>
      <c r="P33" s="1"/>
      <c r="Q33" s="1"/>
      <c r="R33" s="1"/>
      <c r="S33" s="1" t="s">
        <v>86</v>
      </c>
      <c r="T33" s="1" t="s">
        <v>2088</v>
      </c>
      <c r="U33" s="1" t="s">
        <v>120</v>
      </c>
      <c r="V33" s="1" t="s">
        <v>2116</v>
      </c>
      <c r="W33" s="1"/>
      <c r="X33" s="1"/>
      <c r="Y33" s="1" t="s">
        <v>190</v>
      </c>
      <c r="Z33" s="1" t="s">
        <v>2643</v>
      </c>
      <c r="AA33" s="1"/>
      <c r="AB33" s="1"/>
      <c r="AC33" s="1">
        <v>54</v>
      </c>
      <c r="AD33" s="1" t="s">
        <v>93</v>
      </c>
      <c r="AE33" s="1" t="s">
        <v>2667</v>
      </c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ht="13.5" customHeight="1">
      <c r="A34" s="5" t="str">
        <f>HYPERLINK("http://kyu.snu.ac.kr/sdhj/index.jsp?type=hj/GK14786_00IH_0001_0117.jpg","1828_성평곡면_117")</f>
        <v>1828_성평곡면_117</v>
      </c>
      <c r="B34" s="2">
        <v>1828</v>
      </c>
      <c r="C34" s="2" t="s">
        <v>3787</v>
      </c>
      <c r="D34" s="2" t="s">
        <v>3790</v>
      </c>
      <c r="E34" s="2">
        <v>33</v>
      </c>
      <c r="F34" s="1">
        <v>1</v>
      </c>
      <c r="G34" s="1" t="s">
        <v>3785</v>
      </c>
      <c r="H34" s="1" t="s">
        <v>3788</v>
      </c>
      <c r="I34" s="1">
        <v>2</v>
      </c>
      <c r="J34" s="1"/>
      <c r="K34" s="1"/>
      <c r="L34" s="1">
        <v>5</v>
      </c>
      <c r="M34" s="2" t="s">
        <v>4051</v>
      </c>
      <c r="N34" s="2" t="s">
        <v>4212</v>
      </c>
      <c r="O34" s="1"/>
      <c r="P34" s="1"/>
      <c r="Q34" s="1"/>
      <c r="R34" s="1"/>
      <c r="S34" s="1" t="s">
        <v>191</v>
      </c>
      <c r="T34" s="1" t="s">
        <v>2090</v>
      </c>
      <c r="U34" s="1"/>
      <c r="V34" s="1"/>
      <c r="W34" s="1" t="s">
        <v>98</v>
      </c>
      <c r="X34" s="1" t="s">
        <v>3818</v>
      </c>
      <c r="Y34" s="1" t="s">
        <v>130</v>
      </c>
      <c r="Z34" s="1" t="s">
        <v>2210</v>
      </c>
      <c r="AA34" s="1"/>
      <c r="AB34" s="1"/>
      <c r="AC34" s="1">
        <v>48</v>
      </c>
      <c r="AD34" s="1" t="s">
        <v>146</v>
      </c>
      <c r="AE34" s="1" t="s">
        <v>2690</v>
      </c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ht="13.5" customHeight="1">
      <c r="A35" s="5" t="str">
        <f>HYPERLINK("http://kyu.snu.ac.kr/sdhj/index.jsp?type=hj/GK14786_00IH_0001_0117.jpg","1828_성평곡면_117")</f>
        <v>1828_성평곡면_117</v>
      </c>
      <c r="B35" s="2">
        <v>1828</v>
      </c>
      <c r="C35" s="2" t="s">
        <v>3787</v>
      </c>
      <c r="D35" s="2" t="s">
        <v>3790</v>
      </c>
      <c r="E35" s="2">
        <v>34</v>
      </c>
      <c r="F35" s="1">
        <v>1</v>
      </c>
      <c r="G35" s="1" t="s">
        <v>3785</v>
      </c>
      <c r="H35" s="1" t="s">
        <v>3788</v>
      </c>
      <c r="I35" s="1">
        <v>2</v>
      </c>
      <c r="J35" s="1"/>
      <c r="K35" s="1"/>
      <c r="L35" s="1">
        <v>5</v>
      </c>
      <c r="M35" s="2" t="s">
        <v>4051</v>
      </c>
      <c r="N35" s="2" t="s">
        <v>4212</v>
      </c>
      <c r="O35" s="1"/>
      <c r="P35" s="1"/>
      <c r="Q35" s="1"/>
      <c r="R35" s="1"/>
      <c r="S35" s="1"/>
      <c r="T35" s="1" t="s">
        <v>3815</v>
      </c>
      <c r="U35" s="1" t="s">
        <v>139</v>
      </c>
      <c r="V35" s="1" t="s">
        <v>2112</v>
      </c>
      <c r="W35" s="1"/>
      <c r="X35" s="1"/>
      <c r="Y35" s="1" t="s">
        <v>192</v>
      </c>
      <c r="Z35" s="1" t="s">
        <v>2642</v>
      </c>
      <c r="AA35" s="1"/>
      <c r="AB35" s="1"/>
      <c r="AC35" s="1"/>
      <c r="AD35" s="1"/>
      <c r="AE35" s="1"/>
      <c r="AF35" s="1" t="s">
        <v>193</v>
      </c>
      <c r="AG35" s="1" t="s">
        <v>2735</v>
      </c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ht="13.5" customHeight="1">
      <c r="A36" s="5" t="str">
        <f>HYPERLINK("http://kyu.snu.ac.kr/sdhj/index.jsp?type=hj/GK14786_00IH_0001_0117.jpg","1828_성평곡면_117")</f>
        <v>1828_성평곡면_117</v>
      </c>
      <c r="B36" s="2">
        <v>1828</v>
      </c>
      <c r="C36" s="2" t="s">
        <v>3787</v>
      </c>
      <c r="D36" s="2" t="s">
        <v>3790</v>
      </c>
      <c r="E36" s="2">
        <v>35</v>
      </c>
      <c r="F36" s="1">
        <v>1</v>
      </c>
      <c r="G36" s="1" t="s">
        <v>3785</v>
      </c>
      <c r="H36" s="1" t="s">
        <v>3788</v>
      </c>
      <c r="I36" s="1">
        <v>2</v>
      </c>
      <c r="J36" s="1"/>
      <c r="K36" s="1"/>
      <c r="L36" s="1">
        <v>5</v>
      </c>
      <c r="M36" s="2" t="s">
        <v>4051</v>
      </c>
      <c r="N36" s="2" t="s">
        <v>4212</v>
      </c>
      <c r="O36" s="1"/>
      <c r="P36" s="1"/>
      <c r="Q36" s="1"/>
      <c r="R36" s="1"/>
      <c r="S36" s="1"/>
      <c r="T36" s="1" t="s">
        <v>3814</v>
      </c>
      <c r="U36" s="1" t="s">
        <v>194</v>
      </c>
      <c r="V36" s="1" t="s">
        <v>2118</v>
      </c>
      <c r="W36" s="1"/>
      <c r="X36" s="1"/>
      <c r="Y36" s="1" t="s">
        <v>195</v>
      </c>
      <c r="Z36" s="1" t="s">
        <v>2641</v>
      </c>
      <c r="AA36" s="1"/>
      <c r="AB36" s="1"/>
      <c r="AC36" s="1">
        <v>18</v>
      </c>
      <c r="AD36" s="1" t="s">
        <v>196</v>
      </c>
      <c r="AE36" s="1" t="s">
        <v>2684</v>
      </c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 ht="13.5" customHeight="1">
      <c r="A37" s="5" t="str">
        <f>HYPERLINK("http://kyu.snu.ac.kr/sdhj/index.jsp?type=hj/GK14786_00IH_0001_0117.jpg","1828_성평곡면_117")</f>
        <v>1828_성평곡면_117</v>
      </c>
      <c r="B37" s="2">
        <v>1828</v>
      </c>
      <c r="C37" s="2" t="s">
        <v>3787</v>
      </c>
      <c r="D37" s="2" t="s">
        <v>3790</v>
      </c>
      <c r="E37" s="2">
        <v>36</v>
      </c>
      <c r="F37" s="1">
        <v>1</v>
      </c>
      <c r="G37" s="1" t="s">
        <v>3785</v>
      </c>
      <c r="H37" s="1" t="s">
        <v>3788</v>
      </c>
      <c r="I37" s="1">
        <v>3</v>
      </c>
      <c r="J37" s="1" t="s">
        <v>197</v>
      </c>
      <c r="K37" s="1" t="s">
        <v>2073</v>
      </c>
      <c r="L37" s="1">
        <v>1</v>
      </c>
      <c r="M37" s="2" t="s">
        <v>4052</v>
      </c>
      <c r="N37" s="2" t="s">
        <v>4213</v>
      </c>
      <c r="O37" s="1"/>
      <c r="P37" s="1"/>
      <c r="Q37" s="1"/>
      <c r="R37" s="1"/>
      <c r="S37" s="1"/>
      <c r="T37" s="1" t="s">
        <v>3813</v>
      </c>
      <c r="U37" s="1" t="s">
        <v>120</v>
      </c>
      <c r="V37" s="1" t="s">
        <v>2116</v>
      </c>
      <c r="W37" s="1" t="s">
        <v>98</v>
      </c>
      <c r="X37" s="1" t="s">
        <v>3818</v>
      </c>
      <c r="Y37" s="1" t="s">
        <v>198</v>
      </c>
      <c r="Z37" s="1" t="s">
        <v>2640</v>
      </c>
      <c r="AA37" s="1"/>
      <c r="AB37" s="1"/>
      <c r="AC37" s="1">
        <v>43</v>
      </c>
      <c r="AD37" s="1" t="s">
        <v>199</v>
      </c>
      <c r="AE37" s="1" t="s">
        <v>2710</v>
      </c>
      <c r="AF37" s="1"/>
      <c r="AG37" s="1"/>
      <c r="AH37" s="1"/>
      <c r="AI37" s="1"/>
      <c r="AJ37" s="1" t="s">
        <v>17</v>
      </c>
      <c r="AK37" s="1" t="s">
        <v>2742</v>
      </c>
      <c r="AL37" s="1" t="s">
        <v>70</v>
      </c>
      <c r="AM37" s="1" t="s">
        <v>3844</v>
      </c>
      <c r="AN37" s="1"/>
      <c r="AO37" s="1"/>
      <c r="AP37" s="1"/>
      <c r="AQ37" s="1"/>
      <c r="AR37" s="1"/>
      <c r="AS37" s="1"/>
      <c r="AT37" s="1" t="s">
        <v>123</v>
      </c>
      <c r="AU37" s="1" t="s">
        <v>2801</v>
      </c>
      <c r="AV37" s="1" t="s">
        <v>200</v>
      </c>
      <c r="AW37" s="1" t="s">
        <v>3073</v>
      </c>
      <c r="AX37" s="1"/>
      <c r="AY37" s="1"/>
      <c r="AZ37" s="1"/>
      <c r="BA37" s="1"/>
      <c r="BB37" s="1"/>
      <c r="BC37" s="1"/>
      <c r="BD37" s="1"/>
      <c r="BE37" s="1"/>
      <c r="BF37" s="1"/>
      <c r="BG37" s="1" t="s">
        <v>123</v>
      </c>
      <c r="BH37" s="1" t="s">
        <v>2801</v>
      </c>
      <c r="BI37" s="1" t="s">
        <v>201</v>
      </c>
      <c r="BJ37" s="1" t="s">
        <v>3324</v>
      </c>
      <c r="BK37" s="1" t="s">
        <v>123</v>
      </c>
      <c r="BL37" s="1" t="s">
        <v>2801</v>
      </c>
      <c r="BM37" s="1" t="s">
        <v>202</v>
      </c>
      <c r="BN37" s="1" t="s">
        <v>3548</v>
      </c>
      <c r="BO37" s="1" t="s">
        <v>123</v>
      </c>
      <c r="BP37" s="1" t="s">
        <v>2801</v>
      </c>
      <c r="BQ37" s="1" t="s">
        <v>203</v>
      </c>
      <c r="BR37" s="1" t="s">
        <v>3748</v>
      </c>
      <c r="BS37" s="1" t="s">
        <v>41</v>
      </c>
      <c r="BT37" s="1" t="s">
        <v>2749</v>
      </c>
      <c r="BU37" s="1"/>
    </row>
    <row r="38" spans="1:73" ht="13.5" customHeight="1">
      <c r="A38" s="5" t="str">
        <f>HYPERLINK("http://kyu.snu.ac.kr/sdhj/index.jsp?type=hj/GK14786_00IH_0001_0117.jpg","1828_성평곡면_117")</f>
        <v>1828_성평곡면_117</v>
      </c>
      <c r="B38" s="2">
        <v>1828</v>
      </c>
      <c r="C38" s="2" t="s">
        <v>3787</v>
      </c>
      <c r="D38" s="2" t="s">
        <v>3790</v>
      </c>
      <c r="E38" s="2">
        <v>37</v>
      </c>
      <c r="F38" s="1">
        <v>1</v>
      </c>
      <c r="G38" s="1" t="s">
        <v>3785</v>
      </c>
      <c r="H38" s="1" t="s">
        <v>3788</v>
      </c>
      <c r="I38" s="1">
        <v>3</v>
      </c>
      <c r="J38" s="1"/>
      <c r="K38" s="1"/>
      <c r="L38" s="1">
        <v>1</v>
      </c>
      <c r="M38" s="2" t="s">
        <v>4052</v>
      </c>
      <c r="N38" s="2" t="s">
        <v>4213</v>
      </c>
      <c r="O38" s="1"/>
      <c r="P38" s="1"/>
      <c r="Q38" s="1"/>
      <c r="R38" s="1"/>
      <c r="S38" s="1" t="s">
        <v>48</v>
      </c>
      <c r="T38" s="1" t="s">
        <v>2087</v>
      </c>
      <c r="U38" s="1"/>
      <c r="V38" s="1"/>
      <c r="W38" s="1" t="s">
        <v>98</v>
      </c>
      <c r="X38" s="1" t="s">
        <v>3818</v>
      </c>
      <c r="Y38" s="1" t="s">
        <v>130</v>
      </c>
      <c r="Z38" s="1" t="s">
        <v>2210</v>
      </c>
      <c r="AA38" s="1"/>
      <c r="AB38" s="1"/>
      <c r="AC38" s="1">
        <v>46</v>
      </c>
      <c r="AD38" s="1" t="s">
        <v>199</v>
      </c>
      <c r="AE38" s="1" t="s">
        <v>2710</v>
      </c>
      <c r="AF38" s="1"/>
      <c r="AG38" s="1"/>
      <c r="AH38" s="1"/>
      <c r="AI38" s="1"/>
      <c r="AJ38" s="1" t="s">
        <v>131</v>
      </c>
      <c r="AK38" s="1" t="s">
        <v>2743</v>
      </c>
      <c r="AL38" s="1" t="s">
        <v>85</v>
      </c>
      <c r="AM38" s="1" t="s">
        <v>2760</v>
      </c>
      <c r="AN38" s="1"/>
      <c r="AO38" s="1"/>
      <c r="AP38" s="1"/>
      <c r="AQ38" s="1"/>
      <c r="AR38" s="1"/>
      <c r="AS38" s="1"/>
      <c r="AT38" s="1" t="s">
        <v>120</v>
      </c>
      <c r="AU38" s="1" t="s">
        <v>2116</v>
      </c>
      <c r="AV38" s="1" t="s">
        <v>204</v>
      </c>
      <c r="AW38" s="1" t="s">
        <v>3072</v>
      </c>
      <c r="AX38" s="1"/>
      <c r="AY38" s="1"/>
      <c r="AZ38" s="1"/>
      <c r="BA38" s="1"/>
      <c r="BB38" s="1"/>
      <c r="BC38" s="1"/>
      <c r="BD38" s="1"/>
      <c r="BE38" s="1"/>
      <c r="BF38" s="1"/>
      <c r="BG38" s="1" t="s">
        <v>123</v>
      </c>
      <c r="BH38" s="1" t="s">
        <v>2801</v>
      </c>
      <c r="BI38" s="1" t="s">
        <v>205</v>
      </c>
      <c r="BJ38" s="1" t="s">
        <v>3330</v>
      </c>
      <c r="BK38" s="1" t="s">
        <v>123</v>
      </c>
      <c r="BL38" s="1" t="s">
        <v>2801</v>
      </c>
      <c r="BM38" s="1" t="s">
        <v>206</v>
      </c>
      <c r="BN38" s="1" t="s">
        <v>3553</v>
      </c>
      <c r="BO38" s="1" t="s">
        <v>207</v>
      </c>
      <c r="BP38" s="1" t="s">
        <v>2804</v>
      </c>
      <c r="BQ38" s="1" t="s">
        <v>208</v>
      </c>
      <c r="BR38" s="1" t="s">
        <v>3747</v>
      </c>
      <c r="BS38" s="1" t="s">
        <v>209</v>
      </c>
      <c r="BT38" s="1" t="s">
        <v>3474</v>
      </c>
      <c r="BU38" s="1"/>
    </row>
    <row r="39" spans="1:73" ht="13.5" customHeight="1">
      <c r="A39" s="5" t="str">
        <f>HYPERLINK("http://kyu.snu.ac.kr/sdhj/index.jsp?type=hj/GK14786_00IH_0001_0117.jpg","1828_성평곡면_117")</f>
        <v>1828_성평곡면_117</v>
      </c>
      <c r="B39" s="2">
        <v>1828</v>
      </c>
      <c r="C39" s="2" t="s">
        <v>3787</v>
      </c>
      <c r="D39" s="2" t="s">
        <v>3790</v>
      </c>
      <c r="E39" s="2">
        <v>38</v>
      </c>
      <c r="F39" s="1">
        <v>1</v>
      </c>
      <c r="G39" s="1" t="s">
        <v>3785</v>
      </c>
      <c r="H39" s="1" t="s">
        <v>3788</v>
      </c>
      <c r="I39" s="1">
        <v>3</v>
      </c>
      <c r="J39" s="1"/>
      <c r="K39" s="1"/>
      <c r="L39" s="1">
        <v>1</v>
      </c>
      <c r="M39" s="2" t="s">
        <v>4052</v>
      </c>
      <c r="N39" s="2" t="s">
        <v>4213</v>
      </c>
      <c r="O39" s="1"/>
      <c r="P39" s="1"/>
      <c r="Q39" s="1"/>
      <c r="R39" s="1"/>
      <c r="S39" s="1" t="s">
        <v>210</v>
      </c>
      <c r="T39" s="1" t="s">
        <v>2095</v>
      </c>
      <c r="U39" s="1" t="s">
        <v>120</v>
      </c>
      <c r="V39" s="1" t="s">
        <v>2116</v>
      </c>
      <c r="W39" s="1"/>
      <c r="X39" s="1"/>
      <c r="Y39" s="1" t="s">
        <v>211</v>
      </c>
      <c r="Z39" s="1" t="s">
        <v>2639</v>
      </c>
      <c r="AA39" s="1"/>
      <c r="AB39" s="1"/>
      <c r="AC39" s="1">
        <v>25</v>
      </c>
      <c r="AD39" s="1" t="s">
        <v>118</v>
      </c>
      <c r="AE39" s="1" t="s">
        <v>2678</v>
      </c>
      <c r="AF39" s="1" t="s">
        <v>212</v>
      </c>
      <c r="AG39" s="1" t="s">
        <v>2725</v>
      </c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 ht="13.5" customHeight="1">
      <c r="A40" s="5" t="str">
        <f>HYPERLINK("http://kyu.snu.ac.kr/sdhj/index.jsp?type=hj/GK14786_00IH_0001_0117.jpg","1828_성평곡면_117")</f>
        <v>1828_성평곡면_117</v>
      </c>
      <c r="B40" s="2">
        <v>1828</v>
      </c>
      <c r="C40" s="2" t="s">
        <v>3787</v>
      </c>
      <c r="D40" s="2" t="s">
        <v>3790</v>
      </c>
      <c r="E40" s="2">
        <v>39</v>
      </c>
      <c r="F40" s="1">
        <v>1</v>
      </c>
      <c r="G40" s="1" t="s">
        <v>3785</v>
      </c>
      <c r="H40" s="1" t="s">
        <v>3788</v>
      </c>
      <c r="I40" s="1">
        <v>3</v>
      </c>
      <c r="J40" s="1"/>
      <c r="K40" s="1"/>
      <c r="L40" s="1">
        <v>1</v>
      </c>
      <c r="M40" s="2" t="s">
        <v>4052</v>
      </c>
      <c r="N40" s="2" t="s">
        <v>4213</v>
      </c>
      <c r="O40" s="1"/>
      <c r="P40" s="1"/>
      <c r="Q40" s="1"/>
      <c r="R40" s="1"/>
      <c r="S40" s="1" t="s">
        <v>90</v>
      </c>
      <c r="T40" s="1" t="s">
        <v>2089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 t="s">
        <v>91</v>
      </c>
      <c r="AG40" s="1" t="s">
        <v>2726</v>
      </c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ht="13.5" customHeight="1">
      <c r="A41" s="5" t="str">
        <f>HYPERLINK("http://kyu.snu.ac.kr/sdhj/index.jsp?type=hj/GK14786_00IH_0001_0117.jpg","1828_성평곡면_117")</f>
        <v>1828_성평곡면_117</v>
      </c>
      <c r="B41" s="2">
        <v>1828</v>
      </c>
      <c r="C41" s="2" t="s">
        <v>3787</v>
      </c>
      <c r="D41" s="2" t="s">
        <v>3790</v>
      </c>
      <c r="E41" s="2">
        <v>40</v>
      </c>
      <c r="F41" s="1">
        <v>1</v>
      </c>
      <c r="G41" s="1" t="s">
        <v>3785</v>
      </c>
      <c r="H41" s="1" t="s">
        <v>3788</v>
      </c>
      <c r="I41" s="1">
        <v>3</v>
      </c>
      <c r="J41" s="1"/>
      <c r="K41" s="1"/>
      <c r="L41" s="1">
        <v>1</v>
      </c>
      <c r="M41" s="2" t="s">
        <v>4052</v>
      </c>
      <c r="N41" s="2" t="s">
        <v>4213</v>
      </c>
      <c r="O41" s="1"/>
      <c r="P41" s="1"/>
      <c r="Q41" s="1"/>
      <c r="R41" s="1"/>
      <c r="S41" s="1" t="s">
        <v>90</v>
      </c>
      <c r="T41" s="1" t="s">
        <v>2089</v>
      </c>
      <c r="U41" s="1"/>
      <c r="V41" s="1"/>
      <c r="W41" s="1"/>
      <c r="X41" s="1"/>
      <c r="Y41" s="1"/>
      <c r="Z41" s="1"/>
      <c r="AA41" s="1"/>
      <c r="AB41" s="1"/>
      <c r="AC41" s="1">
        <v>16</v>
      </c>
      <c r="AD41" s="1" t="s">
        <v>213</v>
      </c>
      <c r="AE41" s="1" t="s">
        <v>2689</v>
      </c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ht="13.5" customHeight="1">
      <c r="A42" s="5" t="str">
        <f>HYPERLINK("http://kyu.snu.ac.kr/sdhj/index.jsp?type=hj/GK14786_00IH_0001_0117.jpg","1828_성평곡면_117")</f>
        <v>1828_성평곡면_117</v>
      </c>
      <c r="B42" s="2">
        <v>1828</v>
      </c>
      <c r="C42" s="2" t="s">
        <v>3787</v>
      </c>
      <c r="D42" s="2" t="s">
        <v>3790</v>
      </c>
      <c r="E42" s="2">
        <v>41</v>
      </c>
      <c r="F42" s="1">
        <v>1</v>
      </c>
      <c r="G42" s="1" t="s">
        <v>3785</v>
      </c>
      <c r="H42" s="1" t="s">
        <v>3788</v>
      </c>
      <c r="I42" s="1">
        <v>3</v>
      </c>
      <c r="J42" s="1"/>
      <c r="K42" s="1"/>
      <c r="L42" s="1">
        <v>1</v>
      </c>
      <c r="M42" s="2" t="s">
        <v>4052</v>
      </c>
      <c r="N42" s="2" t="s">
        <v>4213</v>
      </c>
      <c r="O42" s="1"/>
      <c r="P42" s="1"/>
      <c r="Q42" s="1"/>
      <c r="R42" s="1"/>
      <c r="S42" s="1"/>
      <c r="T42" s="1" t="s">
        <v>3815</v>
      </c>
      <c r="U42" s="1" t="s">
        <v>139</v>
      </c>
      <c r="V42" s="1" t="s">
        <v>2112</v>
      </c>
      <c r="W42" s="1"/>
      <c r="X42" s="1"/>
      <c r="Y42" s="1" t="s">
        <v>214</v>
      </c>
      <c r="Z42" s="1" t="s">
        <v>2638</v>
      </c>
      <c r="AA42" s="1"/>
      <c r="AB42" s="1"/>
      <c r="AC42" s="1">
        <v>35</v>
      </c>
      <c r="AD42" s="1" t="s">
        <v>215</v>
      </c>
      <c r="AE42" s="1" t="s">
        <v>2707</v>
      </c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 ht="13.5" customHeight="1">
      <c r="A43" s="5" t="str">
        <f>HYPERLINK("http://kyu.snu.ac.kr/sdhj/index.jsp?type=hj/GK14786_00IH_0001_0118.jpg","1828_성평곡면_118")</f>
        <v>1828_성평곡면_118</v>
      </c>
      <c r="B43" s="2">
        <v>1828</v>
      </c>
      <c r="C43" s="2" t="s">
        <v>3787</v>
      </c>
      <c r="D43" s="2" t="s">
        <v>3790</v>
      </c>
      <c r="E43" s="2">
        <v>42</v>
      </c>
      <c r="F43" s="1">
        <v>1</v>
      </c>
      <c r="G43" s="1" t="s">
        <v>3785</v>
      </c>
      <c r="H43" s="1" t="s">
        <v>3788</v>
      </c>
      <c r="I43" s="1">
        <v>3</v>
      </c>
      <c r="J43" s="1"/>
      <c r="K43" s="1"/>
      <c r="L43" s="1">
        <v>2</v>
      </c>
      <c r="M43" s="2" t="s">
        <v>4053</v>
      </c>
      <c r="N43" s="2" t="s">
        <v>4214</v>
      </c>
      <c r="O43" s="1"/>
      <c r="P43" s="1"/>
      <c r="Q43" s="1"/>
      <c r="R43" s="1"/>
      <c r="S43" s="1"/>
      <c r="T43" s="1" t="s">
        <v>3813</v>
      </c>
      <c r="U43" s="1" t="s">
        <v>120</v>
      </c>
      <c r="V43" s="1" t="s">
        <v>2116</v>
      </c>
      <c r="W43" s="1" t="s">
        <v>38</v>
      </c>
      <c r="X43" s="1" t="s">
        <v>2173</v>
      </c>
      <c r="Y43" s="1" t="s">
        <v>216</v>
      </c>
      <c r="Z43" s="1" t="s">
        <v>2637</v>
      </c>
      <c r="AA43" s="1"/>
      <c r="AB43" s="1"/>
      <c r="AC43" s="1">
        <v>47</v>
      </c>
      <c r="AD43" s="1" t="s">
        <v>99</v>
      </c>
      <c r="AE43" s="1" t="s">
        <v>2683</v>
      </c>
      <c r="AF43" s="1"/>
      <c r="AG43" s="1"/>
      <c r="AH43" s="1"/>
      <c r="AI43" s="1"/>
      <c r="AJ43" s="1" t="s">
        <v>17</v>
      </c>
      <c r="AK43" s="1" t="s">
        <v>2742</v>
      </c>
      <c r="AL43" s="1" t="s">
        <v>41</v>
      </c>
      <c r="AM43" s="1" t="s">
        <v>2749</v>
      </c>
      <c r="AN43" s="1"/>
      <c r="AO43" s="1"/>
      <c r="AP43" s="1"/>
      <c r="AQ43" s="1"/>
      <c r="AR43" s="1"/>
      <c r="AS43" s="1"/>
      <c r="AT43" s="1" t="s">
        <v>120</v>
      </c>
      <c r="AU43" s="1" t="s">
        <v>2116</v>
      </c>
      <c r="AV43" s="1" t="s">
        <v>217</v>
      </c>
      <c r="AW43" s="1" t="s">
        <v>2597</v>
      </c>
      <c r="AX43" s="1"/>
      <c r="AY43" s="1"/>
      <c r="AZ43" s="1"/>
      <c r="BA43" s="1"/>
      <c r="BB43" s="1"/>
      <c r="BC43" s="1"/>
      <c r="BD43" s="1"/>
      <c r="BE43" s="1"/>
      <c r="BF43" s="1"/>
      <c r="BG43" s="1" t="s">
        <v>123</v>
      </c>
      <c r="BH43" s="1" t="s">
        <v>2801</v>
      </c>
      <c r="BI43" s="1" t="s">
        <v>218</v>
      </c>
      <c r="BJ43" s="1" t="s">
        <v>3048</v>
      </c>
      <c r="BK43" s="1" t="s">
        <v>123</v>
      </c>
      <c r="BL43" s="1" t="s">
        <v>2801</v>
      </c>
      <c r="BM43" s="1" t="s">
        <v>219</v>
      </c>
      <c r="BN43" s="1" t="s">
        <v>2501</v>
      </c>
      <c r="BO43" s="1" t="s">
        <v>123</v>
      </c>
      <c r="BP43" s="1" t="s">
        <v>2801</v>
      </c>
      <c r="BQ43" s="1" t="s">
        <v>220</v>
      </c>
      <c r="BR43" s="1" t="s">
        <v>3746</v>
      </c>
      <c r="BS43" s="1" t="s">
        <v>56</v>
      </c>
      <c r="BT43" s="1" t="s">
        <v>2747</v>
      </c>
      <c r="BU43" s="1"/>
    </row>
    <row r="44" spans="1:73" ht="13.5" customHeight="1">
      <c r="A44" s="5" t="str">
        <f>HYPERLINK("http://kyu.snu.ac.kr/sdhj/index.jsp?type=hj/GK14786_00IH_0001_0118.jpg","1828_성평곡면_118")</f>
        <v>1828_성평곡면_118</v>
      </c>
      <c r="B44" s="2">
        <v>1828</v>
      </c>
      <c r="C44" s="2" t="s">
        <v>3787</v>
      </c>
      <c r="D44" s="2" t="s">
        <v>3790</v>
      </c>
      <c r="E44" s="2">
        <v>43</v>
      </c>
      <c r="F44" s="1">
        <v>1</v>
      </c>
      <c r="G44" s="1" t="s">
        <v>3785</v>
      </c>
      <c r="H44" s="1" t="s">
        <v>3788</v>
      </c>
      <c r="I44" s="1">
        <v>3</v>
      </c>
      <c r="J44" s="1"/>
      <c r="K44" s="1"/>
      <c r="L44" s="1">
        <v>2</v>
      </c>
      <c r="M44" s="2" t="s">
        <v>4053</v>
      </c>
      <c r="N44" s="2" t="s">
        <v>4214</v>
      </c>
      <c r="O44" s="1"/>
      <c r="P44" s="1"/>
      <c r="Q44" s="1"/>
      <c r="R44" s="1"/>
      <c r="S44" s="1" t="s">
        <v>48</v>
      </c>
      <c r="T44" s="1" t="s">
        <v>2087</v>
      </c>
      <c r="U44" s="1"/>
      <c r="V44" s="1"/>
      <c r="W44" s="1" t="s">
        <v>181</v>
      </c>
      <c r="X44" s="1" t="s">
        <v>3823</v>
      </c>
      <c r="Y44" s="1" t="s">
        <v>130</v>
      </c>
      <c r="Z44" s="1" t="s">
        <v>2210</v>
      </c>
      <c r="AA44" s="1"/>
      <c r="AB44" s="1"/>
      <c r="AC44" s="1">
        <v>47</v>
      </c>
      <c r="AD44" s="1" t="s">
        <v>99</v>
      </c>
      <c r="AE44" s="1" t="s">
        <v>2683</v>
      </c>
      <c r="AF44" s="1"/>
      <c r="AG44" s="1"/>
      <c r="AH44" s="1"/>
      <c r="AI44" s="1"/>
      <c r="AJ44" s="1" t="s">
        <v>131</v>
      </c>
      <c r="AK44" s="1" t="s">
        <v>2743</v>
      </c>
      <c r="AL44" s="1" t="s">
        <v>221</v>
      </c>
      <c r="AM44" s="1" t="s">
        <v>2795</v>
      </c>
      <c r="AN44" s="1"/>
      <c r="AO44" s="1"/>
      <c r="AP44" s="1"/>
      <c r="AQ44" s="1"/>
      <c r="AR44" s="1"/>
      <c r="AS44" s="1"/>
      <c r="AT44" s="1" t="s">
        <v>120</v>
      </c>
      <c r="AU44" s="1" t="s">
        <v>2116</v>
      </c>
      <c r="AV44" s="1" t="s">
        <v>222</v>
      </c>
      <c r="AW44" s="1" t="s">
        <v>3071</v>
      </c>
      <c r="AX44" s="1"/>
      <c r="AY44" s="1"/>
      <c r="AZ44" s="1"/>
      <c r="BA44" s="1"/>
      <c r="BB44" s="1"/>
      <c r="BC44" s="1"/>
      <c r="BD44" s="1"/>
      <c r="BE44" s="1"/>
      <c r="BF44" s="1"/>
      <c r="BG44" s="1" t="s">
        <v>123</v>
      </c>
      <c r="BH44" s="1" t="s">
        <v>2801</v>
      </c>
      <c r="BI44" s="1" t="s">
        <v>223</v>
      </c>
      <c r="BJ44" s="1" t="s">
        <v>3329</v>
      </c>
      <c r="BK44" s="1" t="s">
        <v>123</v>
      </c>
      <c r="BL44" s="1" t="s">
        <v>2801</v>
      </c>
      <c r="BM44" s="1" t="s">
        <v>224</v>
      </c>
      <c r="BN44" s="1" t="s">
        <v>3552</v>
      </c>
      <c r="BO44" s="1" t="s">
        <v>123</v>
      </c>
      <c r="BP44" s="1" t="s">
        <v>2801</v>
      </c>
      <c r="BQ44" s="1" t="s">
        <v>225</v>
      </c>
      <c r="BR44" s="1" t="s">
        <v>3888</v>
      </c>
      <c r="BS44" s="1" t="s">
        <v>70</v>
      </c>
      <c r="BT44" s="1" t="s">
        <v>3844</v>
      </c>
      <c r="BU44" s="1"/>
    </row>
    <row r="45" spans="1:73" ht="13.5" customHeight="1">
      <c r="A45" s="5" t="str">
        <f>HYPERLINK("http://kyu.snu.ac.kr/sdhj/index.jsp?type=hj/GK14786_00IH_0001_0118.jpg","1828_성평곡면_118")</f>
        <v>1828_성평곡면_118</v>
      </c>
      <c r="B45" s="2">
        <v>1828</v>
      </c>
      <c r="C45" s="2" t="s">
        <v>3787</v>
      </c>
      <c r="D45" s="2" t="s">
        <v>3790</v>
      </c>
      <c r="E45" s="2">
        <v>44</v>
      </c>
      <c r="F45" s="1">
        <v>1</v>
      </c>
      <c r="G45" s="1" t="s">
        <v>3785</v>
      </c>
      <c r="H45" s="1" t="s">
        <v>3788</v>
      </c>
      <c r="I45" s="1">
        <v>3</v>
      </c>
      <c r="J45" s="1"/>
      <c r="K45" s="1"/>
      <c r="L45" s="1">
        <v>2</v>
      </c>
      <c r="M45" s="2" t="s">
        <v>4053</v>
      </c>
      <c r="N45" s="2" t="s">
        <v>4214</v>
      </c>
      <c r="O45" s="1"/>
      <c r="P45" s="1"/>
      <c r="Q45" s="1"/>
      <c r="R45" s="1"/>
      <c r="S45" s="1"/>
      <c r="T45" s="1" t="s">
        <v>3815</v>
      </c>
      <c r="U45" s="1" t="s">
        <v>139</v>
      </c>
      <c r="V45" s="1" t="s">
        <v>2112</v>
      </c>
      <c r="W45" s="1"/>
      <c r="X45" s="1"/>
      <c r="Y45" s="1" t="s">
        <v>226</v>
      </c>
      <c r="Z45" s="1" t="s">
        <v>2636</v>
      </c>
      <c r="AA45" s="1"/>
      <c r="AB45" s="1"/>
      <c r="AC45" s="1">
        <v>51</v>
      </c>
      <c r="AD45" s="1" t="s">
        <v>93</v>
      </c>
      <c r="AE45" s="1" t="s">
        <v>2667</v>
      </c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 ht="13.5" customHeight="1">
      <c r="A46" s="5" t="str">
        <f>HYPERLINK("http://kyu.snu.ac.kr/sdhj/index.jsp?type=hj/GK14786_00IH_0001_0118.jpg","1828_성평곡면_118")</f>
        <v>1828_성평곡면_118</v>
      </c>
      <c r="B46" s="2">
        <v>1828</v>
      </c>
      <c r="C46" s="2" t="s">
        <v>3787</v>
      </c>
      <c r="D46" s="2" t="s">
        <v>3790</v>
      </c>
      <c r="E46" s="2">
        <v>45</v>
      </c>
      <c r="F46" s="1">
        <v>1</v>
      </c>
      <c r="G46" s="1" t="s">
        <v>3785</v>
      </c>
      <c r="H46" s="1" t="s">
        <v>3788</v>
      </c>
      <c r="I46" s="1">
        <v>3</v>
      </c>
      <c r="J46" s="1"/>
      <c r="K46" s="1"/>
      <c r="L46" s="1">
        <v>3</v>
      </c>
      <c r="M46" s="2" t="s">
        <v>4054</v>
      </c>
      <c r="N46" s="2" t="s">
        <v>4215</v>
      </c>
      <c r="O46" s="1"/>
      <c r="P46" s="1"/>
      <c r="Q46" s="1"/>
      <c r="R46" s="1"/>
      <c r="S46" s="1"/>
      <c r="T46" s="1" t="s">
        <v>3813</v>
      </c>
      <c r="U46" s="1" t="s">
        <v>120</v>
      </c>
      <c r="V46" s="1" t="s">
        <v>2116</v>
      </c>
      <c r="W46" s="1" t="s">
        <v>38</v>
      </c>
      <c r="X46" s="1" t="s">
        <v>2173</v>
      </c>
      <c r="Y46" s="1" t="s">
        <v>227</v>
      </c>
      <c r="Z46" s="1" t="s">
        <v>2635</v>
      </c>
      <c r="AA46" s="1"/>
      <c r="AB46" s="1"/>
      <c r="AC46" s="1">
        <v>74</v>
      </c>
      <c r="AD46" s="1" t="s">
        <v>228</v>
      </c>
      <c r="AE46" s="1" t="s">
        <v>2716</v>
      </c>
      <c r="AF46" s="1"/>
      <c r="AG46" s="1"/>
      <c r="AH46" s="1"/>
      <c r="AI46" s="1"/>
      <c r="AJ46" s="1" t="s">
        <v>17</v>
      </c>
      <c r="AK46" s="1" t="s">
        <v>2742</v>
      </c>
      <c r="AL46" s="1" t="s">
        <v>41</v>
      </c>
      <c r="AM46" s="1" t="s">
        <v>2749</v>
      </c>
      <c r="AN46" s="1"/>
      <c r="AO46" s="1"/>
      <c r="AP46" s="1"/>
      <c r="AQ46" s="1"/>
      <c r="AR46" s="1"/>
      <c r="AS46" s="1"/>
      <c r="AT46" s="1" t="s">
        <v>123</v>
      </c>
      <c r="AU46" s="1" t="s">
        <v>2801</v>
      </c>
      <c r="AV46" s="1" t="s">
        <v>184</v>
      </c>
      <c r="AW46" s="1" t="s">
        <v>3070</v>
      </c>
      <c r="AX46" s="1"/>
      <c r="AY46" s="1"/>
      <c r="AZ46" s="1"/>
      <c r="BA46" s="1"/>
      <c r="BB46" s="1"/>
      <c r="BC46" s="1"/>
      <c r="BD46" s="1"/>
      <c r="BE46" s="1"/>
      <c r="BF46" s="1"/>
      <c r="BG46" s="1" t="s">
        <v>123</v>
      </c>
      <c r="BH46" s="1" t="s">
        <v>2801</v>
      </c>
      <c r="BI46" s="1" t="s">
        <v>156</v>
      </c>
      <c r="BJ46" s="1" t="s">
        <v>3328</v>
      </c>
      <c r="BK46" s="1" t="s">
        <v>123</v>
      </c>
      <c r="BL46" s="1" t="s">
        <v>2801</v>
      </c>
      <c r="BM46" s="1" t="s">
        <v>157</v>
      </c>
      <c r="BN46" s="1" t="s">
        <v>2756</v>
      </c>
      <c r="BO46" s="1" t="s">
        <v>123</v>
      </c>
      <c r="BP46" s="1" t="s">
        <v>2801</v>
      </c>
      <c r="BQ46" s="1" t="s">
        <v>185</v>
      </c>
      <c r="BR46" s="1" t="s">
        <v>3924</v>
      </c>
      <c r="BS46" s="1" t="s">
        <v>104</v>
      </c>
      <c r="BT46" s="1" t="s">
        <v>3776</v>
      </c>
      <c r="BU46" s="1"/>
    </row>
    <row r="47" spans="1:73" ht="13.5" customHeight="1">
      <c r="A47" s="5" t="str">
        <f>HYPERLINK("http://kyu.snu.ac.kr/sdhj/index.jsp?type=hj/GK14786_00IH_0001_0118.jpg","1828_성평곡면_118")</f>
        <v>1828_성평곡면_118</v>
      </c>
      <c r="B47" s="2">
        <v>1828</v>
      </c>
      <c r="C47" s="2" t="s">
        <v>3787</v>
      </c>
      <c r="D47" s="2" t="s">
        <v>3790</v>
      </c>
      <c r="E47" s="2">
        <v>46</v>
      </c>
      <c r="F47" s="1">
        <v>1</v>
      </c>
      <c r="G47" s="1" t="s">
        <v>3785</v>
      </c>
      <c r="H47" s="1" t="s">
        <v>3788</v>
      </c>
      <c r="I47" s="1">
        <v>3</v>
      </c>
      <c r="J47" s="1"/>
      <c r="K47" s="1"/>
      <c r="L47" s="1">
        <v>3</v>
      </c>
      <c r="M47" s="2" t="s">
        <v>4054</v>
      </c>
      <c r="N47" s="2" t="s">
        <v>4215</v>
      </c>
      <c r="O47" s="1"/>
      <c r="P47" s="1"/>
      <c r="Q47" s="1"/>
      <c r="R47" s="1"/>
      <c r="S47" s="1" t="s">
        <v>48</v>
      </c>
      <c r="T47" s="1" t="s">
        <v>2087</v>
      </c>
      <c r="U47" s="1"/>
      <c r="V47" s="1"/>
      <c r="W47" s="1" t="s">
        <v>181</v>
      </c>
      <c r="X47" s="1" t="s">
        <v>3823</v>
      </c>
      <c r="Y47" s="1" t="s">
        <v>130</v>
      </c>
      <c r="Z47" s="1" t="s">
        <v>2210</v>
      </c>
      <c r="AA47" s="1"/>
      <c r="AB47" s="1"/>
      <c r="AC47" s="1">
        <v>74</v>
      </c>
      <c r="AD47" s="1" t="s">
        <v>228</v>
      </c>
      <c r="AE47" s="1" t="s">
        <v>2716</v>
      </c>
      <c r="AF47" s="1"/>
      <c r="AG47" s="1"/>
      <c r="AH47" s="1"/>
      <c r="AI47" s="1"/>
      <c r="AJ47" s="1" t="s">
        <v>131</v>
      </c>
      <c r="AK47" s="1" t="s">
        <v>2743</v>
      </c>
      <c r="AL47" s="1" t="s">
        <v>41</v>
      </c>
      <c r="AM47" s="1" t="s">
        <v>2749</v>
      </c>
      <c r="AN47" s="1"/>
      <c r="AO47" s="1"/>
      <c r="AP47" s="1"/>
      <c r="AQ47" s="1"/>
      <c r="AR47" s="1"/>
      <c r="AS47" s="1"/>
      <c r="AT47" s="1" t="s">
        <v>123</v>
      </c>
      <c r="AU47" s="1" t="s">
        <v>2801</v>
      </c>
      <c r="AV47" s="1" t="s">
        <v>229</v>
      </c>
      <c r="AW47" s="1" t="s">
        <v>2356</v>
      </c>
      <c r="AX47" s="1"/>
      <c r="AY47" s="1"/>
      <c r="AZ47" s="1"/>
      <c r="BA47" s="1"/>
      <c r="BB47" s="1"/>
      <c r="BC47" s="1"/>
      <c r="BD47" s="1"/>
      <c r="BE47" s="1"/>
      <c r="BF47" s="1"/>
      <c r="BG47" s="1" t="s">
        <v>123</v>
      </c>
      <c r="BH47" s="1" t="s">
        <v>2801</v>
      </c>
      <c r="BI47" s="1" t="s">
        <v>230</v>
      </c>
      <c r="BJ47" s="1" t="s">
        <v>3327</v>
      </c>
      <c r="BK47" s="1" t="s">
        <v>123</v>
      </c>
      <c r="BL47" s="1" t="s">
        <v>2801</v>
      </c>
      <c r="BM47" s="1" t="s">
        <v>231</v>
      </c>
      <c r="BN47" s="1" t="s">
        <v>3551</v>
      </c>
      <c r="BO47" s="1" t="s">
        <v>123</v>
      </c>
      <c r="BP47" s="1" t="s">
        <v>2801</v>
      </c>
      <c r="BQ47" s="1" t="s">
        <v>232</v>
      </c>
      <c r="BR47" s="1" t="s">
        <v>3745</v>
      </c>
      <c r="BS47" s="1" t="s">
        <v>233</v>
      </c>
      <c r="BT47" s="1" t="s">
        <v>3775</v>
      </c>
      <c r="BU47" s="1"/>
    </row>
    <row r="48" spans="1:73" ht="13.5" customHeight="1">
      <c r="A48" s="5" t="str">
        <f>HYPERLINK("http://kyu.snu.ac.kr/sdhj/index.jsp?type=hj/GK14786_00IH_0001_0118.jpg","1828_성평곡면_118")</f>
        <v>1828_성평곡면_118</v>
      </c>
      <c r="B48" s="2">
        <v>1828</v>
      </c>
      <c r="C48" s="2" t="s">
        <v>3787</v>
      </c>
      <c r="D48" s="2" t="s">
        <v>3790</v>
      </c>
      <c r="E48" s="2">
        <v>47</v>
      </c>
      <c r="F48" s="1">
        <v>1</v>
      </c>
      <c r="G48" s="1" t="s">
        <v>3785</v>
      </c>
      <c r="H48" s="1" t="s">
        <v>3788</v>
      </c>
      <c r="I48" s="1">
        <v>3</v>
      </c>
      <c r="J48" s="1"/>
      <c r="K48" s="1"/>
      <c r="L48" s="1">
        <v>3</v>
      </c>
      <c r="M48" s="2" t="s">
        <v>4054</v>
      </c>
      <c r="N48" s="2" t="s">
        <v>4215</v>
      </c>
      <c r="O48" s="1"/>
      <c r="P48" s="1"/>
      <c r="Q48" s="1"/>
      <c r="R48" s="1"/>
      <c r="S48" s="1" t="s">
        <v>86</v>
      </c>
      <c r="T48" s="1" t="s">
        <v>2088</v>
      </c>
      <c r="U48" s="1" t="s">
        <v>120</v>
      </c>
      <c r="V48" s="1" t="s">
        <v>2116</v>
      </c>
      <c r="W48" s="1"/>
      <c r="X48" s="1"/>
      <c r="Y48" s="1" t="s">
        <v>234</v>
      </c>
      <c r="Z48" s="1" t="s">
        <v>2634</v>
      </c>
      <c r="AA48" s="1"/>
      <c r="AB48" s="1"/>
      <c r="AC48" s="1">
        <v>48</v>
      </c>
      <c r="AD48" s="1" t="s">
        <v>235</v>
      </c>
      <c r="AE48" s="1" t="s">
        <v>2715</v>
      </c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3" ht="13.5" customHeight="1">
      <c r="A49" s="5" t="str">
        <f>HYPERLINK("http://kyu.snu.ac.kr/sdhj/index.jsp?type=hj/GK14786_00IH_0001_0118.jpg","1828_성평곡면_118")</f>
        <v>1828_성평곡면_118</v>
      </c>
      <c r="B49" s="2">
        <v>1828</v>
      </c>
      <c r="C49" s="2" t="s">
        <v>3787</v>
      </c>
      <c r="D49" s="2" t="s">
        <v>3790</v>
      </c>
      <c r="E49" s="2">
        <v>48</v>
      </c>
      <c r="F49" s="1">
        <v>1</v>
      </c>
      <c r="G49" s="1" t="s">
        <v>3785</v>
      </c>
      <c r="H49" s="1" t="s">
        <v>3788</v>
      </c>
      <c r="I49" s="1">
        <v>3</v>
      </c>
      <c r="J49" s="1"/>
      <c r="K49" s="1"/>
      <c r="L49" s="1">
        <v>3</v>
      </c>
      <c r="M49" s="2" t="s">
        <v>4054</v>
      </c>
      <c r="N49" s="2" t="s">
        <v>4215</v>
      </c>
      <c r="O49" s="1"/>
      <c r="P49" s="1"/>
      <c r="Q49" s="1"/>
      <c r="R49" s="1"/>
      <c r="S49" s="1" t="s">
        <v>191</v>
      </c>
      <c r="T49" s="1" t="s">
        <v>2090</v>
      </c>
      <c r="U49" s="1"/>
      <c r="V49" s="1"/>
      <c r="W49" s="1" t="s">
        <v>58</v>
      </c>
      <c r="X49" s="1" t="s">
        <v>2181</v>
      </c>
      <c r="Y49" s="1" t="s">
        <v>130</v>
      </c>
      <c r="Z49" s="1" t="s">
        <v>2210</v>
      </c>
      <c r="AA49" s="1"/>
      <c r="AB49" s="1"/>
      <c r="AC49" s="1">
        <v>49</v>
      </c>
      <c r="AD49" s="1" t="s">
        <v>146</v>
      </c>
      <c r="AE49" s="1" t="s">
        <v>2690</v>
      </c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 ht="13.5" customHeight="1">
      <c r="A50" s="5" t="str">
        <f>HYPERLINK("http://kyu.snu.ac.kr/sdhj/index.jsp?type=hj/GK14786_00IH_0001_0118.jpg","1828_성평곡면_118")</f>
        <v>1828_성평곡면_118</v>
      </c>
      <c r="B50" s="2">
        <v>1828</v>
      </c>
      <c r="C50" s="2" t="s">
        <v>3787</v>
      </c>
      <c r="D50" s="2" t="s">
        <v>3790</v>
      </c>
      <c r="E50" s="2">
        <v>49</v>
      </c>
      <c r="F50" s="1">
        <v>1</v>
      </c>
      <c r="G50" s="1" t="s">
        <v>3785</v>
      </c>
      <c r="H50" s="1" t="s">
        <v>3788</v>
      </c>
      <c r="I50" s="1">
        <v>3</v>
      </c>
      <c r="J50" s="1"/>
      <c r="K50" s="1"/>
      <c r="L50" s="1">
        <v>3</v>
      </c>
      <c r="M50" s="2" t="s">
        <v>4054</v>
      </c>
      <c r="N50" s="2" t="s">
        <v>4215</v>
      </c>
      <c r="O50" s="1"/>
      <c r="P50" s="1"/>
      <c r="Q50" s="1"/>
      <c r="R50" s="1"/>
      <c r="S50" s="1" t="s">
        <v>86</v>
      </c>
      <c r="T50" s="1" t="s">
        <v>2088</v>
      </c>
      <c r="U50" s="1" t="s">
        <v>120</v>
      </c>
      <c r="V50" s="1" t="s">
        <v>2116</v>
      </c>
      <c r="W50" s="1"/>
      <c r="X50" s="1"/>
      <c r="Y50" s="1" t="s">
        <v>4462</v>
      </c>
      <c r="Z50" s="1" t="s">
        <v>2633</v>
      </c>
      <c r="AA50" s="1"/>
      <c r="AB50" s="1"/>
      <c r="AC50" s="1">
        <v>33</v>
      </c>
      <c r="AD50" s="1" t="s">
        <v>236</v>
      </c>
      <c r="AE50" s="1" t="s">
        <v>2720</v>
      </c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 ht="13.5" customHeight="1">
      <c r="A51" s="5" t="str">
        <f>HYPERLINK("http://kyu.snu.ac.kr/sdhj/index.jsp?type=hj/GK14786_00IH_0001_0118.jpg","1828_성평곡면_118")</f>
        <v>1828_성평곡면_118</v>
      </c>
      <c r="B51" s="2">
        <v>1828</v>
      </c>
      <c r="C51" s="2" t="s">
        <v>3787</v>
      </c>
      <c r="D51" s="2" t="s">
        <v>3790</v>
      </c>
      <c r="E51" s="2">
        <v>50</v>
      </c>
      <c r="F51" s="1">
        <v>1</v>
      </c>
      <c r="G51" s="1" t="s">
        <v>3785</v>
      </c>
      <c r="H51" s="1" t="s">
        <v>3788</v>
      </c>
      <c r="I51" s="1">
        <v>3</v>
      </c>
      <c r="J51" s="1"/>
      <c r="K51" s="1"/>
      <c r="L51" s="1">
        <v>3</v>
      </c>
      <c r="M51" s="2" t="s">
        <v>4054</v>
      </c>
      <c r="N51" s="2" t="s">
        <v>4215</v>
      </c>
      <c r="O51" s="1"/>
      <c r="P51" s="1"/>
      <c r="Q51" s="1"/>
      <c r="R51" s="1"/>
      <c r="S51" s="1" t="s">
        <v>191</v>
      </c>
      <c r="T51" s="1" t="s">
        <v>2090</v>
      </c>
      <c r="U51" s="1"/>
      <c r="V51" s="1"/>
      <c r="W51" s="1" t="s">
        <v>237</v>
      </c>
      <c r="X51" s="1" t="s">
        <v>3825</v>
      </c>
      <c r="Y51" s="1" t="s">
        <v>130</v>
      </c>
      <c r="Z51" s="1" t="s">
        <v>2210</v>
      </c>
      <c r="AA51" s="1"/>
      <c r="AB51" s="1"/>
      <c r="AC51" s="1">
        <v>35</v>
      </c>
      <c r="AD51" s="1" t="s">
        <v>215</v>
      </c>
      <c r="AE51" s="1" t="s">
        <v>2707</v>
      </c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 ht="13.5" customHeight="1">
      <c r="A52" s="5" t="str">
        <f>HYPERLINK("http://kyu.snu.ac.kr/sdhj/index.jsp?type=hj/GK14786_00IH_0001_0118.jpg","1828_성평곡면_118")</f>
        <v>1828_성평곡면_118</v>
      </c>
      <c r="B52" s="2">
        <v>1828</v>
      </c>
      <c r="C52" s="2" t="s">
        <v>3787</v>
      </c>
      <c r="D52" s="2" t="s">
        <v>3790</v>
      </c>
      <c r="E52" s="2">
        <v>51</v>
      </c>
      <c r="F52" s="1">
        <v>1</v>
      </c>
      <c r="G52" s="1" t="s">
        <v>3785</v>
      </c>
      <c r="H52" s="1" t="s">
        <v>3788</v>
      </c>
      <c r="I52" s="1">
        <v>3</v>
      </c>
      <c r="J52" s="1"/>
      <c r="K52" s="1"/>
      <c r="L52" s="1">
        <v>3</v>
      </c>
      <c r="M52" s="2" t="s">
        <v>4054</v>
      </c>
      <c r="N52" s="2" t="s">
        <v>4215</v>
      </c>
      <c r="O52" s="1"/>
      <c r="P52" s="1"/>
      <c r="Q52" s="1"/>
      <c r="R52" s="1"/>
      <c r="S52" s="1" t="s">
        <v>238</v>
      </c>
      <c r="T52" s="1" t="s">
        <v>2099</v>
      </c>
      <c r="U52" s="1" t="s">
        <v>120</v>
      </c>
      <c r="V52" s="1" t="s">
        <v>2116</v>
      </c>
      <c r="W52" s="1"/>
      <c r="X52" s="1"/>
      <c r="Y52" s="1" t="s">
        <v>239</v>
      </c>
      <c r="Z52" s="1" t="s">
        <v>2192</v>
      </c>
      <c r="AA52" s="1"/>
      <c r="AB52" s="1"/>
      <c r="AC52" s="1">
        <v>23</v>
      </c>
      <c r="AD52" s="1" t="s">
        <v>240</v>
      </c>
      <c r="AE52" s="1" t="s">
        <v>2674</v>
      </c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 ht="13.5" customHeight="1">
      <c r="A53" s="5" t="str">
        <f>HYPERLINK("http://kyu.snu.ac.kr/sdhj/index.jsp?type=hj/GK14786_00IH_0001_0118.jpg","1828_성평곡면_118")</f>
        <v>1828_성평곡면_118</v>
      </c>
      <c r="B53" s="2">
        <v>1828</v>
      </c>
      <c r="C53" s="2" t="s">
        <v>3787</v>
      </c>
      <c r="D53" s="2" t="s">
        <v>3790</v>
      </c>
      <c r="E53" s="2">
        <v>52</v>
      </c>
      <c r="F53" s="1">
        <v>1</v>
      </c>
      <c r="G53" s="1" t="s">
        <v>3785</v>
      </c>
      <c r="H53" s="1" t="s">
        <v>3788</v>
      </c>
      <c r="I53" s="1">
        <v>3</v>
      </c>
      <c r="J53" s="1"/>
      <c r="K53" s="1"/>
      <c r="L53" s="1">
        <v>3</v>
      </c>
      <c r="M53" s="2" t="s">
        <v>4054</v>
      </c>
      <c r="N53" s="2" t="s">
        <v>4215</v>
      </c>
      <c r="O53" s="1"/>
      <c r="P53" s="1"/>
      <c r="Q53" s="1"/>
      <c r="R53" s="1"/>
      <c r="S53" s="1"/>
      <c r="T53" s="1" t="s">
        <v>3815</v>
      </c>
      <c r="U53" s="1" t="s">
        <v>139</v>
      </c>
      <c r="V53" s="1" t="s">
        <v>2112</v>
      </c>
      <c r="W53" s="1"/>
      <c r="X53" s="1"/>
      <c r="Y53" s="1" t="s">
        <v>241</v>
      </c>
      <c r="Z53" s="1" t="s">
        <v>2632</v>
      </c>
      <c r="AA53" s="1"/>
      <c r="AB53" s="1"/>
      <c r="AC53" s="1">
        <v>26</v>
      </c>
      <c r="AD53" s="1" t="s">
        <v>242</v>
      </c>
      <c r="AE53" s="1" t="s">
        <v>2676</v>
      </c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 t="s">
        <v>139</v>
      </c>
      <c r="BC53" s="1" t="s">
        <v>2112</v>
      </c>
      <c r="BD53" s="1" t="s">
        <v>243</v>
      </c>
      <c r="BE53" s="1" t="s">
        <v>2541</v>
      </c>
      <c r="BF53" s="1" t="s">
        <v>4039</v>
      </c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 ht="13.5" customHeight="1">
      <c r="A54" s="5" t="str">
        <f>HYPERLINK("http://kyu.snu.ac.kr/sdhj/index.jsp?type=hj/GK14786_00IH_0001_0118.jpg","1828_성평곡면_118")</f>
        <v>1828_성평곡면_118</v>
      </c>
      <c r="B54" s="2">
        <v>1828</v>
      </c>
      <c r="C54" s="2" t="s">
        <v>3787</v>
      </c>
      <c r="D54" s="2" t="s">
        <v>3790</v>
      </c>
      <c r="E54" s="2">
        <v>53</v>
      </c>
      <c r="F54" s="1">
        <v>1</v>
      </c>
      <c r="G54" s="1" t="s">
        <v>3785</v>
      </c>
      <c r="H54" s="1" t="s">
        <v>3788</v>
      </c>
      <c r="I54" s="1">
        <v>3</v>
      </c>
      <c r="J54" s="1"/>
      <c r="K54" s="1"/>
      <c r="L54" s="1">
        <v>4</v>
      </c>
      <c r="M54" s="2" t="s">
        <v>4055</v>
      </c>
      <c r="N54" s="2" t="s">
        <v>4216</v>
      </c>
      <c r="O54" s="1" t="s">
        <v>6</v>
      </c>
      <c r="P54" s="1" t="s">
        <v>2076</v>
      </c>
      <c r="Q54" s="1"/>
      <c r="R54" s="1"/>
      <c r="S54" s="1"/>
      <c r="T54" s="1" t="s">
        <v>3813</v>
      </c>
      <c r="U54" s="1" t="s">
        <v>120</v>
      </c>
      <c r="V54" s="1" t="s">
        <v>2116</v>
      </c>
      <c r="W54" s="1" t="s">
        <v>38</v>
      </c>
      <c r="X54" s="1" t="s">
        <v>2173</v>
      </c>
      <c r="Y54" s="1" t="s">
        <v>244</v>
      </c>
      <c r="Z54" s="1" t="s">
        <v>2631</v>
      </c>
      <c r="AA54" s="1"/>
      <c r="AB54" s="1"/>
      <c r="AC54" s="1">
        <v>53</v>
      </c>
      <c r="AD54" s="1" t="s">
        <v>245</v>
      </c>
      <c r="AE54" s="1" t="s">
        <v>2712</v>
      </c>
      <c r="AF54" s="1"/>
      <c r="AG54" s="1"/>
      <c r="AH54" s="1"/>
      <c r="AI54" s="1"/>
      <c r="AJ54" s="1" t="s">
        <v>17</v>
      </c>
      <c r="AK54" s="1" t="s">
        <v>2742</v>
      </c>
      <c r="AL54" s="1" t="s">
        <v>41</v>
      </c>
      <c r="AM54" s="1" t="s">
        <v>2749</v>
      </c>
      <c r="AN54" s="1"/>
      <c r="AO54" s="1"/>
      <c r="AP54" s="1"/>
      <c r="AQ54" s="1"/>
      <c r="AR54" s="1"/>
      <c r="AS54" s="1"/>
      <c r="AT54" s="1" t="s">
        <v>120</v>
      </c>
      <c r="AU54" s="1" t="s">
        <v>2116</v>
      </c>
      <c r="AV54" s="1" t="s">
        <v>246</v>
      </c>
      <c r="AW54" s="1" t="s">
        <v>3069</v>
      </c>
      <c r="AX54" s="1"/>
      <c r="AY54" s="1"/>
      <c r="AZ54" s="1"/>
      <c r="BA54" s="1"/>
      <c r="BB54" s="1"/>
      <c r="BC54" s="1"/>
      <c r="BD54" s="1"/>
      <c r="BE54" s="1"/>
      <c r="BF54" s="1"/>
      <c r="BG54" s="1" t="s">
        <v>123</v>
      </c>
      <c r="BH54" s="1" t="s">
        <v>2801</v>
      </c>
      <c r="BI54" s="1" t="s">
        <v>95</v>
      </c>
      <c r="BJ54" s="1" t="s">
        <v>3326</v>
      </c>
      <c r="BK54" s="1" t="s">
        <v>123</v>
      </c>
      <c r="BL54" s="1" t="s">
        <v>2801</v>
      </c>
      <c r="BM54" s="1" t="s">
        <v>96</v>
      </c>
      <c r="BN54" s="1" t="s">
        <v>3550</v>
      </c>
      <c r="BO54" s="1" t="s">
        <v>123</v>
      </c>
      <c r="BP54" s="1" t="s">
        <v>2801</v>
      </c>
      <c r="BQ54" s="1" t="s">
        <v>247</v>
      </c>
      <c r="BR54" s="1" t="s">
        <v>3906</v>
      </c>
      <c r="BS54" s="1" t="s">
        <v>70</v>
      </c>
      <c r="BT54" s="1" t="s">
        <v>3844</v>
      </c>
      <c r="BU54" s="1"/>
    </row>
    <row r="55" spans="1:73" ht="13.5" customHeight="1">
      <c r="A55" s="5" t="str">
        <f>HYPERLINK("http://kyu.snu.ac.kr/sdhj/index.jsp?type=hj/GK14786_00IH_0001_0118.jpg","1828_성평곡면_118")</f>
        <v>1828_성평곡면_118</v>
      </c>
      <c r="B55" s="2">
        <v>1828</v>
      </c>
      <c r="C55" s="2" t="s">
        <v>3787</v>
      </c>
      <c r="D55" s="2" t="s">
        <v>3790</v>
      </c>
      <c r="E55" s="2">
        <v>54</v>
      </c>
      <c r="F55" s="1">
        <v>1</v>
      </c>
      <c r="G55" s="1" t="s">
        <v>3785</v>
      </c>
      <c r="H55" s="1" t="s">
        <v>3788</v>
      </c>
      <c r="I55" s="1">
        <v>3</v>
      </c>
      <c r="J55" s="1"/>
      <c r="K55" s="1"/>
      <c r="L55" s="1">
        <v>4</v>
      </c>
      <c r="M55" s="2" t="s">
        <v>4055</v>
      </c>
      <c r="N55" s="2" t="s">
        <v>4216</v>
      </c>
      <c r="O55" s="1"/>
      <c r="P55" s="1"/>
      <c r="Q55" s="1"/>
      <c r="R55" s="1"/>
      <c r="S55" s="1" t="s">
        <v>48</v>
      </c>
      <c r="T55" s="1" t="s">
        <v>2087</v>
      </c>
      <c r="U55" s="1"/>
      <c r="V55" s="1"/>
      <c r="W55" s="1" t="s">
        <v>108</v>
      </c>
      <c r="X55" s="1" t="s">
        <v>2171</v>
      </c>
      <c r="Y55" s="1" t="s">
        <v>130</v>
      </c>
      <c r="Z55" s="1" t="s">
        <v>2210</v>
      </c>
      <c r="AA55" s="1"/>
      <c r="AB55" s="1"/>
      <c r="AC55" s="1">
        <v>49</v>
      </c>
      <c r="AD55" s="1" t="s">
        <v>146</v>
      </c>
      <c r="AE55" s="1" t="s">
        <v>2690</v>
      </c>
      <c r="AF55" s="1"/>
      <c r="AG55" s="1"/>
      <c r="AH55" s="1"/>
      <c r="AI55" s="1"/>
      <c r="AJ55" s="1" t="s">
        <v>131</v>
      </c>
      <c r="AK55" s="1" t="s">
        <v>2743</v>
      </c>
      <c r="AL55" s="1" t="s">
        <v>80</v>
      </c>
      <c r="AM55" s="1" t="s">
        <v>2745</v>
      </c>
      <c r="AN55" s="1"/>
      <c r="AO55" s="1"/>
      <c r="AP55" s="1"/>
      <c r="AQ55" s="1"/>
      <c r="AR55" s="1"/>
      <c r="AS55" s="1"/>
      <c r="AT55" s="1" t="s">
        <v>123</v>
      </c>
      <c r="AU55" s="1" t="s">
        <v>2801</v>
      </c>
      <c r="AV55" s="1" t="s">
        <v>248</v>
      </c>
      <c r="AW55" s="1" t="s">
        <v>2484</v>
      </c>
      <c r="AX55" s="1"/>
      <c r="AY55" s="1"/>
      <c r="AZ55" s="1"/>
      <c r="BA55" s="1"/>
      <c r="BB55" s="1"/>
      <c r="BC55" s="1"/>
      <c r="BD55" s="1"/>
      <c r="BE55" s="1"/>
      <c r="BF55" s="1"/>
      <c r="BG55" s="1" t="s">
        <v>123</v>
      </c>
      <c r="BH55" s="1" t="s">
        <v>2801</v>
      </c>
      <c r="BI55" s="1" t="s">
        <v>249</v>
      </c>
      <c r="BJ55" s="1" t="s">
        <v>3325</v>
      </c>
      <c r="BK55" s="1" t="s">
        <v>123</v>
      </c>
      <c r="BL55" s="1" t="s">
        <v>2801</v>
      </c>
      <c r="BM55" s="1" t="s">
        <v>250</v>
      </c>
      <c r="BN55" s="1" t="s">
        <v>3549</v>
      </c>
      <c r="BO55" s="1" t="s">
        <v>123</v>
      </c>
      <c r="BP55" s="1" t="s">
        <v>2801</v>
      </c>
      <c r="BQ55" s="1" t="s">
        <v>251</v>
      </c>
      <c r="BR55" s="1" t="s">
        <v>3990</v>
      </c>
      <c r="BS55" s="1" t="s">
        <v>41</v>
      </c>
      <c r="BT55" s="1" t="s">
        <v>2749</v>
      </c>
      <c r="BU55" s="1"/>
    </row>
    <row r="56" spans="1:73" ht="13.5" customHeight="1">
      <c r="A56" s="5" t="str">
        <f>HYPERLINK("http://kyu.snu.ac.kr/sdhj/index.jsp?type=hj/GK14786_00IH_0001_0118.jpg","1828_성평곡면_118")</f>
        <v>1828_성평곡면_118</v>
      </c>
      <c r="B56" s="2">
        <v>1828</v>
      </c>
      <c r="C56" s="2" t="s">
        <v>3787</v>
      </c>
      <c r="D56" s="2" t="s">
        <v>3790</v>
      </c>
      <c r="E56" s="2">
        <v>55</v>
      </c>
      <c r="F56" s="1">
        <v>1</v>
      </c>
      <c r="G56" s="1" t="s">
        <v>3785</v>
      </c>
      <c r="H56" s="1" t="s">
        <v>3788</v>
      </c>
      <c r="I56" s="1">
        <v>3</v>
      </c>
      <c r="J56" s="1"/>
      <c r="K56" s="1"/>
      <c r="L56" s="1">
        <v>4</v>
      </c>
      <c r="M56" s="2" t="s">
        <v>4055</v>
      </c>
      <c r="N56" s="2" t="s">
        <v>4216</v>
      </c>
      <c r="O56" s="1"/>
      <c r="P56" s="1"/>
      <c r="Q56" s="1"/>
      <c r="R56" s="1"/>
      <c r="S56" s="1"/>
      <c r="T56" s="1" t="s">
        <v>3815</v>
      </c>
      <c r="U56" s="1" t="s">
        <v>139</v>
      </c>
      <c r="V56" s="1" t="s">
        <v>2112</v>
      </c>
      <c r="W56" s="1"/>
      <c r="X56" s="1"/>
      <c r="Y56" s="1" t="s">
        <v>252</v>
      </c>
      <c r="Z56" s="1" t="s">
        <v>2630</v>
      </c>
      <c r="AA56" s="1"/>
      <c r="AB56" s="1"/>
      <c r="AC56" s="1">
        <v>50</v>
      </c>
      <c r="AD56" s="1" t="s">
        <v>253</v>
      </c>
      <c r="AE56" s="1" t="s">
        <v>2706</v>
      </c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 ht="13.5" customHeight="1">
      <c r="A57" s="5" t="str">
        <f>HYPERLINK("http://kyu.snu.ac.kr/sdhj/index.jsp?type=hj/GK14786_00IH_0001_0118.jpg","1828_성평곡면_118")</f>
        <v>1828_성평곡면_118</v>
      </c>
      <c r="B57" s="2">
        <v>1828</v>
      </c>
      <c r="C57" s="2" t="s">
        <v>3787</v>
      </c>
      <c r="D57" s="2" t="s">
        <v>3790</v>
      </c>
      <c r="E57" s="2">
        <v>56</v>
      </c>
      <c r="F57" s="1">
        <v>1</v>
      </c>
      <c r="G57" s="1" t="s">
        <v>3785</v>
      </c>
      <c r="H57" s="1" t="s">
        <v>3788</v>
      </c>
      <c r="I57" s="1">
        <v>3</v>
      </c>
      <c r="J57" s="1"/>
      <c r="K57" s="1"/>
      <c r="L57" s="1">
        <v>5</v>
      </c>
      <c r="M57" s="2" t="s">
        <v>4056</v>
      </c>
      <c r="N57" s="2" t="s">
        <v>4217</v>
      </c>
      <c r="O57" s="1"/>
      <c r="P57" s="1"/>
      <c r="Q57" s="1"/>
      <c r="R57" s="1"/>
      <c r="S57" s="1"/>
      <c r="T57" s="1" t="s">
        <v>3813</v>
      </c>
      <c r="U57" s="1" t="s">
        <v>120</v>
      </c>
      <c r="V57" s="1" t="s">
        <v>2116</v>
      </c>
      <c r="W57" s="1" t="s">
        <v>38</v>
      </c>
      <c r="X57" s="1" t="s">
        <v>2173</v>
      </c>
      <c r="Y57" s="1" t="s">
        <v>254</v>
      </c>
      <c r="Z57" s="1" t="s">
        <v>2629</v>
      </c>
      <c r="AA57" s="1"/>
      <c r="AB57" s="1"/>
      <c r="AC57" s="1">
        <v>50</v>
      </c>
      <c r="AD57" s="1" t="s">
        <v>255</v>
      </c>
      <c r="AE57" s="1" t="s">
        <v>2708</v>
      </c>
      <c r="AF57" s="1"/>
      <c r="AG57" s="1"/>
      <c r="AH57" s="1"/>
      <c r="AI57" s="1"/>
      <c r="AJ57" s="1" t="s">
        <v>17</v>
      </c>
      <c r="AK57" s="1" t="s">
        <v>2742</v>
      </c>
      <c r="AL57" s="1" t="s">
        <v>41</v>
      </c>
      <c r="AM57" s="1" t="s">
        <v>2749</v>
      </c>
      <c r="AN57" s="1"/>
      <c r="AO57" s="1"/>
      <c r="AP57" s="1"/>
      <c r="AQ57" s="1"/>
      <c r="AR57" s="1"/>
      <c r="AS57" s="1"/>
      <c r="AT57" s="1" t="s">
        <v>123</v>
      </c>
      <c r="AU57" s="1" t="s">
        <v>2801</v>
      </c>
      <c r="AV57" s="1" t="s">
        <v>256</v>
      </c>
      <c r="AW57" s="1" t="s">
        <v>2849</v>
      </c>
      <c r="AX57" s="1"/>
      <c r="AY57" s="1"/>
      <c r="AZ57" s="1"/>
      <c r="BA57" s="1"/>
      <c r="BB57" s="1"/>
      <c r="BC57" s="1"/>
      <c r="BD57" s="1"/>
      <c r="BE57" s="1"/>
      <c r="BF57" s="1"/>
      <c r="BG57" s="1" t="s">
        <v>123</v>
      </c>
      <c r="BH57" s="1" t="s">
        <v>2801</v>
      </c>
      <c r="BI57" s="1" t="s">
        <v>257</v>
      </c>
      <c r="BJ57" s="1" t="s">
        <v>3152</v>
      </c>
      <c r="BK57" s="1" t="s">
        <v>123</v>
      </c>
      <c r="BL57" s="1" t="s">
        <v>2801</v>
      </c>
      <c r="BM57" s="1" t="s">
        <v>45</v>
      </c>
      <c r="BN57" s="1" t="s">
        <v>3005</v>
      </c>
      <c r="BO57" s="1" t="s">
        <v>123</v>
      </c>
      <c r="BP57" s="1" t="s">
        <v>2801</v>
      </c>
      <c r="BQ57" s="1" t="s">
        <v>258</v>
      </c>
      <c r="BR57" s="1" t="s">
        <v>3600</v>
      </c>
      <c r="BS57" s="1" t="s">
        <v>51</v>
      </c>
      <c r="BT57" s="1" t="s">
        <v>2783</v>
      </c>
      <c r="BU57" s="1"/>
    </row>
    <row r="58" spans="1:73" ht="13.5" customHeight="1">
      <c r="A58" s="5" t="str">
        <f>HYPERLINK("http://kyu.snu.ac.kr/sdhj/index.jsp?type=hj/GK14786_00IH_0001_0118.jpg","1828_성평곡면_118")</f>
        <v>1828_성평곡면_118</v>
      </c>
      <c r="B58" s="2">
        <v>1828</v>
      </c>
      <c r="C58" s="2" t="s">
        <v>3787</v>
      </c>
      <c r="D58" s="2" t="s">
        <v>3790</v>
      </c>
      <c r="E58" s="2">
        <v>57</v>
      </c>
      <c r="F58" s="1">
        <v>1</v>
      </c>
      <c r="G58" s="1" t="s">
        <v>3785</v>
      </c>
      <c r="H58" s="1" t="s">
        <v>3788</v>
      </c>
      <c r="I58" s="1">
        <v>3</v>
      </c>
      <c r="J58" s="1"/>
      <c r="K58" s="1"/>
      <c r="L58" s="1">
        <v>5</v>
      </c>
      <c r="M58" s="2" t="s">
        <v>4056</v>
      </c>
      <c r="N58" s="2" t="s">
        <v>4217</v>
      </c>
      <c r="O58" s="1"/>
      <c r="P58" s="1"/>
      <c r="Q58" s="1"/>
      <c r="R58" s="1"/>
      <c r="S58" s="1" t="s">
        <v>48</v>
      </c>
      <c r="T58" s="1" t="s">
        <v>2087</v>
      </c>
      <c r="U58" s="1"/>
      <c r="V58" s="1"/>
      <c r="W58" s="1" t="s">
        <v>98</v>
      </c>
      <c r="X58" s="1" t="s">
        <v>3818</v>
      </c>
      <c r="Y58" s="1" t="s">
        <v>130</v>
      </c>
      <c r="Z58" s="1" t="s">
        <v>2210</v>
      </c>
      <c r="AA58" s="1"/>
      <c r="AB58" s="1"/>
      <c r="AC58" s="1">
        <v>50</v>
      </c>
      <c r="AD58" s="1" t="s">
        <v>255</v>
      </c>
      <c r="AE58" s="1" t="s">
        <v>2708</v>
      </c>
      <c r="AF58" s="1"/>
      <c r="AG58" s="1"/>
      <c r="AH58" s="1"/>
      <c r="AI58" s="1"/>
      <c r="AJ58" s="1" t="s">
        <v>131</v>
      </c>
      <c r="AK58" s="1" t="s">
        <v>2743</v>
      </c>
      <c r="AL58" s="1" t="s">
        <v>70</v>
      </c>
      <c r="AM58" s="1" t="s">
        <v>3844</v>
      </c>
      <c r="AN58" s="1"/>
      <c r="AO58" s="1"/>
      <c r="AP58" s="1"/>
      <c r="AQ58" s="1"/>
      <c r="AR58" s="1"/>
      <c r="AS58" s="1"/>
      <c r="AT58" s="1" t="s">
        <v>123</v>
      </c>
      <c r="AU58" s="1" t="s">
        <v>2801</v>
      </c>
      <c r="AV58" s="1" t="s">
        <v>259</v>
      </c>
      <c r="AW58" s="1" t="s">
        <v>3068</v>
      </c>
      <c r="AX58" s="1"/>
      <c r="AY58" s="1"/>
      <c r="AZ58" s="1"/>
      <c r="BA58" s="1"/>
      <c r="BB58" s="1"/>
      <c r="BC58" s="1"/>
      <c r="BD58" s="1"/>
      <c r="BE58" s="1"/>
      <c r="BF58" s="1"/>
      <c r="BG58" s="1" t="s">
        <v>123</v>
      </c>
      <c r="BH58" s="1" t="s">
        <v>2801</v>
      </c>
      <c r="BI58" s="1" t="s">
        <v>201</v>
      </c>
      <c r="BJ58" s="1" t="s">
        <v>3324</v>
      </c>
      <c r="BK58" s="1" t="s">
        <v>123</v>
      </c>
      <c r="BL58" s="1" t="s">
        <v>2801</v>
      </c>
      <c r="BM58" s="1" t="s">
        <v>260</v>
      </c>
      <c r="BN58" s="1" t="s">
        <v>3548</v>
      </c>
      <c r="BO58" s="1" t="s">
        <v>123</v>
      </c>
      <c r="BP58" s="1" t="s">
        <v>2801</v>
      </c>
      <c r="BQ58" s="1" t="s">
        <v>261</v>
      </c>
      <c r="BR58" s="1" t="s">
        <v>3744</v>
      </c>
      <c r="BS58" s="1" t="s">
        <v>262</v>
      </c>
      <c r="BT58" s="1" t="s">
        <v>3765</v>
      </c>
      <c r="BU58" s="1"/>
    </row>
    <row r="59" spans="1:73" ht="13.5" customHeight="1">
      <c r="A59" s="5" t="str">
        <f>HYPERLINK("http://kyu.snu.ac.kr/sdhj/index.jsp?type=hj/GK14786_00IH_0001_0118.jpg","1828_성평곡면_118")</f>
        <v>1828_성평곡면_118</v>
      </c>
      <c r="B59" s="2">
        <v>1828</v>
      </c>
      <c r="C59" s="2" t="s">
        <v>3787</v>
      </c>
      <c r="D59" s="2" t="s">
        <v>3790</v>
      </c>
      <c r="E59" s="2">
        <v>58</v>
      </c>
      <c r="F59" s="1">
        <v>1</v>
      </c>
      <c r="G59" s="1" t="s">
        <v>3785</v>
      </c>
      <c r="H59" s="1" t="s">
        <v>3788</v>
      </c>
      <c r="I59" s="1">
        <v>3</v>
      </c>
      <c r="J59" s="1"/>
      <c r="K59" s="1"/>
      <c r="L59" s="1">
        <v>5</v>
      </c>
      <c r="M59" s="2" t="s">
        <v>4056</v>
      </c>
      <c r="N59" s="2" t="s">
        <v>4217</v>
      </c>
      <c r="O59" s="1"/>
      <c r="P59" s="1"/>
      <c r="Q59" s="1"/>
      <c r="R59" s="1"/>
      <c r="S59" s="1"/>
      <c r="T59" s="1" t="s">
        <v>3815</v>
      </c>
      <c r="U59" s="1" t="s">
        <v>139</v>
      </c>
      <c r="V59" s="1" t="s">
        <v>2112</v>
      </c>
      <c r="W59" s="1"/>
      <c r="X59" s="1"/>
      <c r="Y59" s="1" t="s">
        <v>263</v>
      </c>
      <c r="Z59" s="1" t="s">
        <v>2582</v>
      </c>
      <c r="AA59" s="1"/>
      <c r="AB59" s="1"/>
      <c r="AC59" s="1">
        <v>86</v>
      </c>
      <c r="AD59" s="1" t="s">
        <v>146</v>
      </c>
      <c r="AE59" s="1" t="s">
        <v>2690</v>
      </c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 t="s">
        <v>139</v>
      </c>
      <c r="BC59" s="1" t="s">
        <v>2112</v>
      </c>
      <c r="BD59" s="1" t="s">
        <v>264</v>
      </c>
      <c r="BE59" s="1" t="s">
        <v>2613</v>
      </c>
      <c r="BF59" s="1" t="s">
        <v>4039</v>
      </c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 ht="13.5" customHeight="1">
      <c r="A60" s="5" t="str">
        <f>HYPERLINK("http://kyu.snu.ac.kr/sdhj/index.jsp?type=hj/GK14786_00IH_0001_0119.jpg","1828_성평곡면_119")</f>
        <v>1828_성평곡면_119</v>
      </c>
      <c r="B60" s="2">
        <v>1828</v>
      </c>
      <c r="C60" s="2" t="s">
        <v>3787</v>
      </c>
      <c r="D60" s="2" t="s">
        <v>3790</v>
      </c>
      <c r="E60" s="2">
        <v>59</v>
      </c>
      <c r="F60" s="1">
        <v>1</v>
      </c>
      <c r="G60" s="1" t="s">
        <v>3785</v>
      </c>
      <c r="H60" s="1" t="s">
        <v>3788</v>
      </c>
      <c r="I60" s="1">
        <v>4</v>
      </c>
      <c r="J60" s="1" t="s">
        <v>265</v>
      </c>
      <c r="K60" s="1" t="s">
        <v>2072</v>
      </c>
      <c r="L60" s="1">
        <v>1</v>
      </c>
      <c r="M60" s="2" t="s">
        <v>4057</v>
      </c>
      <c r="N60" s="2" t="s">
        <v>4218</v>
      </c>
      <c r="O60" s="1"/>
      <c r="P60" s="1"/>
      <c r="Q60" s="1"/>
      <c r="R60" s="1"/>
      <c r="S60" s="1"/>
      <c r="T60" s="1" t="s">
        <v>3813</v>
      </c>
      <c r="U60" s="1" t="s">
        <v>120</v>
      </c>
      <c r="V60" s="1" t="s">
        <v>2116</v>
      </c>
      <c r="W60" s="1" t="s">
        <v>38</v>
      </c>
      <c r="X60" s="1" t="s">
        <v>2173</v>
      </c>
      <c r="Y60" s="1" t="s">
        <v>266</v>
      </c>
      <c r="Z60" s="1" t="s">
        <v>2628</v>
      </c>
      <c r="AA60" s="1"/>
      <c r="AB60" s="1"/>
      <c r="AC60" s="1">
        <v>88</v>
      </c>
      <c r="AD60" s="1" t="s">
        <v>267</v>
      </c>
      <c r="AE60" s="1" t="s">
        <v>2711</v>
      </c>
      <c r="AF60" s="1"/>
      <c r="AG60" s="1"/>
      <c r="AH60" s="1"/>
      <c r="AI60" s="1"/>
      <c r="AJ60" s="1" t="s">
        <v>17</v>
      </c>
      <c r="AK60" s="1" t="s">
        <v>2742</v>
      </c>
      <c r="AL60" s="1" t="s">
        <v>41</v>
      </c>
      <c r="AM60" s="1" t="s">
        <v>2749</v>
      </c>
      <c r="AN60" s="1"/>
      <c r="AO60" s="1"/>
      <c r="AP60" s="1"/>
      <c r="AQ60" s="1"/>
      <c r="AR60" s="1"/>
      <c r="AS60" s="1"/>
      <c r="AT60" s="1" t="s">
        <v>123</v>
      </c>
      <c r="AU60" s="1" t="s">
        <v>2801</v>
      </c>
      <c r="AV60" s="1" t="s">
        <v>268</v>
      </c>
      <c r="AW60" s="1" t="s">
        <v>3046</v>
      </c>
      <c r="AX60" s="1"/>
      <c r="AY60" s="1"/>
      <c r="AZ60" s="1"/>
      <c r="BA60" s="1"/>
      <c r="BB60" s="1"/>
      <c r="BC60" s="1"/>
      <c r="BD60" s="1"/>
      <c r="BE60" s="1"/>
      <c r="BF60" s="1"/>
      <c r="BG60" s="1" t="s">
        <v>123</v>
      </c>
      <c r="BH60" s="1" t="s">
        <v>2801</v>
      </c>
      <c r="BI60" s="1" t="s">
        <v>3866</v>
      </c>
      <c r="BJ60" s="1" t="s">
        <v>3867</v>
      </c>
      <c r="BK60" s="1" t="s">
        <v>269</v>
      </c>
      <c r="BL60" s="1" t="s">
        <v>3345</v>
      </c>
      <c r="BM60" s="1" t="s">
        <v>270</v>
      </c>
      <c r="BN60" s="1" t="s">
        <v>3224</v>
      </c>
      <c r="BO60" s="1" t="s">
        <v>123</v>
      </c>
      <c r="BP60" s="1" t="s">
        <v>2801</v>
      </c>
      <c r="BQ60" s="1" t="s">
        <v>271</v>
      </c>
      <c r="BR60" s="1" t="s">
        <v>3728</v>
      </c>
      <c r="BS60" s="1" t="s">
        <v>51</v>
      </c>
      <c r="BT60" s="1" t="s">
        <v>2783</v>
      </c>
      <c r="BU60" s="1"/>
    </row>
    <row r="61" spans="1:73" ht="13.5" customHeight="1">
      <c r="A61" s="5" t="str">
        <f>HYPERLINK("http://kyu.snu.ac.kr/sdhj/index.jsp?type=hj/GK14786_00IH_0001_0119.jpg","1828_성평곡면_119")</f>
        <v>1828_성평곡면_119</v>
      </c>
      <c r="B61" s="2">
        <v>1828</v>
      </c>
      <c r="C61" s="2" t="s">
        <v>3787</v>
      </c>
      <c r="D61" s="2" t="s">
        <v>3790</v>
      </c>
      <c r="E61" s="2">
        <v>60</v>
      </c>
      <c r="F61" s="1">
        <v>1</v>
      </c>
      <c r="G61" s="1" t="s">
        <v>3785</v>
      </c>
      <c r="H61" s="1" t="s">
        <v>3788</v>
      </c>
      <c r="I61" s="1">
        <v>4</v>
      </c>
      <c r="J61" s="1"/>
      <c r="K61" s="1"/>
      <c r="L61" s="1">
        <v>1</v>
      </c>
      <c r="M61" s="2" t="s">
        <v>4057</v>
      </c>
      <c r="N61" s="2" t="s">
        <v>4218</v>
      </c>
      <c r="O61" s="1"/>
      <c r="P61" s="1"/>
      <c r="Q61" s="1"/>
      <c r="R61" s="1"/>
      <c r="S61" s="1" t="s">
        <v>86</v>
      </c>
      <c r="T61" s="1" t="s">
        <v>2088</v>
      </c>
      <c r="U61" s="1" t="s">
        <v>120</v>
      </c>
      <c r="V61" s="1" t="s">
        <v>2116</v>
      </c>
      <c r="W61" s="1"/>
      <c r="X61" s="1"/>
      <c r="Y61" s="1" t="s">
        <v>272</v>
      </c>
      <c r="Z61" s="1" t="s">
        <v>2627</v>
      </c>
      <c r="AA61" s="1"/>
      <c r="AB61" s="1"/>
      <c r="AC61" s="1">
        <v>60</v>
      </c>
      <c r="AD61" s="1" t="s">
        <v>168</v>
      </c>
      <c r="AE61" s="1" t="s">
        <v>2672</v>
      </c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 ht="13.5" customHeight="1">
      <c r="A62" s="5" t="str">
        <f>HYPERLINK("http://kyu.snu.ac.kr/sdhj/index.jsp?type=hj/GK14786_00IH_0001_0119.jpg","1828_성평곡면_119")</f>
        <v>1828_성평곡면_119</v>
      </c>
      <c r="B62" s="2">
        <v>1828</v>
      </c>
      <c r="C62" s="2" t="s">
        <v>3787</v>
      </c>
      <c r="D62" s="2" t="s">
        <v>3790</v>
      </c>
      <c r="E62" s="2">
        <v>61</v>
      </c>
      <c r="F62" s="1">
        <v>1</v>
      </c>
      <c r="G62" s="1" t="s">
        <v>3785</v>
      </c>
      <c r="H62" s="1" t="s">
        <v>3788</v>
      </c>
      <c r="I62" s="1">
        <v>4</v>
      </c>
      <c r="J62" s="1"/>
      <c r="K62" s="1"/>
      <c r="L62" s="1">
        <v>1</v>
      </c>
      <c r="M62" s="2" t="s">
        <v>4057</v>
      </c>
      <c r="N62" s="2" t="s">
        <v>4218</v>
      </c>
      <c r="O62" s="1"/>
      <c r="P62" s="1"/>
      <c r="Q62" s="1"/>
      <c r="R62" s="1"/>
      <c r="S62" s="1" t="s">
        <v>191</v>
      </c>
      <c r="T62" s="1" t="s">
        <v>2090</v>
      </c>
      <c r="U62" s="1"/>
      <c r="V62" s="1"/>
      <c r="W62" s="1" t="s">
        <v>181</v>
      </c>
      <c r="X62" s="1" t="s">
        <v>3823</v>
      </c>
      <c r="Y62" s="1" t="s">
        <v>130</v>
      </c>
      <c r="Z62" s="1" t="s">
        <v>2210</v>
      </c>
      <c r="AA62" s="1"/>
      <c r="AB62" s="1"/>
      <c r="AC62" s="1">
        <v>60</v>
      </c>
      <c r="AD62" s="1" t="s">
        <v>168</v>
      </c>
      <c r="AE62" s="1" t="s">
        <v>2672</v>
      </c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 ht="13.5" customHeight="1">
      <c r="A63" s="5" t="str">
        <f>HYPERLINK("http://kyu.snu.ac.kr/sdhj/index.jsp?type=hj/GK14786_00IH_0001_0119.jpg","1828_성평곡면_119")</f>
        <v>1828_성평곡면_119</v>
      </c>
      <c r="B63" s="2">
        <v>1828</v>
      </c>
      <c r="C63" s="2" t="s">
        <v>3787</v>
      </c>
      <c r="D63" s="2" t="s">
        <v>3790</v>
      </c>
      <c r="E63" s="2">
        <v>62</v>
      </c>
      <c r="F63" s="1">
        <v>1</v>
      </c>
      <c r="G63" s="1" t="s">
        <v>3785</v>
      </c>
      <c r="H63" s="1" t="s">
        <v>3788</v>
      </c>
      <c r="I63" s="1">
        <v>4</v>
      </c>
      <c r="J63" s="1"/>
      <c r="K63" s="1"/>
      <c r="L63" s="1">
        <v>1</v>
      </c>
      <c r="M63" s="2" t="s">
        <v>4057</v>
      </c>
      <c r="N63" s="2" t="s">
        <v>4218</v>
      </c>
      <c r="O63" s="1"/>
      <c r="P63" s="1"/>
      <c r="Q63" s="1"/>
      <c r="R63" s="1"/>
      <c r="S63" s="1"/>
      <c r="T63" s="1" t="s">
        <v>3815</v>
      </c>
      <c r="U63" s="1" t="s">
        <v>139</v>
      </c>
      <c r="V63" s="1" t="s">
        <v>2112</v>
      </c>
      <c r="W63" s="1"/>
      <c r="X63" s="1"/>
      <c r="Y63" s="1" t="s">
        <v>273</v>
      </c>
      <c r="Z63" s="1" t="s">
        <v>2626</v>
      </c>
      <c r="AA63" s="1"/>
      <c r="AB63" s="1"/>
      <c r="AC63" s="1">
        <v>73</v>
      </c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 ht="13.5" customHeight="1">
      <c r="A64" s="5" t="str">
        <f>HYPERLINK("http://kyu.snu.ac.kr/sdhj/index.jsp?type=hj/GK14786_00IH_0001_0119.jpg","1828_성평곡면_119")</f>
        <v>1828_성평곡면_119</v>
      </c>
      <c r="B64" s="2">
        <v>1828</v>
      </c>
      <c r="C64" s="2" t="s">
        <v>3787</v>
      </c>
      <c r="D64" s="2" t="s">
        <v>3790</v>
      </c>
      <c r="E64" s="2">
        <v>63</v>
      </c>
      <c r="F64" s="1">
        <v>1</v>
      </c>
      <c r="G64" s="1" t="s">
        <v>3785</v>
      </c>
      <c r="H64" s="1" t="s">
        <v>3788</v>
      </c>
      <c r="I64" s="1">
        <v>4</v>
      </c>
      <c r="J64" s="1"/>
      <c r="K64" s="1"/>
      <c r="L64" s="1">
        <v>2</v>
      </c>
      <c r="M64" s="2" t="s">
        <v>4058</v>
      </c>
      <c r="N64" s="2" t="s">
        <v>4219</v>
      </c>
      <c r="O64" s="1"/>
      <c r="P64" s="1"/>
      <c r="Q64" s="1"/>
      <c r="R64" s="1"/>
      <c r="S64" s="1"/>
      <c r="T64" s="1" t="s">
        <v>3813</v>
      </c>
      <c r="U64" s="1" t="s">
        <v>120</v>
      </c>
      <c r="V64" s="1" t="s">
        <v>2116</v>
      </c>
      <c r="W64" s="1" t="s">
        <v>38</v>
      </c>
      <c r="X64" s="1" t="s">
        <v>2173</v>
      </c>
      <c r="Y64" s="1" t="s">
        <v>274</v>
      </c>
      <c r="Z64" s="1" t="s">
        <v>2625</v>
      </c>
      <c r="AA64" s="1"/>
      <c r="AB64" s="1"/>
      <c r="AC64" s="1">
        <v>27</v>
      </c>
      <c r="AD64" s="1" t="s">
        <v>89</v>
      </c>
      <c r="AE64" s="1" t="s">
        <v>2669</v>
      </c>
      <c r="AF64" s="1"/>
      <c r="AG64" s="1"/>
      <c r="AH64" s="1"/>
      <c r="AI64" s="1"/>
      <c r="AJ64" s="1" t="s">
        <v>17</v>
      </c>
      <c r="AK64" s="1" t="s">
        <v>2742</v>
      </c>
      <c r="AL64" s="1" t="s">
        <v>41</v>
      </c>
      <c r="AM64" s="1" t="s">
        <v>2749</v>
      </c>
      <c r="AN64" s="1"/>
      <c r="AO64" s="1"/>
      <c r="AP64" s="1"/>
      <c r="AQ64" s="1"/>
      <c r="AR64" s="1"/>
      <c r="AS64" s="1"/>
      <c r="AT64" s="1" t="s">
        <v>123</v>
      </c>
      <c r="AU64" s="1" t="s">
        <v>2801</v>
      </c>
      <c r="AV64" s="1" t="s">
        <v>275</v>
      </c>
      <c r="AW64" s="1" t="s">
        <v>3067</v>
      </c>
      <c r="AX64" s="1"/>
      <c r="AY64" s="1"/>
      <c r="AZ64" s="1"/>
      <c r="BA64" s="1"/>
      <c r="BB64" s="1"/>
      <c r="BC64" s="1"/>
      <c r="BD64" s="1"/>
      <c r="BE64" s="1"/>
      <c r="BF64" s="1"/>
      <c r="BG64" s="1" t="s">
        <v>120</v>
      </c>
      <c r="BH64" s="1" t="s">
        <v>2116</v>
      </c>
      <c r="BI64" s="1" t="s">
        <v>266</v>
      </c>
      <c r="BJ64" s="1" t="s">
        <v>2628</v>
      </c>
      <c r="BK64" s="1" t="s">
        <v>123</v>
      </c>
      <c r="BL64" s="1" t="s">
        <v>2801</v>
      </c>
      <c r="BM64" s="1" t="s">
        <v>268</v>
      </c>
      <c r="BN64" s="1" t="s">
        <v>3046</v>
      </c>
      <c r="BO64" s="1" t="s">
        <v>123</v>
      </c>
      <c r="BP64" s="1" t="s">
        <v>2801</v>
      </c>
      <c r="BQ64" s="1" t="s">
        <v>276</v>
      </c>
      <c r="BR64" s="1" t="s">
        <v>3985</v>
      </c>
      <c r="BS64" s="1" t="s">
        <v>277</v>
      </c>
      <c r="BT64" s="1" t="s">
        <v>3270</v>
      </c>
      <c r="BU64" s="1"/>
    </row>
    <row r="65" spans="1:73" ht="13.5" customHeight="1">
      <c r="A65" s="5" t="str">
        <f>HYPERLINK("http://kyu.snu.ac.kr/sdhj/index.jsp?type=hj/GK14786_00IH_0001_0119.jpg","1828_성평곡면_119")</f>
        <v>1828_성평곡면_119</v>
      </c>
      <c r="B65" s="2">
        <v>1828</v>
      </c>
      <c r="C65" s="2" t="s">
        <v>3787</v>
      </c>
      <c r="D65" s="2" t="s">
        <v>3790</v>
      </c>
      <c r="E65" s="2">
        <v>64</v>
      </c>
      <c r="F65" s="1">
        <v>1</v>
      </c>
      <c r="G65" s="1" t="s">
        <v>3785</v>
      </c>
      <c r="H65" s="1" t="s">
        <v>3788</v>
      </c>
      <c r="I65" s="1">
        <v>4</v>
      </c>
      <c r="J65" s="1"/>
      <c r="K65" s="1"/>
      <c r="L65" s="1">
        <v>2</v>
      </c>
      <c r="M65" s="2" t="s">
        <v>4058</v>
      </c>
      <c r="N65" s="2" t="s">
        <v>4219</v>
      </c>
      <c r="O65" s="1"/>
      <c r="P65" s="1"/>
      <c r="Q65" s="1"/>
      <c r="R65" s="1"/>
      <c r="S65" s="1" t="s">
        <v>57</v>
      </c>
      <c r="T65" s="1" t="s">
        <v>2091</v>
      </c>
      <c r="U65" s="1"/>
      <c r="V65" s="1"/>
      <c r="W65" s="1" t="s">
        <v>181</v>
      </c>
      <c r="X65" s="1" t="s">
        <v>3823</v>
      </c>
      <c r="Y65" s="1" t="s">
        <v>130</v>
      </c>
      <c r="Z65" s="1" t="s">
        <v>2210</v>
      </c>
      <c r="AA65" s="1"/>
      <c r="AB65" s="1"/>
      <c r="AC65" s="1">
        <v>67</v>
      </c>
      <c r="AD65" s="1" t="s">
        <v>160</v>
      </c>
      <c r="AE65" s="1" t="s">
        <v>2681</v>
      </c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:73" ht="13.5" customHeight="1">
      <c r="A66" s="5" t="str">
        <f>HYPERLINK("http://kyu.snu.ac.kr/sdhj/index.jsp?type=hj/GK14786_00IH_0001_0119.jpg","1828_성평곡면_119")</f>
        <v>1828_성평곡면_119</v>
      </c>
      <c r="B66" s="2">
        <v>1828</v>
      </c>
      <c r="C66" s="2" t="s">
        <v>3787</v>
      </c>
      <c r="D66" s="2" t="s">
        <v>3790</v>
      </c>
      <c r="E66" s="2">
        <v>65</v>
      </c>
      <c r="F66" s="1">
        <v>1</v>
      </c>
      <c r="G66" s="1" t="s">
        <v>3785</v>
      </c>
      <c r="H66" s="1" t="s">
        <v>3788</v>
      </c>
      <c r="I66" s="1">
        <v>4</v>
      </c>
      <c r="J66" s="1"/>
      <c r="K66" s="1"/>
      <c r="L66" s="1">
        <v>2</v>
      </c>
      <c r="M66" s="2" t="s">
        <v>4058</v>
      </c>
      <c r="N66" s="2" t="s">
        <v>4219</v>
      </c>
      <c r="O66" s="1"/>
      <c r="P66" s="1"/>
      <c r="Q66" s="1"/>
      <c r="R66" s="1"/>
      <c r="S66" s="1"/>
      <c r="T66" s="1" t="s">
        <v>3815</v>
      </c>
      <c r="U66" s="1" t="s">
        <v>139</v>
      </c>
      <c r="V66" s="1" t="s">
        <v>2112</v>
      </c>
      <c r="W66" s="1"/>
      <c r="X66" s="1"/>
      <c r="Y66" s="1" t="s">
        <v>278</v>
      </c>
      <c r="Z66" s="1" t="s">
        <v>2624</v>
      </c>
      <c r="AA66" s="1"/>
      <c r="AB66" s="1"/>
      <c r="AC66" s="1">
        <v>45</v>
      </c>
      <c r="AD66" s="1" t="s">
        <v>279</v>
      </c>
      <c r="AE66" s="1" t="s">
        <v>2231</v>
      </c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:73" ht="13.5" customHeight="1">
      <c r="A67" s="5" t="str">
        <f>HYPERLINK("http://kyu.snu.ac.kr/sdhj/index.jsp?type=hj/GK14786_00IH_0001_0119.jpg","1828_성평곡면_119")</f>
        <v>1828_성평곡면_119</v>
      </c>
      <c r="B67" s="2">
        <v>1828</v>
      </c>
      <c r="C67" s="2" t="s">
        <v>3787</v>
      </c>
      <c r="D67" s="2" t="s">
        <v>3790</v>
      </c>
      <c r="E67" s="2">
        <v>66</v>
      </c>
      <c r="F67" s="1">
        <v>1</v>
      </c>
      <c r="G67" s="1" t="s">
        <v>3785</v>
      </c>
      <c r="H67" s="1" t="s">
        <v>3788</v>
      </c>
      <c r="I67" s="1">
        <v>4</v>
      </c>
      <c r="J67" s="1"/>
      <c r="K67" s="1"/>
      <c r="L67" s="1">
        <v>3</v>
      </c>
      <c r="M67" s="2" t="s">
        <v>4371</v>
      </c>
      <c r="N67" s="2" t="s">
        <v>4373</v>
      </c>
      <c r="O67" s="1"/>
      <c r="P67" s="1"/>
      <c r="Q67" s="1"/>
      <c r="R67" s="1"/>
      <c r="S67" s="1"/>
      <c r="T67" s="1" t="s">
        <v>3813</v>
      </c>
      <c r="U67" s="1" t="s">
        <v>120</v>
      </c>
      <c r="V67" s="1" t="s">
        <v>2116</v>
      </c>
      <c r="W67" s="1" t="s">
        <v>38</v>
      </c>
      <c r="X67" s="1" t="s">
        <v>2173</v>
      </c>
      <c r="Y67" s="1" t="s">
        <v>280</v>
      </c>
      <c r="Z67" s="1" t="s">
        <v>2623</v>
      </c>
      <c r="AA67" s="1" t="s">
        <v>4369</v>
      </c>
      <c r="AB67" s="1" t="s">
        <v>2664</v>
      </c>
      <c r="AC67" s="1">
        <v>39</v>
      </c>
      <c r="AD67" s="1" t="s">
        <v>281</v>
      </c>
      <c r="AE67" s="1" t="s">
        <v>2694</v>
      </c>
      <c r="AF67" s="1"/>
      <c r="AG67" s="1"/>
      <c r="AH67" s="1"/>
      <c r="AI67" s="1"/>
      <c r="AJ67" s="1" t="s">
        <v>17</v>
      </c>
      <c r="AK67" s="1" t="s">
        <v>2742</v>
      </c>
      <c r="AL67" s="1" t="s">
        <v>41</v>
      </c>
      <c r="AM67" s="1" t="s">
        <v>2749</v>
      </c>
      <c r="AN67" s="1"/>
      <c r="AO67" s="1"/>
      <c r="AP67" s="1"/>
      <c r="AQ67" s="1"/>
      <c r="AR67" s="1"/>
      <c r="AS67" s="1"/>
      <c r="AT67" s="1" t="s">
        <v>123</v>
      </c>
      <c r="AU67" s="1" t="s">
        <v>2801</v>
      </c>
      <c r="AV67" s="1" t="s">
        <v>282</v>
      </c>
      <c r="AW67" s="1" t="s">
        <v>2831</v>
      </c>
      <c r="AX67" s="1"/>
      <c r="AY67" s="1"/>
      <c r="AZ67" s="1"/>
      <c r="BA67" s="1"/>
      <c r="BB67" s="1"/>
      <c r="BC67" s="1"/>
      <c r="BD67" s="1"/>
      <c r="BE67" s="1"/>
      <c r="BF67" s="1"/>
      <c r="BG67" s="1" t="s">
        <v>123</v>
      </c>
      <c r="BH67" s="1" t="s">
        <v>2801</v>
      </c>
      <c r="BI67" s="1" t="s">
        <v>268</v>
      </c>
      <c r="BJ67" s="1" t="s">
        <v>3046</v>
      </c>
      <c r="BK67" s="1" t="s">
        <v>123</v>
      </c>
      <c r="BL67" s="1" t="s">
        <v>2801</v>
      </c>
      <c r="BM67" s="1" t="s">
        <v>3866</v>
      </c>
      <c r="BN67" s="1" t="s">
        <v>3879</v>
      </c>
      <c r="BO67" s="1" t="s">
        <v>123</v>
      </c>
      <c r="BP67" s="1" t="s">
        <v>2801</v>
      </c>
      <c r="BQ67" s="1" t="s">
        <v>283</v>
      </c>
      <c r="BR67" s="1" t="s">
        <v>4471</v>
      </c>
      <c r="BS67" s="1" t="s">
        <v>284</v>
      </c>
      <c r="BT67" s="1" t="s">
        <v>2748</v>
      </c>
      <c r="BU67" s="1"/>
    </row>
    <row r="68" spans="1:73" ht="13.5" customHeight="1">
      <c r="A68" s="5" t="str">
        <f>HYPERLINK("http://kyu.snu.ac.kr/sdhj/index.jsp?type=hj/GK14786_00IH_0001_0119.jpg","1828_성평곡면_119")</f>
        <v>1828_성평곡면_119</v>
      </c>
      <c r="B68" s="2">
        <v>1828</v>
      </c>
      <c r="C68" s="2" t="s">
        <v>3787</v>
      </c>
      <c r="D68" s="2" t="s">
        <v>3790</v>
      </c>
      <c r="E68" s="2">
        <v>67</v>
      </c>
      <c r="F68" s="1">
        <v>1</v>
      </c>
      <c r="G68" s="1" t="s">
        <v>3785</v>
      </c>
      <c r="H68" s="1" t="s">
        <v>3788</v>
      </c>
      <c r="I68" s="1">
        <v>4</v>
      </c>
      <c r="J68" s="1"/>
      <c r="K68" s="1"/>
      <c r="L68" s="1">
        <v>3</v>
      </c>
      <c r="M68" s="2" t="s">
        <v>4370</v>
      </c>
      <c r="N68" s="2" t="s">
        <v>4372</v>
      </c>
      <c r="O68" s="1"/>
      <c r="P68" s="1"/>
      <c r="Q68" s="1"/>
      <c r="R68" s="1"/>
      <c r="S68" s="1" t="s">
        <v>48</v>
      </c>
      <c r="T68" s="1" t="s">
        <v>2087</v>
      </c>
      <c r="U68" s="1"/>
      <c r="V68" s="1"/>
      <c r="W68" s="1" t="s">
        <v>98</v>
      </c>
      <c r="X68" s="1" t="s">
        <v>3818</v>
      </c>
      <c r="Y68" s="1" t="s">
        <v>130</v>
      </c>
      <c r="Z68" s="1" t="s">
        <v>2210</v>
      </c>
      <c r="AA68" s="1"/>
      <c r="AB68" s="1"/>
      <c r="AC68" s="1">
        <v>37</v>
      </c>
      <c r="AD68" s="1" t="s">
        <v>122</v>
      </c>
      <c r="AE68" s="1" t="s">
        <v>2704</v>
      </c>
      <c r="AF68" s="1"/>
      <c r="AG68" s="1"/>
      <c r="AH68" s="1"/>
      <c r="AI68" s="1"/>
      <c r="AJ68" s="1" t="s">
        <v>131</v>
      </c>
      <c r="AK68" s="1" t="s">
        <v>2743</v>
      </c>
      <c r="AL68" s="1" t="s">
        <v>85</v>
      </c>
      <c r="AM68" s="1" t="s">
        <v>2760</v>
      </c>
      <c r="AN68" s="1"/>
      <c r="AO68" s="1"/>
      <c r="AP68" s="1"/>
      <c r="AQ68" s="1"/>
      <c r="AR68" s="1"/>
      <c r="AS68" s="1"/>
      <c r="AT68" s="1" t="s">
        <v>120</v>
      </c>
      <c r="AU68" s="1" t="s">
        <v>2116</v>
      </c>
      <c r="AV68" s="1" t="s">
        <v>285</v>
      </c>
      <c r="AW68" s="1" t="s">
        <v>3066</v>
      </c>
      <c r="AX68" s="1"/>
      <c r="AY68" s="1"/>
      <c r="AZ68" s="1"/>
      <c r="BA68" s="1"/>
      <c r="BB68" s="1"/>
      <c r="BC68" s="1"/>
      <c r="BD68" s="1"/>
      <c r="BE68" s="1"/>
      <c r="BF68" s="1"/>
      <c r="BG68" s="1" t="s">
        <v>123</v>
      </c>
      <c r="BH68" s="1" t="s">
        <v>2801</v>
      </c>
      <c r="BI68" s="1" t="s">
        <v>286</v>
      </c>
      <c r="BJ68" s="1" t="s">
        <v>3323</v>
      </c>
      <c r="BK68" s="1" t="s">
        <v>123</v>
      </c>
      <c r="BL68" s="1" t="s">
        <v>2801</v>
      </c>
      <c r="BM68" s="1" t="s">
        <v>287</v>
      </c>
      <c r="BN68" s="1" t="s">
        <v>2183</v>
      </c>
      <c r="BO68" s="1" t="s">
        <v>123</v>
      </c>
      <c r="BP68" s="1" t="s">
        <v>2801</v>
      </c>
      <c r="BQ68" s="1" t="s">
        <v>288</v>
      </c>
      <c r="BR68" s="1" t="s">
        <v>4018</v>
      </c>
      <c r="BS68" s="1" t="s">
        <v>80</v>
      </c>
      <c r="BT68" s="1" t="s">
        <v>2745</v>
      </c>
      <c r="BU68" s="1"/>
    </row>
    <row r="69" spans="1:73" ht="13.5" customHeight="1">
      <c r="A69" s="5" t="str">
        <f>HYPERLINK("http://kyu.snu.ac.kr/sdhj/index.jsp?type=hj/GK14786_00IH_0001_0119.jpg","1828_성평곡면_119")</f>
        <v>1828_성평곡면_119</v>
      </c>
      <c r="B69" s="2">
        <v>1828</v>
      </c>
      <c r="C69" s="2" t="s">
        <v>3787</v>
      </c>
      <c r="D69" s="2" t="s">
        <v>3790</v>
      </c>
      <c r="E69" s="2">
        <v>68</v>
      </c>
      <c r="F69" s="1">
        <v>1</v>
      </c>
      <c r="G69" s="1" t="s">
        <v>3785</v>
      </c>
      <c r="H69" s="1" t="s">
        <v>3788</v>
      </c>
      <c r="I69" s="1">
        <v>4</v>
      </c>
      <c r="J69" s="1"/>
      <c r="K69" s="1"/>
      <c r="L69" s="1">
        <v>3</v>
      </c>
      <c r="M69" s="2" t="s">
        <v>4370</v>
      </c>
      <c r="N69" s="2" t="s">
        <v>4372</v>
      </c>
      <c r="O69" s="1"/>
      <c r="P69" s="1"/>
      <c r="Q69" s="1"/>
      <c r="R69" s="1"/>
      <c r="S69" s="1" t="s">
        <v>289</v>
      </c>
      <c r="T69" s="1" t="s">
        <v>2109</v>
      </c>
      <c r="U69" s="1"/>
      <c r="V69" s="1"/>
      <c r="W69" s="1" t="s">
        <v>98</v>
      </c>
      <c r="X69" s="1" t="s">
        <v>3818</v>
      </c>
      <c r="Y69" s="1" t="s">
        <v>130</v>
      </c>
      <c r="Z69" s="1" t="s">
        <v>2210</v>
      </c>
      <c r="AA69" s="1"/>
      <c r="AB69" s="1"/>
      <c r="AC69" s="1">
        <v>37</v>
      </c>
      <c r="AD69" s="1" t="s">
        <v>122</v>
      </c>
      <c r="AE69" s="1" t="s">
        <v>2704</v>
      </c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 ht="13.5" customHeight="1">
      <c r="A70" s="5" t="str">
        <f>HYPERLINK("http://kyu.snu.ac.kr/sdhj/index.jsp?type=hj/GK14786_00IH_0001_0119.jpg","1828_성평곡면_119")</f>
        <v>1828_성평곡면_119</v>
      </c>
      <c r="B70" s="2">
        <v>1828</v>
      </c>
      <c r="C70" s="2" t="s">
        <v>3787</v>
      </c>
      <c r="D70" s="2" t="s">
        <v>3790</v>
      </c>
      <c r="E70" s="2">
        <v>69</v>
      </c>
      <c r="F70" s="1">
        <v>1</v>
      </c>
      <c r="G70" s="1" t="s">
        <v>3785</v>
      </c>
      <c r="H70" s="1" t="s">
        <v>3788</v>
      </c>
      <c r="I70" s="1">
        <v>4</v>
      </c>
      <c r="J70" s="1"/>
      <c r="K70" s="1"/>
      <c r="L70" s="1">
        <v>3</v>
      </c>
      <c r="M70" s="2" t="s">
        <v>4370</v>
      </c>
      <c r="N70" s="2" t="s">
        <v>4372</v>
      </c>
      <c r="O70" s="1"/>
      <c r="P70" s="1"/>
      <c r="Q70" s="1"/>
      <c r="R70" s="1"/>
      <c r="S70" s="1" t="s">
        <v>210</v>
      </c>
      <c r="T70" s="1" t="s">
        <v>2095</v>
      </c>
      <c r="U70" s="1"/>
      <c r="V70" s="1"/>
      <c r="W70" s="1"/>
      <c r="X70" s="1"/>
      <c r="Y70" s="1" t="s">
        <v>290</v>
      </c>
      <c r="Z70" s="1" t="s">
        <v>2622</v>
      </c>
      <c r="AA70" s="1"/>
      <c r="AB70" s="1"/>
      <c r="AC70" s="1"/>
      <c r="AD70" s="1"/>
      <c r="AE70" s="1"/>
      <c r="AF70" s="1" t="s">
        <v>138</v>
      </c>
      <c r="AG70" s="1" t="s">
        <v>2188</v>
      </c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 ht="13.5" customHeight="1">
      <c r="A71" s="5" t="str">
        <f>HYPERLINK("http://kyu.snu.ac.kr/sdhj/index.jsp?type=hj/GK14786_00IH_0001_0119.jpg","1828_성평곡면_119")</f>
        <v>1828_성평곡면_119</v>
      </c>
      <c r="B71" s="2">
        <v>1828</v>
      </c>
      <c r="C71" s="2" t="s">
        <v>3787</v>
      </c>
      <c r="D71" s="2" t="s">
        <v>3790</v>
      </c>
      <c r="E71" s="2">
        <v>70</v>
      </c>
      <c r="F71" s="1">
        <v>1</v>
      </c>
      <c r="G71" s="1" t="s">
        <v>3785</v>
      </c>
      <c r="H71" s="1" t="s">
        <v>3788</v>
      </c>
      <c r="I71" s="1">
        <v>4</v>
      </c>
      <c r="J71" s="1"/>
      <c r="K71" s="1"/>
      <c r="L71" s="1">
        <v>3</v>
      </c>
      <c r="M71" s="2" t="s">
        <v>4370</v>
      </c>
      <c r="N71" s="2" t="s">
        <v>4372</v>
      </c>
      <c r="O71" s="1"/>
      <c r="P71" s="1"/>
      <c r="Q71" s="1"/>
      <c r="R71" s="1"/>
      <c r="S71" s="1"/>
      <c r="T71" s="1" t="s">
        <v>3815</v>
      </c>
      <c r="U71" s="1" t="s">
        <v>291</v>
      </c>
      <c r="V71" s="1" t="s">
        <v>2166</v>
      </c>
      <c r="W71" s="1"/>
      <c r="X71" s="1"/>
      <c r="Y71" s="1" t="s">
        <v>292</v>
      </c>
      <c r="Z71" s="1" t="s">
        <v>2536</v>
      </c>
      <c r="AA71" s="1"/>
      <c r="AB71" s="1"/>
      <c r="AC71" s="1">
        <v>77</v>
      </c>
      <c r="AD71" s="1" t="s">
        <v>213</v>
      </c>
      <c r="AE71" s="1" t="s">
        <v>2689</v>
      </c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 t="s">
        <v>139</v>
      </c>
      <c r="BC71" s="1" t="s">
        <v>2112</v>
      </c>
      <c r="BD71" s="1" t="s">
        <v>293</v>
      </c>
      <c r="BE71" s="1" t="s">
        <v>3100</v>
      </c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:73" ht="13.5" customHeight="1">
      <c r="A72" s="5" t="str">
        <f>HYPERLINK("http://kyu.snu.ac.kr/sdhj/index.jsp?type=hj/GK14786_00IH_0001_0119.jpg","1828_성평곡면_119")</f>
        <v>1828_성평곡면_119</v>
      </c>
      <c r="B72" s="2">
        <v>1828</v>
      </c>
      <c r="C72" s="2" t="s">
        <v>3787</v>
      </c>
      <c r="D72" s="2" t="s">
        <v>3790</v>
      </c>
      <c r="E72" s="2">
        <v>71</v>
      </c>
      <c r="F72" s="1">
        <v>1</v>
      </c>
      <c r="G72" s="1" t="s">
        <v>3785</v>
      </c>
      <c r="H72" s="1" t="s">
        <v>3788</v>
      </c>
      <c r="I72" s="1">
        <v>4</v>
      </c>
      <c r="J72" s="1"/>
      <c r="K72" s="1"/>
      <c r="L72" s="1">
        <v>4</v>
      </c>
      <c r="M72" s="2" t="s">
        <v>4059</v>
      </c>
      <c r="N72" s="2" t="s">
        <v>4220</v>
      </c>
      <c r="O72" s="1"/>
      <c r="P72" s="1"/>
      <c r="Q72" s="1"/>
      <c r="R72" s="1"/>
      <c r="S72" s="1"/>
      <c r="T72" s="1" t="s">
        <v>3813</v>
      </c>
      <c r="U72" s="1" t="s">
        <v>120</v>
      </c>
      <c r="V72" s="1" t="s">
        <v>2116</v>
      </c>
      <c r="W72" s="1" t="s">
        <v>38</v>
      </c>
      <c r="X72" s="1" t="s">
        <v>2173</v>
      </c>
      <c r="Y72" s="1" t="s">
        <v>294</v>
      </c>
      <c r="Z72" s="1" t="s">
        <v>2621</v>
      </c>
      <c r="AA72" s="1"/>
      <c r="AB72" s="1"/>
      <c r="AC72" s="1">
        <v>55</v>
      </c>
      <c r="AD72" s="1" t="s">
        <v>79</v>
      </c>
      <c r="AE72" s="1" t="s">
        <v>2688</v>
      </c>
      <c r="AF72" s="1"/>
      <c r="AG72" s="1"/>
      <c r="AH72" s="1"/>
      <c r="AI72" s="1"/>
      <c r="AJ72" s="1" t="s">
        <v>17</v>
      </c>
      <c r="AK72" s="1" t="s">
        <v>2742</v>
      </c>
      <c r="AL72" s="1" t="s">
        <v>41</v>
      </c>
      <c r="AM72" s="1" t="s">
        <v>2749</v>
      </c>
      <c r="AN72" s="1"/>
      <c r="AO72" s="1"/>
      <c r="AP72" s="1"/>
      <c r="AQ72" s="1"/>
      <c r="AR72" s="1"/>
      <c r="AS72" s="1"/>
      <c r="AT72" s="1" t="s">
        <v>123</v>
      </c>
      <c r="AU72" s="1" t="s">
        <v>2801</v>
      </c>
      <c r="AV72" s="1" t="s">
        <v>295</v>
      </c>
      <c r="AW72" s="1" t="s">
        <v>3065</v>
      </c>
      <c r="AX72" s="1"/>
      <c r="AY72" s="1"/>
      <c r="AZ72" s="1"/>
      <c r="BA72" s="1"/>
      <c r="BB72" s="1"/>
      <c r="BC72" s="1"/>
      <c r="BD72" s="1"/>
      <c r="BE72" s="1"/>
      <c r="BF72" s="1"/>
      <c r="BG72" s="1" t="s">
        <v>126</v>
      </c>
      <c r="BH72" s="1" t="s">
        <v>3103</v>
      </c>
      <c r="BI72" s="1" t="s">
        <v>127</v>
      </c>
      <c r="BJ72" s="1" t="s">
        <v>2743</v>
      </c>
      <c r="BK72" s="1" t="s">
        <v>269</v>
      </c>
      <c r="BL72" s="1" t="s">
        <v>3345</v>
      </c>
      <c r="BM72" s="1" t="s">
        <v>270</v>
      </c>
      <c r="BN72" s="1" t="s">
        <v>3224</v>
      </c>
      <c r="BO72" s="1" t="s">
        <v>162</v>
      </c>
      <c r="BP72" s="1" t="s">
        <v>2810</v>
      </c>
      <c r="BQ72" s="1" t="s">
        <v>296</v>
      </c>
      <c r="BR72" s="1" t="s">
        <v>3743</v>
      </c>
      <c r="BS72" s="1" t="s">
        <v>284</v>
      </c>
      <c r="BT72" s="1" t="s">
        <v>2748</v>
      </c>
      <c r="BU72" s="1"/>
    </row>
    <row r="73" spans="1:73" ht="13.5" customHeight="1">
      <c r="A73" s="5" t="str">
        <f>HYPERLINK("http://kyu.snu.ac.kr/sdhj/index.jsp?type=hj/GK14786_00IH_0001_0119.jpg","1828_성평곡면_119")</f>
        <v>1828_성평곡면_119</v>
      </c>
      <c r="B73" s="2">
        <v>1828</v>
      </c>
      <c r="C73" s="2" t="s">
        <v>3787</v>
      </c>
      <c r="D73" s="2" t="s">
        <v>3790</v>
      </c>
      <c r="E73" s="2">
        <v>72</v>
      </c>
      <c r="F73" s="1">
        <v>1</v>
      </c>
      <c r="G73" s="1" t="s">
        <v>3785</v>
      </c>
      <c r="H73" s="1" t="s">
        <v>3788</v>
      </c>
      <c r="I73" s="1">
        <v>4</v>
      </c>
      <c r="J73" s="1"/>
      <c r="K73" s="1"/>
      <c r="L73" s="1">
        <v>4</v>
      </c>
      <c r="M73" s="2" t="s">
        <v>4059</v>
      </c>
      <c r="N73" s="2" t="s">
        <v>4220</v>
      </c>
      <c r="O73" s="1"/>
      <c r="P73" s="1"/>
      <c r="Q73" s="1"/>
      <c r="R73" s="1"/>
      <c r="S73" s="1" t="s">
        <v>48</v>
      </c>
      <c r="T73" s="1" t="s">
        <v>2087</v>
      </c>
      <c r="U73" s="1"/>
      <c r="V73" s="1"/>
      <c r="W73" s="1" t="s">
        <v>181</v>
      </c>
      <c r="X73" s="1" t="s">
        <v>3823</v>
      </c>
      <c r="Y73" s="1" t="s">
        <v>130</v>
      </c>
      <c r="Z73" s="1" t="s">
        <v>2210</v>
      </c>
      <c r="AA73" s="1"/>
      <c r="AB73" s="1"/>
      <c r="AC73" s="1">
        <v>57</v>
      </c>
      <c r="AD73" s="1" t="s">
        <v>297</v>
      </c>
      <c r="AE73" s="1" t="s">
        <v>2680</v>
      </c>
      <c r="AF73" s="1"/>
      <c r="AG73" s="1"/>
      <c r="AH73" s="1"/>
      <c r="AI73" s="1"/>
      <c r="AJ73" s="1" t="s">
        <v>131</v>
      </c>
      <c r="AK73" s="1" t="s">
        <v>2743</v>
      </c>
      <c r="AL73" s="1" t="s">
        <v>158</v>
      </c>
      <c r="AM73" s="1" t="s">
        <v>2794</v>
      </c>
      <c r="AN73" s="1"/>
      <c r="AO73" s="1"/>
      <c r="AP73" s="1"/>
      <c r="AQ73" s="1"/>
      <c r="AR73" s="1"/>
      <c r="AS73" s="1"/>
      <c r="AT73" s="1" t="s">
        <v>123</v>
      </c>
      <c r="AU73" s="1" t="s">
        <v>2801</v>
      </c>
      <c r="AV73" s="1" t="s">
        <v>298</v>
      </c>
      <c r="AW73" s="1" t="s">
        <v>3064</v>
      </c>
      <c r="AX73" s="1"/>
      <c r="AY73" s="1"/>
      <c r="AZ73" s="1"/>
      <c r="BA73" s="1"/>
      <c r="BB73" s="1"/>
      <c r="BC73" s="1"/>
      <c r="BD73" s="1"/>
      <c r="BE73" s="1"/>
      <c r="BF73" s="1"/>
      <c r="BG73" s="1" t="s">
        <v>123</v>
      </c>
      <c r="BH73" s="1" t="s">
        <v>2801</v>
      </c>
      <c r="BI73" s="1" t="s">
        <v>299</v>
      </c>
      <c r="BJ73" s="1" t="s">
        <v>3322</v>
      </c>
      <c r="BK73" s="1" t="s">
        <v>123</v>
      </c>
      <c r="BL73" s="1" t="s">
        <v>2801</v>
      </c>
      <c r="BM73" s="1" t="s">
        <v>300</v>
      </c>
      <c r="BN73" s="1" t="s">
        <v>3547</v>
      </c>
      <c r="BO73" s="1" t="s">
        <v>123</v>
      </c>
      <c r="BP73" s="1" t="s">
        <v>2801</v>
      </c>
      <c r="BQ73" s="1" t="s">
        <v>301</v>
      </c>
      <c r="BR73" s="1" t="s">
        <v>3742</v>
      </c>
      <c r="BS73" s="1" t="s">
        <v>302</v>
      </c>
      <c r="BT73" s="1" t="s">
        <v>2789</v>
      </c>
      <c r="BU73" s="1"/>
    </row>
    <row r="74" spans="1:73" ht="13.5" customHeight="1">
      <c r="A74" s="5" t="str">
        <f>HYPERLINK("http://kyu.snu.ac.kr/sdhj/index.jsp?type=hj/GK14786_00IH_0001_0119.jpg","1828_성평곡면_119")</f>
        <v>1828_성평곡면_119</v>
      </c>
      <c r="B74" s="2">
        <v>1828</v>
      </c>
      <c r="C74" s="2" t="s">
        <v>3787</v>
      </c>
      <c r="D74" s="2" t="s">
        <v>3790</v>
      </c>
      <c r="E74" s="2">
        <v>73</v>
      </c>
      <c r="F74" s="1">
        <v>1</v>
      </c>
      <c r="G74" s="1" t="s">
        <v>3785</v>
      </c>
      <c r="H74" s="1" t="s">
        <v>3788</v>
      </c>
      <c r="I74" s="1">
        <v>4</v>
      </c>
      <c r="J74" s="1"/>
      <c r="K74" s="1"/>
      <c r="L74" s="1">
        <v>4</v>
      </c>
      <c r="M74" s="2" t="s">
        <v>4059</v>
      </c>
      <c r="N74" s="2" t="s">
        <v>4220</v>
      </c>
      <c r="O74" s="1"/>
      <c r="P74" s="1"/>
      <c r="Q74" s="1"/>
      <c r="R74" s="1"/>
      <c r="S74" s="1" t="s">
        <v>86</v>
      </c>
      <c r="T74" s="1" t="s">
        <v>2088</v>
      </c>
      <c r="U74" s="1" t="s">
        <v>120</v>
      </c>
      <c r="V74" s="1" t="s">
        <v>2116</v>
      </c>
      <c r="W74" s="1"/>
      <c r="X74" s="1"/>
      <c r="Y74" s="1" t="s">
        <v>303</v>
      </c>
      <c r="Z74" s="1" t="s">
        <v>2620</v>
      </c>
      <c r="AA74" s="1"/>
      <c r="AB74" s="1"/>
      <c r="AC74" s="1">
        <v>25</v>
      </c>
      <c r="AD74" s="1" t="s">
        <v>242</v>
      </c>
      <c r="AE74" s="1" t="s">
        <v>2676</v>
      </c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73" ht="13.5" customHeight="1">
      <c r="A75" s="5" t="str">
        <f>HYPERLINK("http://kyu.snu.ac.kr/sdhj/index.jsp?type=hj/GK14786_00IH_0001_0119.jpg","1828_성평곡면_119")</f>
        <v>1828_성평곡면_119</v>
      </c>
      <c r="B75" s="2">
        <v>1828</v>
      </c>
      <c r="C75" s="2" t="s">
        <v>3787</v>
      </c>
      <c r="D75" s="2" t="s">
        <v>3790</v>
      </c>
      <c r="E75" s="2">
        <v>74</v>
      </c>
      <c r="F75" s="1">
        <v>1</v>
      </c>
      <c r="G75" s="1" t="s">
        <v>3785</v>
      </c>
      <c r="H75" s="1" t="s">
        <v>3788</v>
      </c>
      <c r="I75" s="1">
        <v>4</v>
      </c>
      <c r="J75" s="1"/>
      <c r="K75" s="1"/>
      <c r="L75" s="1">
        <v>4</v>
      </c>
      <c r="M75" s="2" t="s">
        <v>4059</v>
      </c>
      <c r="N75" s="2" t="s">
        <v>4220</v>
      </c>
      <c r="O75" s="1"/>
      <c r="P75" s="1"/>
      <c r="Q75" s="1"/>
      <c r="R75" s="1"/>
      <c r="S75" s="1" t="s">
        <v>191</v>
      </c>
      <c r="T75" s="1" t="s">
        <v>2090</v>
      </c>
      <c r="U75" s="1"/>
      <c r="V75" s="1"/>
      <c r="W75" s="1" t="s">
        <v>304</v>
      </c>
      <c r="X75" s="1" t="s">
        <v>2182</v>
      </c>
      <c r="Y75" s="1" t="s">
        <v>130</v>
      </c>
      <c r="Z75" s="1" t="s">
        <v>2210</v>
      </c>
      <c r="AA75" s="1"/>
      <c r="AB75" s="1"/>
      <c r="AC75" s="1">
        <v>31</v>
      </c>
      <c r="AD75" s="1" t="s">
        <v>305</v>
      </c>
      <c r="AE75" s="1" t="s">
        <v>2701</v>
      </c>
      <c r="AF75" s="1" t="s">
        <v>212</v>
      </c>
      <c r="AG75" s="1" t="s">
        <v>2725</v>
      </c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:73" ht="13.5" customHeight="1">
      <c r="A76" s="5" t="str">
        <f>HYPERLINK("http://kyu.snu.ac.kr/sdhj/index.jsp?type=hj/GK14786_00IH_0001_0120.jpg","1828_성평곡면_120")</f>
        <v>1828_성평곡면_120</v>
      </c>
      <c r="B76" s="2">
        <v>1828</v>
      </c>
      <c r="C76" s="2" t="s">
        <v>3787</v>
      </c>
      <c r="D76" s="2" t="s">
        <v>3790</v>
      </c>
      <c r="E76" s="2">
        <v>75</v>
      </c>
      <c r="F76" s="1">
        <v>1</v>
      </c>
      <c r="G76" s="1" t="s">
        <v>3785</v>
      </c>
      <c r="H76" s="1" t="s">
        <v>3788</v>
      </c>
      <c r="I76" s="1">
        <v>4</v>
      </c>
      <c r="J76" s="1"/>
      <c r="K76" s="1"/>
      <c r="L76" s="1">
        <v>4</v>
      </c>
      <c r="M76" s="2" t="s">
        <v>4059</v>
      </c>
      <c r="N76" s="2" t="s">
        <v>4220</v>
      </c>
      <c r="O76" s="1"/>
      <c r="P76" s="1"/>
      <c r="Q76" s="1"/>
      <c r="R76" s="1"/>
      <c r="S76" s="1"/>
      <c r="T76" s="1" t="s">
        <v>3815</v>
      </c>
      <c r="U76" s="1" t="s">
        <v>139</v>
      </c>
      <c r="V76" s="1" t="s">
        <v>2112</v>
      </c>
      <c r="W76" s="1"/>
      <c r="X76" s="1"/>
      <c r="Y76" s="1" t="s">
        <v>306</v>
      </c>
      <c r="Z76" s="1" t="s">
        <v>2619</v>
      </c>
      <c r="AA76" s="1"/>
      <c r="AB76" s="1"/>
      <c r="AC76" s="1">
        <v>79</v>
      </c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:73" ht="13.5" customHeight="1">
      <c r="A77" s="5" t="str">
        <f>HYPERLINK("http://kyu.snu.ac.kr/sdhj/index.jsp?type=hj/GK14786_00IH_0001_0120.jpg","1828_성평곡면_120")</f>
        <v>1828_성평곡면_120</v>
      </c>
      <c r="B77" s="2">
        <v>1828</v>
      </c>
      <c r="C77" s="2" t="s">
        <v>3787</v>
      </c>
      <c r="D77" s="2" t="s">
        <v>3790</v>
      </c>
      <c r="E77" s="2">
        <v>76</v>
      </c>
      <c r="F77" s="1">
        <v>1</v>
      </c>
      <c r="G77" s="1" t="s">
        <v>3785</v>
      </c>
      <c r="H77" s="1" t="s">
        <v>3788</v>
      </c>
      <c r="I77" s="1">
        <v>4</v>
      </c>
      <c r="J77" s="1"/>
      <c r="K77" s="1"/>
      <c r="L77" s="1">
        <v>4</v>
      </c>
      <c r="M77" s="2" t="s">
        <v>4059</v>
      </c>
      <c r="N77" s="2" t="s">
        <v>4220</v>
      </c>
      <c r="O77" s="1"/>
      <c r="P77" s="1"/>
      <c r="Q77" s="1"/>
      <c r="R77" s="1"/>
      <c r="S77" s="1"/>
      <c r="T77" s="1" t="s">
        <v>3815</v>
      </c>
      <c r="U77" s="1" t="s">
        <v>139</v>
      </c>
      <c r="V77" s="1" t="s">
        <v>2112</v>
      </c>
      <c r="W77" s="1"/>
      <c r="X77" s="1"/>
      <c r="Y77" s="1" t="s">
        <v>307</v>
      </c>
      <c r="Z77" s="1" t="s">
        <v>2618</v>
      </c>
      <c r="AA77" s="1"/>
      <c r="AB77" s="1"/>
      <c r="AC77" s="1"/>
      <c r="AD77" s="1"/>
      <c r="AE77" s="1"/>
      <c r="AF77" s="1" t="s">
        <v>138</v>
      </c>
      <c r="AG77" s="1" t="s">
        <v>2188</v>
      </c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 ht="13.5" customHeight="1">
      <c r="A78" s="5" t="str">
        <f>HYPERLINK("http://kyu.snu.ac.kr/sdhj/index.jsp?type=hj/GK14786_00IH_0001_0120.jpg","1828_성평곡면_120")</f>
        <v>1828_성평곡면_120</v>
      </c>
      <c r="B78" s="2">
        <v>1828</v>
      </c>
      <c r="C78" s="2" t="s">
        <v>3787</v>
      </c>
      <c r="D78" s="2" t="s">
        <v>3790</v>
      </c>
      <c r="E78" s="2">
        <v>77</v>
      </c>
      <c r="F78" s="1">
        <v>1</v>
      </c>
      <c r="G78" s="1" t="s">
        <v>3785</v>
      </c>
      <c r="H78" s="1" t="s">
        <v>3788</v>
      </c>
      <c r="I78" s="1">
        <v>4</v>
      </c>
      <c r="J78" s="1"/>
      <c r="K78" s="1"/>
      <c r="L78" s="1">
        <v>5</v>
      </c>
      <c r="M78" s="2" t="s">
        <v>265</v>
      </c>
      <c r="N78" s="2" t="s">
        <v>2072</v>
      </c>
      <c r="O78" s="1"/>
      <c r="P78" s="1"/>
      <c r="Q78" s="1"/>
      <c r="R78" s="1"/>
      <c r="S78" s="1"/>
      <c r="T78" s="1" t="s">
        <v>3813</v>
      </c>
      <c r="U78" s="1" t="s">
        <v>4465</v>
      </c>
      <c r="V78" s="1" t="s">
        <v>2124</v>
      </c>
      <c r="W78" s="1" t="s">
        <v>308</v>
      </c>
      <c r="X78" s="1" t="s">
        <v>2184</v>
      </c>
      <c r="Y78" s="1" t="s">
        <v>309</v>
      </c>
      <c r="Z78" s="1" t="s">
        <v>2617</v>
      </c>
      <c r="AA78" s="1"/>
      <c r="AB78" s="1"/>
      <c r="AC78" s="1">
        <v>58</v>
      </c>
      <c r="AD78" s="1" t="s">
        <v>310</v>
      </c>
      <c r="AE78" s="1" t="s">
        <v>2696</v>
      </c>
      <c r="AF78" s="1"/>
      <c r="AG78" s="1"/>
      <c r="AH78" s="1"/>
      <c r="AI78" s="1"/>
      <c r="AJ78" s="1" t="s">
        <v>17</v>
      </c>
      <c r="AK78" s="1" t="s">
        <v>2742</v>
      </c>
      <c r="AL78" s="1" t="s">
        <v>311</v>
      </c>
      <c r="AM78" s="1" t="s">
        <v>2750</v>
      </c>
      <c r="AN78" s="1"/>
      <c r="AO78" s="1"/>
      <c r="AP78" s="1"/>
      <c r="AQ78" s="1"/>
      <c r="AR78" s="1"/>
      <c r="AS78" s="1"/>
      <c r="AT78" s="1" t="s">
        <v>42</v>
      </c>
      <c r="AU78" s="1" t="s">
        <v>2162</v>
      </c>
      <c r="AV78" s="1" t="s">
        <v>312</v>
      </c>
      <c r="AW78" s="1" t="s">
        <v>2313</v>
      </c>
      <c r="AX78" s="1"/>
      <c r="AY78" s="1"/>
      <c r="AZ78" s="1"/>
      <c r="BA78" s="1"/>
      <c r="BB78" s="1"/>
      <c r="BC78" s="1"/>
      <c r="BD78" s="1"/>
      <c r="BE78" s="1"/>
      <c r="BF78" s="1"/>
      <c r="BG78" s="1" t="s">
        <v>42</v>
      </c>
      <c r="BH78" s="1" t="s">
        <v>2162</v>
      </c>
      <c r="BI78" s="1" t="s">
        <v>313</v>
      </c>
      <c r="BJ78" s="1" t="s">
        <v>3321</v>
      </c>
      <c r="BK78" s="1" t="s">
        <v>42</v>
      </c>
      <c r="BL78" s="1" t="s">
        <v>2162</v>
      </c>
      <c r="BM78" s="1" t="s">
        <v>314</v>
      </c>
      <c r="BN78" s="1" t="s">
        <v>3546</v>
      </c>
      <c r="BO78" s="1" t="s">
        <v>42</v>
      </c>
      <c r="BP78" s="1" t="s">
        <v>2162</v>
      </c>
      <c r="BQ78" s="1" t="s">
        <v>315</v>
      </c>
      <c r="BR78" s="1" t="s">
        <v>3975</v>
      </c>
      <c r="BS78" s="1" t="s">
        <v>41</v>
      </c>
      <c r="BT78" s="1" t="s">
        <v>2749</v>
      </c>
      <c r="BU78" s="1"/>
    </row>
    <row r="79" spans="1:73" ht="13.5" customHeight="1">
      <c r="A79" s="5" t="str">
        <f>HYPERLINK("http://kyu.snu.ac.kr/sdhj/index.jsp?type=hj/GK14786_00IH_0001_0120.jpg","1828_성평곡면_120")</f>
        <v>1828_성평곡면_120</v>
      </c>
      <c r="B79" s="2">
        <v>1828</v>
      </c>
      <c r="C79" s="2" t="s">
        <v>3787</v>
      </c>
      <c r="D79" s="2" t="s">
        <v>3790</v>
      </c>
      <c r="E79" s="2">
        <v>78</v>
      </c>
      <c r="F79" s="1">
        <v>1</v>
      </c>
      <c r="G79" s="1" t="s">
        <v>3785</v>
      </c>
      <c r="H79" s="1" t="s">
        <v>3788</v>
      </c>
      <c r="I79" s="1">
        <v>4</v>
      </c>
      <c r="J79" s="1"/>
      <c r="K79" s="1"/>
      <c r="L79" s="1">
        <v>5</v>
      </c>
      <c r="M79" s="2" t="s">
        <v>265</v>
      </c>
      <c r="N79" s="2" t="s">
        <v>2072</v>
      </c>
      <c r="O79" s="1"/>
      <c r="P79" s="1"/>
      <c r="Q79" s="1"/>
      <c r="R79" s="1"/>
      <c r="S79" s="1" t="s">
        <v>48</v>
      </c>
      <c r="T79" s="1" t="s">
        <v>2087</v>
      </c>
      <c r="U79" s="1"/>
      <c r="V79" s="1"/>
      <c r="W79" s="1" t="s">
        <v>316</v>
      </c>
      <c r="X79" s="1" t="s">
        <v>2186</v>
      </c>
      <c r="Y79" s="1" t="s">
        <v>50</v>
      </c>
      <c r="Z79" s="1" t="s">
        <v>2208</v>
      </c>
      <c r="AA79" s="1"/>
      <c r="AB79" s="1"/>
      <c r="AC79" s="1">
        <v>50</v>
      </c>
      <c r="AD79" s="1" t="s">
        <v>255</v>
      </c>
      <c r="AE79" s="1" t="s">
        <v>2708</v>
      </c>
      <c r="AF79" s="1"/>
      <c r="AG79" s="1"/>
      <c r="AH79" s="1"/>
      <c r="AI79" s="1"/>
      <c r="AJ79" s="1" t="s">
        <v>17</v>
      </c>
      <c r="AK79" s="1" t="s">
        <v>2742</v>
      </c>
      <c r="AL79" s="1" t="s">
        <v>3849</v>
      </c>
      <c r="AM79" s="1" t="s">
        <v>3847</v>
      </c>
      <c r="AN79" s="1"/>
      <c r="AO79" s="1"/>
      <c r="AP79" s="1"/>
      <c r="AQ79" s="1"/>
      <c r="AR79" s="1"/>
      <c r="AS79" s="1"/>
      <c r="AT79" s="1" t="s">
        <v>42</v>
      </c>
      <c r="AU79" s="1" t="s">
        <v>2162</v>
      </c>
      <c r="AV79" s="1" t="s">
        <v>317</v>
      </c>
      <c r="AW79" s="1" t="s">
        <v>3063</v>
      </c>
      <c r="AX79" s="1"/>
      <c r="AY79" s="1"/>
      <c r="AZ79" s="1"/>
      <c r="BA79" s="1"/>
      <c r="BB79" s="1"/>
      <c r="BC79" s="1"/>
      <c r="BD79" s="1"/>
      <c r="BE79" s="1"/>
      <c r="BF79" s="1"/>
      <c r="BG79" s="1" t="s">
        <v>42</v>
      </c>
      <c r="BH79" s="1" t="s">
        <v>2162</v>
      </c>
      <c r="BI79" s="1" t="s">
        <v>318</v>
      </c>
      <c r="BJ79" s="1" t="s">
        <v>3320</v>
      </c>
      <c r="BK79" s="1" t="s">
        <v>42</v>
      </c>
      <c r="BL79" s="1" t="s">
        <v>2162</v>
      </c>
      <c r="BM79" s="1" t="s">
        <v>319</v>
      </c>
      <c r="BN79" s="1" t="s">
        <v>2280</v>
      </c>
      <c r="BO79" s="1" t="s">
        <v>42</v>
      </c>
      <c r="BP79" s="1" t="s">
        <v>2162</v>
      </c>
      <c r="BQ79" s="1" t="s">
        <v>320</v>
      </c>
      <c r="BR79" s="1" t="s">
        <v>3929</v>
      </c>
      <c r="BS79" s="1" t="s">
        <v>70</v>
      </c>
      <c r="BT79" s="1" t="s">
        <v>3844</v>
      </c>
      <c r="BU79" s="1"/>
    </row>
    <row r="80" spans="1:73" ht="13.5" customHeight="1">
      <c r="A80" s="5" t="str">
        <f>HYPERLINK("http://kyu.snu.ac.kr/sdhj/index.jsp?type=hj/GK14786_00IH_0001_0120.jpg","1828_성평곡면_120")</f>
        <v>1828_성평곡면_120</v>
      </c>
      <c r="B80" s="2">
        <v>1828</v>
      </c>
      <c r="C80" s="2" t="s">
        <v>3787</v>
      </c>
      <c r="D80" s="2" t="s">
        <v>3790</v>
      </c>
      <c r="E80" s="2">
        <v>79</v>
      </c>
      <c r="F80" s="1">
        <v>1</v>
      </c>
      <c r="G80" s="1" t="s">
        <v>3785</v>
      </c>
      <c r="H80" s="1" t="s">
        <v>3788</v>
      </c>
      <c r="I80" s="1">
        <v>4</v>
      </c>
      <c r="J80" s="1"/>
      <c r="K80" s="1"/>
      <c r="L80" s="1">
        <v>5</v>
      </c>
      <c r="M80" s="2" t="s">
        <v>265</v>
      </c>
      <c r="N80" s="2" t="s">
        <v>2072</v>
      </c>
      <c r="O80" s="1"/>
      <c r="P80" s="1"/>
      <c r="Q80" s="1"/>
      <c r="R80" s="1"/>
      <c r="S80" s="1" t="s">
        <v>90</v>
      </c>
      <c r="T80" s="1" t="s">
        <v>2089</v>
      </c>
      <c r="U80" s="1"/>
      <c r="V80" s="1"/>
      <c r="W80" s="1"/>
      <c r="X80" s="1"/>
      <c r="Y80" s="1"/>
      <c r="Z80" s="1"/>
      <c r="AA80" s="1"/>
      <c r="AB80" s="1"/>
      <c r="AC80" s="1">
        <v>22</v>
      </c>
      <c r="AD80" s="1" t="s">
        <v>321</v>
      </c>
      <c r="AE80" s="1" t="s">
        <v>2671</v>
      </c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:73" ht="13.5" customHeight="1">
      <c r="A81" s="5" t="str">
        <f>HYPERLINK("http://kyu.snu.ac.kr/sdhj/index.jsp?type=hj/GK14786_00IH_0001_0120.jpg","1828_성평곡면_120")</f>
        <v>1828_성평곡면_120</v>
      </c>
      <c r="B81" s="2">
        <v>1828</v>
      </c>
      <c r="C81" s="2" t="s">
        <v>3787</v>
      </c>
      <c r="D81" s="2" t="s">
        <v>3790</v>
      </c>
      <c r="E81" s="2">
        <v>80</v>
      </c>
      <c r="F81" s="1">
        <v>1</v>
      </c>
      <c r="G81" s="1" t="s">
        <v>3785</v>
      </c>
      <c r="H81" s="1" t="s">
        <v>3788</v>
      </c>
      <c r="I81" s="1">
        <v>4</v>
      </c>
      <c r="J81" s="1"/>
      <c r="K81" s="1"/>
      <c r="L81" s="1">
        <v>5</v>
      </c>
      <c r="M81" s="2" t="s">
        <v>265</v>
      </c>
      <c r="N81" s="2" t="s">
        <v>2072</v>
      </c>
      <c r="O81" s="1"/>
      <c r="P81" s="1"/>
      <c r="Q81" s="1"/>
      <c r="R81" s="1"/>
      <c r="S81" s="1" t="s">
        <v>86</v>
      </c>
      <c r="T81" s="1" t="s">
        <v>2088</v>
      </c>
      <c r="U81" s="1" t="s">
        <v>37</v>
      </c>
      <c r="V81" s="1" t="s">
        <v>2120</v>
      </c>
      <c r="W81" s="1"/>
      <c r="X81" s="1"/>
      <c r="Y81" s="1" t="s">
        <v>322</v>
      </c>
      <c r="Z81" s="1" t="s">
        <v>2616</v>
      </c>
      <c r="AA81" s="1"/>
      <c r="AB81" s="1"/>
      <c r="AC81" s="1">
        <v>33</v>
      </c>
      <c r="AD81" s="1" t="s">
        <v>236</v>
      </c>
      <c r="AE81" s="1" t="s">
        <v>2720</v>
      </c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:73" ht="13.5" customHeight="1">
      <c r="A82" s="5" t="str">
        <f>HYPERLINK("http://kyu.snu.ac.kr/sdhj/index.jsp?type=hj/GK14786_00IH_0001_0120.jpg","1828_성평곡면_120")</f>
        <v>1828_성평곡면_120</v>
      </c>
      <c r="B82" s="2">
        <v>1828</v>
      </c>
      <c r="C82" s="2" t="s">
        <v>3787</v>
      </c>
      <c r="D82" s="2" t="s">
        <v>3790</v>
      </c>
      <c r="E82" s="2">
        <v>81</v>
      </c>
      <c r="F82" s="1">
        <v>1</v>
      </c>
      <c r="G82" s="1" t="s">
        <v>3785</v>
      </c>
      <c r="H82" s="1" t="s">
        <v>3788</v>
      </c>
      <c r="I82" s="1">
        <v>5</v>
      </c>
      <c r="J82" s="1" t="s">
        <v>323</v>
      </c>
      <c r="K82" s="1" t="s">
        <v>3797</v>
      </c>
      <c r="L82" s="1">
        <v>1</v>
      </c>
      <c r="M82" s="2" t="s">
        <v>4060</v>
      </c>
      <c r="N82" s="2" t="s">
        <v>4221</v>
      </c>
      <c r="O82" s="1"/>
      <c r="P82" s="1"/>
      <c r="Q82" s="1"/>
      <c r="R82" s="1"/>
      <c r="S82" s="1"/>
      <c r="T82" s="1" t="s">
        <v>3813</v>
      </c>
      <c r="U82" s="1" t="s">
        <v>324</v>
      </c>
      <c r="V82" s="1" t="s">
        <v>2145</v>
      </c>
      <c r="W82" s="1" t="s">
        <v>98</v>
      </c>
      <c r="X82" s="1" t="s">
        <v>3818</v>
      </c>
      <c r="Y82" s="1" t="s">
        <v>325</v>
      </c>
      <c r="Z82" s="1" t="s">
        <v>2615</v>
      </c>
      <c r="AA82" s="1"/>
      <c r="AB82" s="1"/>
      <c r="AC82" s="1">
        <v>52</v>
      </c>
      <c r="AD82" s="1" t="s">
        <v>93</v>
      </c>
      <c r="AE82" s="1" t="s">
        <v>2667</v>
      </c>
      <c r="AF82" s="1"/>
      <c r="AG82" s="1"/>
      <c r="AH82" s="1"/>
      <c r="AI82" s="1"/>
      <c r="AJ82" s="1" t="s">
        <v>17</v>
      </c>
      <c r="AK82" s="1" t="s">
        <v>2742</v>
      </c>
      <c r="AL82" s="1" t="s">
        <v>70</v>
      </c>
      <c r="AM82" s="1" t="s">
        <v>3844</v>
      </c>
      <c r="AN82" s="1"/>
      <c r="AO82" s="1"/>
      <c r="AP82" s="1"/>
      <c r="AQ82" s="1"/>
      <c r="AR82" s="1"/>
      <c r="AS82" s="1"/>
      <c r="AT82" s="1" t="s">
        <v>42</v>
      </c>
      <c r="AU82" s="1" t="s">
        <v>2162</v>
      </c>
      <c r="AV82" s="1" t="s">
        <v>326</v>
      </c>
      <c r="AW82" s="1" t="s">
        <v>3056</v>
      </c>
      <c r="AX82" s="1"/>
      <c r="AY82" s="1"/>
      <c r="AZ82" s="1"/>
      <c r="BA82" s="1"/>
      <c r="BB82" s="1"/>
      <c r="BC82" s="1"/>
      <c r="BD82" s="1"/>
      <c r="BE82" s="1"/>
      <c r="BF82" s="1"/>
      <c r="BG82" s="1" t="s">
        <v>42</v>
      </c>
      <c r="BH82" s="1" t="s">
        <v>2162</v>
      </c>
      <c r="BI82" s="1" t="s">
        <v>327</v>
      </c>
      <c r="BJ82" s="1" t="s">
        <v>2986</v>
      </c>
      <c r="BK82" s="1" t="s">
        <v>42</v>
      </c>
      <c r="BL82" s="1" t="s">
        <v>2162</v>
      </c>
      <c r="BM82" s="1" t="s">
        <v>328</v>
      </c>
      <c r="BN82" s="1" t="s">
        <v>3542</v>
      </c>
      <c r="BO82" s="1" t="s">
        <v>42</v>
      </c>
      <c r="BP82" s="1" t="s">
        <v>2162</v>
      </c>
      <c r="BQ82" s="1" t="s">
        <v>329</v>
      </c>
      <c r="BR82" s="1" t="s">
        <v>4011</v>
      </c>
      <c r="BS82" s="1" t="s">
        <v>284</v>
      </c>
      <c r="BT82" s="1" t="s">
        <v>2748</v>
      </c>
      <c r="BU82" s="1"/>
    </row>
    <row r="83" spans="1:73" ht="13.5" customHeight="1">
      <c r="A83" s="5" t="str">
        <f>HYPERLINK("http://kyu.snu.ac.kr/sdhj/index.jsp?type=hj/GK14786_00IH_0001_0120.jpg","1828_성평곡면_120")</f>
        <v>1828_성평곡면_120</v>
      </c>
      <c r="B83" s="2">
        <v>1828</v>
      </c>
      <c r="C83" s="2" t="s">
        <v>3787</v>
      </c>
      <c r="D83" s="2" t="s">
        <v>3790</v>
      </c>
      <c r="E83" s="2">
        <v>82</v>
      </c>
      <c r="F83" s="1">
        <v>1</v>
      </c>
      <c r="G83" s="1" t="s">
        <v>3785</v>
      </c>
      <c r="H83" s="1" t="s">
        <v>3788</v>
      </c>
      <c r="I83" s="1">
        <v>5</v>
      </c>
      <c r="J83" s="1"/>
      <c r="K83" s="1"/>
      <c r="L83" s="1">
        <v>1</v>
      </c>
      <c r="M83" s="2" t="s">
        <v>4060</v>
      </c>
      <c r="N83" s="2" t="s">
        <v>4221</v>
      </c>
      <c r="O83" s="1"/>
      <c r="P83" s="1"/>
      <c r="Q83" s="1"/>
      <c r="R83" s="1"/>
      <c r="S83" s="1" t="s">
        <v>48</v>
      </c>
      <c r="T83" s="1" t="s">
        <v>2087</v>
      </c>
      <c r="U83" s="1"/>
      <c r="V83" s="1"/>
      <c r="W83" s="1" t="s">
        <v>330</v>
      </c>
      <c r="X83" s="1" t="s">
        <v>2108</v>
      </c>
      <c r="Y83" s="1" t="s">
        <v>50</v>
      </c>
      <c r="Z83" s="1" t="s">
        <v>2208</v>
      </c>
      <c r="AA83" s="1"/>
      <c r="AB83" s="1"/>
      <c r="AC83" s="1">
        <v>47</v>
      </c>
      <c r="AD83" s="1" t="s">
        <v>99</v>
      </c>
      <c r="AE83" s="1" t="s">
        <v>2683</v>
      </c>
      <c r="AF83" s="1"/>
      <c r="AG83" s="1"/>
      <c r="AH83" s="1"/>
      <c r="AI83" s="1"/>
      <c r="AJ83" s="1" t="s">
        <v>17</v>
      </c>
      <c r="AK83" s="1" t="s">
        <v>2742</v>
      </c>
      <c r="AL83" s="1" t="s">
        <v>331</v>
      </c>
      <c r="AM83" s="1" t="s">
        <v>2746</v>
      </c>
      <c r="AN83" s="1"/>
      <c r="AO83" s="1"/>
      <c r="AP83" s="1"/>
      <c r="AQ83" s="1"/>
      <c r="AR83" s="1"/>
      <c r="AS83" s="1"/>
      <c r="AT83" s="1" t="s">
        <v>42</v>
      </c>
      <c r="AU83" s="1" t="s">
        <v>2162</v>
      </c>
      <c r="AV83" s="1" t="s">
        <v>332</v>
      </c>
      <c r="AW83" s="1" t="s">
        <v>3062</v>
      </c>
      <c r="AX83" s="1"/>
      <c r="AY83" s="1"/>
      <c r="AZ83" s="1"/>
      <c r="BA83" s="1"/>
      <c r="BB83" s="1"/>
      <c r="BC83" s="1"/>
      <c r="BD83" s="1"/>
      <c r="BE83" s="1"/>
      <c r="BF83" s="1"/>
      <c r="BG83" s="1" t="s">
        <v>42</v>
      </c>
      <c r="BH83" s="1" t="s">
        <v>2162</v>
      </c>
      <c r="BI83" s="1" t="s">
        <v>333</v>
      </c>
      <c r="BJ83" s="1" t="s">
        <v>3204</v>
      </c>
      <c r="BK83" s="1" t="s">
        <v>42</v>
      </c>
      <c r="BL83" s="1" t="s">
        <v>2162</v>
      </c>
      <c r="BM83" s="1" t="s">
        <v>334</v>
      </c>
      <c r="BN83" s="1" t="s">
        <v>3545</v>
      </c>
      <c r="BO83" s="1" t="s">
        <v>42</v>
      </c>
      <c r="BP83" s="1" t="s">
        <v>2162</v>
      </c>
      <c r="BQ83" s="1" t="s">
        <v>335</v>
      </c>
      <c r="BR83" s="1" t="s">
        <v>3741</v>
      </c>
      <c r="BS83" s="1" t="s">
        <v>80</v>
      </c>
      <c r="BT83" s="1" t="s">
        <v>2745</v>
      </c>
      <c r="BU83" s="1"/>
    </row>
    <row r="84" spans="1:73" ht="13.5" customHeight="1">
      <c r="A84" s="5" t="str">
        <f>HYPERLINK("http://kyu.snu.ac.kr/sdhj/index.jsp?type=hj/GK14786_00IH_0001_0120.jpg","1828_성평곡면_120")</f>
        <v>1828_성평곡면_120</v>
      </c>
      <c r="B84" s="2">
        <v>1828</v>
      </c>
      <c r="C84" s="2" t="s">
        <v>3787</v>
      </c>
      <c r="D84" s="2" t="s">
        <v>3790</v>
      </c>
      <c r="E84" s="2">
        <v>83</v>
      </c>
      <c r="F84" s="1">
        <v>1</v>
      </c>
      <c r="G84" s="1" t="s">
        <v>3785</v>
      </c>
      <c r="H84" s="1" t="s">
        <v>3788</v>
      </c>
      <c r="I84" s="1">
        <v>5</v>
      </c>
      <c r="J84" s="1"/>
      <c r="K84" s="1"/>
      <c r="L84" s="1">
        <v>1</v>
      </c>
      <c r="M84" s="2" t="s">
        <v>4060</v>
      </c>
      <c r="N84" s="2" t="s">
        <v>4221</v>
      </c>
      <c r="O84" s="1"/>
      <c r="P84" s="1"/>
      <c r="Q84" s="1"/>
      <c r="R84" s="1"/>
      <c r="S84" s="1" t="s">
        <v>57</v>
      </c>
      <c r="T84" s="1" t="s">
        <v>2091</v>
      </c>
      <c r="U84" s="1"/>
      <c r="V84" s="1"/>
      <c r="W84" s="1" t="s">
        <v>237</v>
      </c>
      <c r="X84" s="1" t="s">
        <v>3825</v>
      </c>
      <c r="Y84" s="1" t="s">
        <v>50</v>
      </c>
      <c r="Z84" s="1" t="s">
        <v>2208</v>
      </c>
      <c r="AA84" s="1"/>
      <c r="AB84" s="1"/>
      <c r="AC84" s="1">
        <v>77</v>
      </c>
      <c r="AD84" s="1" t="s">
        <v>336</v>
      </c>
      <c r="AE84" s="1" t="s">
        <v>2703</v>
      </c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1:73" ht="13.5" customHeight="1">
      <c r="A85" s="5" t="str">
        <f>HYPERLINK("http://kyu.snu.ac.kr/sdhj/index.jsp?type=hj/GK14786_00IH_0001_0120.jpg","1828_성평곡면_120")</f>
        <v>1828_성평곡면_120</v>
      </c>
      <c r="B85" s="2">
        <v>1828</v>
      </c>
      <c r="C85" s="2" t="s">
        <v>3787</v>
      </c>
      <c r="D85" s="2" t="s">
        <v>3790</v>
      </c>
      <c r="E85" s="2">
        <v>84</v>
      </c>
      <c r="F85" s="1">
        <v>1</v>
      </c>
      <c r="G85" s="1" t="s">
        <v>3785</v>
      </c>
      <c r="H85" s="1" t="s">
        <v>3788</v>
      </c>
      <c r="I85" s="1">
        <v>5</v>
      </c>
      <c r="J85" s="1"/>
      <c r="K85" s="1"/>
      <c r="L85" s="1">
        <v>2</v>
      </c>
      <c r="M85" s="2" t="s">
        <v>4061</v>
      </c>
      <c r="N85" s="2" t="s">
        <v>4222</v>
      </c>
      <c r="O85" s="1"/>
      <c r="P85" s="1"/>
      <c r="Q85" s="1"/>
      <c r="R85" s="1"/>
      <c r="S85" s="1"/>
      <c r="T85" s="1" t="s">
        <v>3813</v>
      </c>
      <c r="U85" s="1" t="s">
        <v>71</v>
      </c>
      <c r="V85" s="1" t="s">
        <v>2139</v>
      </c>
      <c r="W85" s="1" t="s">
        <v>108</v>
      </c>
      <c r="X85" s="1" t="s">
        <v>2171</v>
      </c>
      <c r="Y85" s="1" t="s">
        <v>337</v>
      </c>
      <c r="Z85" s="1" t="s">
        <v>2614</v>
      </c>
      <c r="AA85" s="1"/>
      <c r="AB85" s="1"/>
      <c r="AC85" s="1">
        <v>39</v>
      </c>
      <c r="AD85" s="1" t="s">
        <v>338</v>
      </c>
      <c r="AE85" s="1" t="s">
        <v>2693</v>
      </c>
      <c r="AF85" s="1"/>
      <c r="AG85" s="1"/>
      <c r="AH85" s="1"/>
      <c r="AI85" s="1"/>
      <c r="AJ85" s="1" t="s">
        <v>17</v>
      </c>
      <c r="AK85" s="1" t="s">
        <v>2742</v>
      </c>
      <c r="AL85" s="1" t="s">
        <v>80</v>
      </c>
      <c r="AM85" s="1" t="s">
        <v>2745</v>
      </c>
      <c r="AN85" s="1"/>
      <c r="AO85" s="1"/>
      <c r="AP85" s="1"/>
      <c r="AQ85" s="1"/>
      <c r="AR85" s="1"/>
      <c r="AS85" s="1"/>
      <c r="AT85" s="1" t="s">
        <v>71</v>
      </c>
      <c r="AU85" s="1" t="s">
        <v>2139</v>
      </c>
      <c r="AV85" s="1" t="s">
        <v>339</v>
      </c>
      <c r="AW85" s="1" t="s">
        <v>3061</v>
      </c>
      <c r="AX85" s="1"/>
      <c r="AY85" s="1"/>
      <c r="AZ85" s="1"/>
      <c r="BA85" s="1"/>
      <c r="BB85" s="1"/>
      <c r="BC85" s="1"/>
      <c r="BD85" s="1"/>
      <c r="BE85" s="1"/>
      <c r="BF85" s="1"/>
      <c r="BG85" s="1" t="s">
        <v>162</v>
      </c>
      <c r="BH85" s="1" t="s">
        <v>2810</v>
      </c>
      <c r="BI85" s="1" t="s">
        <v>340</v>
      </c>
      <c r="BJ85" s="1" t="s">
        <v>3318</v>
      </c>
      <c r="BK85" s="1" t="s">
        <v>71</v>
      </c>
      <c r="BL85" s="1" t="s">
        <v>2139</v>
      </c>
      <c r="BM85" s="1" t="s">
        <v>341</v>
      </c>
      <c r="BN85" s="1" t="s">
        <v>3022</v>
      </c>
      <c r="BO85" s="1" t="s">
        <v>71</v>
      </c>
      <c r="BP85" s="1" t="s">
        <v>2139</v>
      </c>
      <c r="BQ85" s="1" t="s">
        <v>342</v>
      </c>
      <c r="BR85" s="1" t="s">
        <v>3740</v>
      </c>
      <c r="BS85" s="1" t="s">
        <v>41</v>
      </c>
      <c r="BT85" s="1" t="s">
        <v>2749</v>
      </c>
      <c r="BU85" s="1"/>
    </row>
    <row r="86" spans="1:73" ht="13.5" customHeight="1">
      <c r="A86" s="5" t="str">
        <f>HYPERLINK("http://kyu.snu.ac.kr/sdhj/index.jsp?type=hj/GK14786_00IH_0001_0120.jpg","1828_성평곡면_120")</f>
        <v>1828_성평곡면_120</v>
      </c>
      <c r="B86" s="2">
        <v>1828</v>
      </c>
      <c r="C86" s="2" t="s">
        <v>3787</v>
      </c>
      <c r="D86" s="2" t="s">
        <v>3790</v>
      </c>
      <c r="E86" s="2">
        <v>85</v>
      </c>
      <c r="F86" s="1">
        <v>1</v>
      </c>
      <c r="G86" s="1" t="s">
        <v>3785</v>
      </c>
      <c r="H86" s="1" t="s">
        <v>3788</v>
      </c>
      <c r="I86" s="1">
        <v>5</v>
      </c>
      <c r="J86" s="1"/>
      <c r="K86" s="1"/>
      <c r="L86" s="1">
        <v>2</v>
      </c>
      <c r="M86" s="2" t="s">
        <v>4061</v>
      </c>
      <c r="N86" s="2" t="s">
        <v>4222</v>
      </c>
      <c r="O86" s="1"/>
      <c r="P86" s="1"/>
      <c r="Q86" s="1"/>
      <c r="R86" s="1"/>
      <c r="S86" s="1" t="s">
        <v>48</v>
      </c>
      <c r="T86" s="1" t="s">
        <v>2087</v>
      </c>
      <c r="U86" s="1"/>
      <c r="V86" s="1"/>
      <c r="W86" s="1" t="s">
        <v>181</v>
      </c>
      <c r="X86" s="1" t="s">
        <v>3823</v>
      </c>
      <c r="Y86" s="1" t="s">
        <v>10</v>
      </c>
      <c r="Z86" s="1" t="s">
        <v>2174</v>
      </c>
      <c r="AA86" s="1"/>
      <c r="AB86" s="1"/>
      <c r="AC86" s="1">
        <v>39</v>
      </c>
      <c r="AD86" s="1" t="s">
        <v>338</v>
      </c>
      <c r="AE86" s="1" t="s">
        <v>2693</v>
      </c>
      <c r="AF86" s="1"/>
      <c r="AG86" s="1"/>
      <c r="AH86" s="1"/>
      <c r="AI86" s="1"/>
      <c r="AJ86" s="1" t="s">
        <v>17</v>
      </c>
      <c r="AK86" s="1" t="s">
        <v>2742</v>
      </c>
      <c r="AL86" s="1" t="s">
        <v>41</v>
      </c>
      <c r="AM86" s="1" t="s">
        <v>2749</v>
      </c>
      <c r="AN86" s="1"/>
      <c r="AO86" s="1"/>
      <c r="AP86" s="1"/>
      <c r="AQ86" s="1"/>
      <c r="AR86" s="1"/>
      <c r="AS86" s="1"/>
      <c r="AT86" s="1" t="s">
        <v>71</v>
      </c>
      <c r="AU86" s="1" t="s">
        <v>2139</v>
      </c>
      <c r="AV86" s="1" t="s">
        <v>343</v>
      </c>
      <c r="AW86" s="1" t="s">
        <v>3060</v>
      </c>
      <c r="AX86" s="1"/>
      <c r="AY86" s="1"/>
      <c r="AZ86" s="1"/>
      <c r="BA86" s="1"/>
      <c r="BB86" s="1"/>
      <c r="BC86" s="1"/>
      <c r="BD86" s="1"/>
      <c r="BE86" s="1"/>
      <c r="BF86" s="1"/>
      <c r="BG86" s="1" t="s">
        <v>71</v>
      </c>
      <c r="BH86" s="1" t="s">
        <v>2139</v>
      </c>
      <c r="BI86" s="1" t="s">
        <v>344</v>
      </c>
      <c r="BJ86" s="1" t="s">
        <v>3319</v>
      </c>
      <c r="BK86" s="1" t="s">
        <v>71</v>
      </c>
      <c r="BL86" s="1" t="s">
        <v>2139</v>
      </c>
      <c r="BM86" s="1" t="s">
        <v>345</v>
      </c>
      <c r="BN86" s="1" t="s">
        <v>3518</v>
      </c>
      <c r="BO86" s="1" t="s">
        <v>71</v>
      </c>
      <c r="BP86" s="1" t="s">
        <v>2139</v>
      </c>
      <c r="BQ86" s="1" t="s">
        <v>346</v>
      </c>
      <c r="BR86" s="1" t="s">
        <v>3739</v>
      </c>
      <c r="BS86" s="1" t="s">
        <v>41</v>
      </c>
      <c r="BT86" s="1" t="s">
        <v>2749</v>
      </c>
      <c r="BU86" s="1"/>
    </row>
    <row r="87" spans="1:73" ht="13.5" customHeight="1">
      <c r="A87" s="5" t="str">
        <f>HYPERLINK("http://kyu.snu.ac.kr/sdhj/index.jsp?type=hj/GK14786_00IH_0001_0120.jpg","1828_성평곡면_120")</f>
        <v>1828_성평곡면_120</v>
      </c>
      <c r="B87" s="2">
        <v>1828</v>
      </c>
      <c r="C87" s="2" t="s">
        <v>3787</v>
      </c>
      <c r="D87" s="2" t="s">
        <v>3790</v>
      </c>
      <c r="E87" s="2">
        <v>86</v>
      </c>
      <c r="F87" s="1">
        <v>1</v>
      </c>
      <c r="G87" s="1" t="s">
        <v>3785</v>
      </c>
      <c r="H87" s="1" t="s">
        <v>3788</v>
      </c>
      <c r="I87" s="1">
        <v>5</v>
      </c>
      <c r="J87" s="1"/>
      <c r="K87" s="1"/>
      <c r="L87" s="1">
        <v>2</v>
      </c>
      <c r="M87" s="2" t="s">
        <v>4061</v>
      </c>
      <c r="N87" s="2" t="s">
        <v>4222</v>
      </c>
      <c r="O87" s="1"/>
      <c r="P87" s="1"/>
      <c r="Q87" s="1"/>
      <c r="R87" s="1"/>
      <c r="S87" s="1" t="s">
        <v>57</v>
      </c>
      <c r="T87" s="1" t="s">
        <v>2091</v>
      </c>
      <c r="U87" s="1"/>
      <c r="V87" s="1"/>
      <c r="W87" s="1" t="s">
        <v>38</v>
      </c>
      <c r="X87" s="1" t="s">
        <v>2173</v>
      </c>
      <c r="Y87" s="1" t="s">
        <v>10</v>
      </c>
      <c r="Z87" s="1" t="s">
        <v>2174</v>
      </c>
      <c r="AA87" s="1"/>
      <c r="AB87" s="1"/>
      <c r="AC87" s="1">
        <v>63</v>
      </c>
      <c r="AD87" s="1" t="s">
        <v>347</v>
      </c>
      <c r="AE87" s="1" t="s">
        <v>2686</v>
      </c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:73" ht="13.5" customHeight="1">
      <c r="A88" s="5" t="str">
        <f>HYPERLINK("http://kyu.snu.ac.kr/sdhj/index.jsp?type=hj/GK14786_00IH_0001_0120.jpg","1828_성평곡면_120")</f>
        <v>1828_성평곡면_120</v>
      </c>
      <c r="B88" s="2">
        <v>1828</v>
      </c>
      <c r="C88" s="2" t="s">
        <v>3787</v>
      </c>
      <c r="D88" s="2" t="s">
        <v>3790</v>
      </c>
      <c r="E88" s="2">
        <v>87</v>
      </c>
      <c r="F88" s="1">
        <v>1</v>
      </c>
      <c r="G88" s="1" t="s">
        <v>3785</v>
      </c>
      <c r="H88" s="1" t="s">
        <v>3788</v>
      </c>
      <c r="I88" s="1">
        <v>5</v>
      </c>
      <c r="J88" s="1"/>
      <c r="K88" s="1"/>
      <c r="L88" s="1">
        <v>2</v>
      </c>
      <c r="M88" s="2" t="s">
        <v>4061</v>
      </c>
      <c r="N88" s="2" t="s">
        <v>4222</v>
      </c>
      <c r="O88" s="1"/>
      <c r="P88" s="1"/>
      <c r="Q88" s="1"/>
      <c r="R88" s="1"/>
      <c r="S88" s="1" t="s">
        <v>210</v>
      </c>
      <c r="T88" s="1" t="s">
        <v>2095</v>
      </c>
      <c r="U88" s="1"/>
      <c r="V88" s="1"/>
      <c r="W88" s="1"/>
      <c r="X88" s="1"/>
      <c r="Y88" s="1" t="s">
        <v>348</v>
      </c>
      <c r="Z88" s="1" t="s">
        <v>2544</v>
      </c>
      <c r="AA88" s="1"/>
      <c r="AB88" s="1"/>
      <c r="AC88" s="1">
        <v>28</v>
      </c>
      <c r="AD88" s="1" t="s">
        <v>267</v>
      </c>
      <c r="AE88" s="1" t="s">
        <v>2711</v>
      </c>
      <c r="AF88" s="1" t="s">
        <v>212</v>
      </c>
      <c r="AG88" s="1" t="s">
        <v>2725</v>
      </c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:73" ht="13.5" customHeight="1">
      <c r="A89" s="5" t="str">
        <f>HYPERLINK("http://kyu.snu.ac.kr/sdhj/index.jsp?type=hj/GK14786_00IH_0001_0120.jpg","1828_성평곡면_120")</f>
        <v>1828_성평곡면_120</v>
      </c>
      <c r="B89" s="2">
        <v>1828</v>
      </c>
      <c r="C89" s="2" t="s">
        <v>3787</v>
      </c>
      <c r="D89" s="2" t="s">
        <v>3790</v>
      </c>
      <c r="E89" s="2">
        <v>88</v>
      </c>
      <c r="F89" s="1">
        <v>1</v>
      </c>
      <c r="G89" s="1" t="s">
        <v>3785</v>
      </c>
      <c r="H89" s="1" t="s">
        <v>3788</v>
      </c>
      <c r="I89" s="1">
        <v>5</v>
      </c>
      <c r="J89" s="1"/>
      <c r="K89" s="1"/>
      <c r="L89" s="1">
        <v>2</v>
      </c>
      <c r="M89" s="2" t="s">
        <v>4061</v>
      </c>
      <c r="N89" s="2" t="s">
        <v>4222</v>
      </c>
      <c r="O89" s="1"/>
      <c r="P89" s="1"/>
      <c r="Q89" s="1"/>
      <c r="R89" s="1"/>
      <c r="S89" s="1"/>
      <c r="T89" s="1" t="s">
        <v>3815</v>
      </c>
      <c r="U89" s="1" t="s">
        <v>139</v>
      </c>
      <c r="V89" s="1" t="s">
        <v>2112</v>
      </c>
      <c r="W89" s="1"/>
      <c r="X89" s="1"/>
      <c r="Y89" s="1" t="s">
        <v>264</v>
      </c>
      <c r="Z89" s="1" t="s">
        <v>2613</v>
      </c>
      <c r="AA89" s="1"/>
      <c r="AB89" s="1"/>
      <c r="AC89" s="1">
        <v>18</v>
      </c>
      <c r="AD89" s="1" t="s">
        <v>152</v>
      </c>
      <c r="AE89" s="1" t="s">
        <v>2682</v>
      </c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:73" ht="13.5" customHeight="1">
      <c r="A90" s="5" t="str">
        <f>HYPERLINK("http://kyu.snu.ac.kr/sdhj/index.jsp?type=hj/GK14786_00IH_0001_0120.jpg","1828_성평곡면_120")</f>
        <v>1828_성평곡면_120</v>
      </c>
      <c r="B90" s="2">
        <v>1828</v>
      </c>
      <c r="C90" s="2" t="s">
        <v>3787</v>
      </c>
      <c r="D90" s="2" t="s">
        <v>3790</v>
      </c>
      <c r="E90" s="2">
        <v>89</v>
      </c>
      <c r="F90" s="1">
        <v>1</v>
      </c>
      <c r="G90" s="1" t="s">
        <v>3785</v>
      </c>
      <c r="H90" s="1" t="s">
        <v>3788</v>
      </c>
      <c r="I90" s="1">
        <v>5</v>
      </c>
      <c r="J90" s="1"/>
      <c r="K90" s="1"/>
      <c r="L90" s="1">
        <v>3</v>
      </c>
      <c r="M90" s="2" t="s">
        <v>4062</v>
      </c>
      <c r="N90" s="2" t="s">
        <v>4223</v>
      </c>
      <c r="O90" s="1" t="s">
        <v>6</v>
      </c>
      <c r="P90" s="1" t="s">
        <v>2076</v>
      </c>
      <c r="Q90" s="1"/>
      <c r="R90" s="1"/>
      <c r="S90" s="1"/>
      <c r="T90" s="1" t="s">
        <v>3813</v>
      </c>
      <c r="U90" s="1" t="s">
        <v>120</v>
      </c>
      <c r="V90" s="1" t="s">
        <v>2116</v>
      </c>
      <c r="W90" s="1" t="s">
        <v>349</v>
      </c>
      <c r="X90" s="1" t="s">
        <v>2178</v>
      </c>
      <c r="Y90" s="1" t="s">
        <v>350</v>
      </c>
      <c r="Z90" s="1" t="s">
        <v>2612</v>
      </c>
      <c r="AA90" s="1"/>
      <c r="AB90" s="1"/>
      <c r="AC90" s="1">
        <v>55</v>
      </c>
      <c r="AD90" s="1" t="s">
        <v>79</v>
      </c>
      <c r="AE90" s="1" t="s">
        <v>2688</v>
      </c>
      <c r="AF90" s="1"/>
      <c r="AG90" s="1"/>
      <c r="AH90" s="1"/>
      <c r="AI90" s="1"/>
      <c r="AJ90" s="1" t="s">
        <v>17</v>
      </c>
      <c r="AK90" s="1" t="s">
        <v>2742</v>
      </c>
      <c r="AL90" s="1" t="s">
        <v>351</v>
      </c>
      <c r="AM90" s="1" t="s">
        <v>2765</v>
      </c>
      <c r="AN90" s="1"/>
      <c r="AO90" s="1"/>
      <c r="AP90" s="1"/>
      <c r="AQ90" s="1"/>
      <c r="AR90" s="1"/>
      <c r="AS90" s="1"/>
      <c r="AT90" s="1" t="s">
        <v>123</v>
      </c>
      <c r="AU90" s="1" t="s">
        <v>2801</v>
      </c>
      <c r="AV90" s="1" t="s">
        <v>352</v>
      </c>
      <c r="AW90" s="1" t="s">
        <v>2884</v>
      </c>
      <c r="AX90" s="1"/>
      <c r="AY90" s="1"/>
      <c r="AZ90" s="1"/>
      <c r="BA90" s="1"/>
      <c r="BB90" s="1"/>
      <c r="BC90" s="1"/>
      <c r="BD90" s="1"/>
      <c r="BE90" s="1"/>
      <c r="BF90" s="1"/>
      <c r="BG90" s="1" t="s">
        <v>123</v>
      </c>
      <c r="BH90" s="1" t="s">
        <v>2801</v>
      </c>
      <c r="BI90" s="1" t="s">
        <v>353</v>
      </c>
      <c r="BJ90" s="1" t="s">
        <v>3243</v>
      </c>
      <c r="BK90" s="1" t="s">
        <v>123</v>
      </c>
      <c r="BL90" s="1" t="s">
        <v>2801</v>
      </c>
      <c r="BM90" s="1" t="s">
        <v>354</v>
      </c>
      <c r="BN90" s="1" t="s">
        <v>3544</v>
      </c>
      <c r="BO90" s="1" t="s">
        <v>123</v>
      </c>
      <c r="BP90" s="1" t="s">
        <v>2801</v>
      </c>
      <c r="BQ90" s="1" t="s">
        <v>355</v>
      </c>
      <c r="BR90" s="1" t="s">
        <v>3738</v>
      </c>
      <c r="BS90" s="1" t="s">
        <v>41</v>
      </c>
      <c r="BT90" s="1" t="s">
        <v>2749</v>
      </c>
      <c r="BU90" s="1"/>
    </row>
    <row r="91" spans="1:73" ht="13.5" customHeight="1">
      <c r="A91" s="5" t="str">
        <f>HYPERLINK("http://kyu.snu.ac.kr/sdhj/index.jsp?type=hj/GK14786_00IH_0001_0121.jpg","1828_성평곡면_121")</f>
        <v>1828_성평곡면_121</v>
      </c>
      <c r="B91" s="2">
        <v>1828</v>
      </c>
      <c r="C91" s="2" t="s">
        <v>3787</v>
      </c>
      <c r="D91" s="2" t="s">
        <v>3790</v>
      </c>
      <c r="E91" s="2">
        <v>90</v>
      </c>
      <c r="F91" s="1">
        <v>1</v>
      </c>
      <c r="G91" s="1" t="s">
        <v>3785</v>
      </c>
      <c r="H91" s="1" t="s">
        <v>3788</v>
      </c>
      <c r="I91" s="1">
        <v>5</v>
      </c>
      <c r="J91" s="1"/>
      <c r="K91" s="1"/>
      <c r="L91" s="1">
        <v>3</v>
      </c>
      <c r="M91" s="2" t="s">
        <v>4062</v>
      </c>
      <c r="N91" s="2" t="s">
        <v>4223</v>
      </c>
      <c r="O91" s="1"/>
      <c r="P91" s="1"/>
      <c r="Q91" s="1"/>
      <c r="R91" s="1"/>
      <c r="S91" s="1" t="s">
        <v>48</v>
      </c>
      <c r="T91" s="1" t="s">
        <v>2087</v>
      </c>
      <c r="U91" s="1"/>
      <c r="V91" s="1"/>
      <c r="W91" s="1" t="s">
        <v>38</v>
      </c>
      <c r="X91" s="1" t="s">
        <v>2173</v>
      </c>
      <c r="Y91" s="1" t="s">
        <v>130</v>
      </c>
      <c r="Z91" s="1" t="s">
        <v>2210</v>
      </c>
      <c r="AA91" s="1"/>
      <c r="AB91" s="1"/>
      <c r="AC91" s="1">
        <v>44</v>
      </c>
      <c r="AD91" s="1" t="s">
        <v>170</v>
      </c>
      <c r="AE91" s="1" t="s">
        <v>2702</v>
      </c>
      <c r="AF91" s="1"/>
      <c r="AG91" s="1"/>
      <c r="AH91" s="1"/>
      <c r="AI91" s="1"/>
      <c r="AJ91" s="1" t="s">
        <v>131</v>
      </c>
      <c r="AK91" s="1" t="s">
        <v>2743</v>
      </c>
      <c r="AL91" s="1" t="s">
        <v>70</v>
      </c>
      <c r="AM91" s="1" t="s">
        <v>3844</v>
      </c>
      <c r="AN91" s="1"/>
      <c r="AO91" s="1"/>
      <c r="AP91" s="1"/>
      <c r="AQ91" s="1"/>
      <c r="AR91" s="1"/>
      <c r="AS91" s="1"/>
      <c r="AT91" s="1" t="s">
        <v>120</v>
      </c>
      <c r="AU91" s="1" t="s">
        <v>2116</v>
      </c>
      <c r="AV91" s="1" t="s">
        <v>356</v>
      </c>
      <c r="AW91" s="1" t="s">
        <v>3059</v>
      </c>
      <c r="AX91" s="1"/>
      <c r="AY91" s="1"/>
      <c r="AZ91" s="1"/>
      <c r="BA91" s="1"/>
      <c r="BB91" s="1"/>
      <c r="BC91" s="1"/>
      <c r="BD91" s="1"/>
      <c r="BE91" s="1"/>
      <c r="BF91" s="1"/>
      <c r="BG91" s="1" t="s">
        <v>123</v>
      </c>
      <c r="BH91" s="1" t="s">
        <v>2801</v>
      </c>
      <c r="BI91" s="1" t="s">
        <v>357</v>
      </c>
      <c r="BJ91" s="1" t="s">
        <v>3255</v>
      </c>
      <c r="BK91" s="1" t="s">
        <v>123</v>
      </c>
      <c r="BL91" s="1" t="s">
        <v>2801</v>
      </c>
      <c r="BM91" s="1" t="s">
        <v>358</v>
      </c>
      <c r="BN91" s="1" t="s">
        <v>3485</v>
      </c>
      <c r="BO91" s="1" t="s">
        <v>123</v>
      </c>
      <c r="BP91" s="1" t="s">
        <v>2801</v>
      </c>
      <c r="BQ91" s="1" t="s">
        <v>359</v>
      </c>
      <c r="BR91" s="1" t="s">
        <v>3737</v>
      </c>
      <c r="BS91" s="1" t="s">
        <v>360</v>
      </c>
      <c r="BT91" s="1" t="s">
        <v>2778</v>
      </c>
      <c r="BU91" s="1"/>
    </row>
    <row r="92" spans="1:73" ht="13.5" customHeight="1">
      <c r="A92" s="5" t="str">
        <f>HYPERLINK("http://kyu.snu.ac.kr/sdhj/index.jsp?type=hj/GK14786_00IH_0001_0121.jpg","1828_성평곡면_121")</f>
        <v>1828_성평곡면_121</v>
      </c>
      <c r="B92" s="2">
        <v>1828</v>
      </c>
      <c r="C92" s="2" t="s">
        <v>3787</v>
      </c>
      <c r="D92" s="2" t="s">
        <v>3790</v>
      </c>
      <c r="E92" s="2">
        <v>91</v>
      </c>
      <c r="F92" s="1">
        <v>1</v>
      </c>
      <c r="G92" s="1" t="s">
        <v>3785</v>
      </c>
      <c r="H92" s="1" t="s">
        <v>3788</v>
      </c>
      <c r="I92" s="1">
        <v>5</v>
      </c>
      <c r="J92" s="1"/>
      <c r="K92" s="1"/>
      <c r="L92" s="1">
        <v>3</v>
      </c>
      <c r="M92" s="2" t="s">
        <v>4062</v>
      </c>
      <c r="N92" s="2" t="s">
        <v>4223</v>
      </c>
      <c r="O92" s="1"/>
      <c r="P92" s="1"/>
      <c r="Q92" s="1"/>
      <c r="R92" s="1"/>
      <c r="S92" s="1"/>
      <c r="T92" s="1" t="s">
        <v>3815</v>
      </c>
      <c r="U92" s="1" t="s">
        <v>139</v>
      </c>
      <c r="V92" s="1" t="s">
        <v>2112</v>
      </c>
      <c r="W92" s="1"/>
      <c r="X92" s="1"/>
      <c r="Y92" s="1" t="s">
        <v>361</v>
      </c>
      <c r="Z92" s="1" t="s">
        <v>2611</v>
      </c>
      <c r="AA92" s="1"/>
      <c r="AB92" s="1"/>
      <c r="AC92" s="1">
        <v>33</v>
      </c>
      <c r="AD92" s="1" t="s">
        <v>236</v>
      </c>
      <c r="AE92" s="1" t="s">
        <v>2720</v>
      </c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:73" ht="13.5" customHeight="1">
      <c r="A93" s="5" t="str">
        <f>HYPERLINK("http://kyu.snu.ac.kr/sdhj/index.jsp?type=hj/GK14786_00IH_0001_0121.jpg","1828_성평곡면_121")</f>
        <v>1828_성평곡면_121</v>
      </c>
      <c r="B93" s="2">
        <v>1828</v>
      </c>
      <c r="C93" s="2" t="s">
        <v>3787</v>
      </c>
      <c r="D93" s="2" t="s">
        <v>3790</v>
      </c>
      <c r="E93" s="2">
        <v>92</v>
      </c>
      <c r="F93" s="1">
        <v>1</v>
      </c>
      <c r="G93" s="1" t="s">
        <v>3785</v>
      </c>
      <c r="H93" s="1" t="s">
        <v>3788</v>
      </c>
      <c r="I93" s="1">
        <v>5</v>
      </c>
      <c r="J93" s="1"/>
      <c r="K93" s="1"/>
      <c r="L93" s="1">
        <v>4</v>
      </c>
      <c r="M93" s="2" t="s">
        <v>4063</v>
      </c>
      <c r="N93" s="2" t="s">
        <v>4224</v>
      </c>
      <c r="O93" s="1"/>
      <c r="P93" s="1"/>
      <c r="Q93" s="1"/>
      <c r="R93" s="1"/>
      <c r="S93" s="1"/>
      <c r="T93" s="1" t="s">
        <v>3813</v>
      </c>
      <c r="U93" s="1" t="s">
        <v>120</v>
      </c>
      <c r="V93" s="1" t="s">
        <v>2116</v>
      </c>
      <c r="W93" s="1" t="s">
        <v>108</v>
      </c>
      <c r="X93" s="1" t="s">
        <v>2171</v>
      </c>
      <c r="Y93" s="1" t="s">
        <v>362</v>
      </c>
      <c r="Z93" s="1" t="s">
        <v>2610</v>
      </c>
      <c r="AA93" s="1"/>
      <c r="AB93" s="1"/>
      <c r="AC93" s="1">
        <v>50</v>
      </c>
      <c r="AD93" s="1" t="s">
        <v>255</v>
      </c>
      <c r="AE93" s="1" t="s">
        <v>2708</v>
      </c>
      <c r="AF93" s="1"/>
      <c r="AG93" s="1"/>
      <c r="AH93" s="1"/>
      <c r="AI93" s="1"/>
      <c r="AJ93" s="1" t="s">
        <v>17</v>
      </c>
      <c r="AK93" s="1" t="s">
        <v>2742</v>
      </c>
      <c r="AL93" s="1" t="s">
        <v>80</v>
      </c>
      <c r="AM93" s="1" t="s">
        <v>2745</v>
      </c>
      <c r="AN93" s="1"/>
      <c r="AO93" s="1"/>
      <c r="AP93" s="1"/>
      <c r="AQ93" s="1"/>
      <c r="AR93" s="1"/>
      <c r="AS93" s="1"/>
      <c r="AT93" s="1" t="s">
        <v>120</v>
      </c>
      <c r="AU93" s="1" t="s">
        <v>2116</v>
      </c>
      <c r="AV93" s="1" t="s">
        <v>363</v>
      </c>
      <c r="AW93" s="1" t="s">
        <v>3058</v>
      </c>
      <c r="AX93" s="1"/>
      <c r="AY93" s="1"/>
      <c r="AZ93" s="1"/>
      <c r="BA93" s="1"/>
      <c r="BB93" s="1"/>
      <c r="BC93" s="1"/>
      <c r="BD93" s="1"/>
      <c r="BE93" s="1"/>
      <c r="BF93" s="1"/>
      <c r="BG93" s="1" t="s">
        <v>162</v>
      </c>
      <c r="BH93" s="1" t="s">
        <v>2810</v>
      </c>
      <c r="BI93" s="1" t="s">
        <v>364</v>
      </c>
      <c r="BJ93" s="1" t="s">
        <v>3318</v>
      </c>
      <c r="BK93" s="1" t="s">
        <v>123</v>
      </c>
      <c r="BL93" s="1" t="s">
        <v>2801</v>
      </c>
      <c r="BM93" s="1" t="s">
        <v>341</v>
      </c>
      <c r="BN93" s="1" t="s">
        <v>3022</v>
      </c>
      <c r="BO93" s="1" t="s">
        <v>123</v>
      </c>
      <c r="BP93" s="1" t="s">
        <v>2801</v>
      </c>
      <c r="BQ93" s="1" t="s">
        <v>365</v>
      </c>
      <c r="BR93" s="1" t="s">
        <v>3736</v>
      </c>
      <c r="BS93" s="1" t="s">
        <v>366</v>
      </c>
      <c r="BT93" s="1" t="s">
        <v>2423</v>
      </c>
      <c r="BU93" s="1"/>
    </row>
    <row r="94" spans="1:73" ht="13.5" customHeight="1">
      <c r="A94" s="5" t="str">
        <f>HYPERLINK("http://kyu.snu.ac.kr/sdhj/index.jsp?type=hj/GK14786_00IH_0001_0121.jpg","1828_성평곡면_121")</f>
        <v>1828_성평곡면_121</v>
      </c>
      <c r="B94" s="2">
        <v>1828</v>
      </c>
      <c r="C94" s="2" t="s">
        <v>3787</v>
      </c>
      <c r="D94" s="2" t="s">
        <v>3790</v>
      </c>
      <c r="E94" s="2">
        <v>93</v>
      </c>
      <c r="F94" s="1">
        <v>1</v>
      </c>
      <c r="G94" s="1" t="s">
        <v>3785</v>
      </c>
      <c r="H94" s="1" t="s">
        <v>3788</v>
      </c>
      <c r="I94" s="1">
        <v>5</v>
      </c>
      <c r="J94" s="1"/>
      <c r="K94" s="1"/>
      <c r="L94" s="1">
        <v>4</v>
      </c>
      <c r="M94" s="2" t="s">
        <v>4063</v>
      </c>
      <c r="N94" s="2" t="s">
        <v>4224</v>
      </c>
      <c r="O94" s="1"/>
      <c r="P94" s="1"/>
      <c r="Q94" s="1"/>
      <c r="R94" s="1"/>
      <c r="S94" s="1" t="s">
        <v>48</v>
      </c>
      <c r="T94" s="1" t="s">
        <v>2087</v>
      </c>
      <c r="U94" s="1"/>
      <c r="V94" s="1"/>
      <c r="W94" s="1" t="s">
        <v>98</v>
      </c>
      <c r="X94" s="1" t="s">
        <v>3818</v>
      </c>
      <c r="Y94" s="1" t="s">
        <v>130</v>
      </c>
      <c r="Z94" s="1" t="s">
        <v>2210</v>
      </c>
      <c r="AA94" s="1"/>
      <c r="AB94" s="1"/>
      <c r="AC94" s="1">
        <v>44</v>
      </c>
      <c r="AD94" s="1" t="s">
        <v>199</v>
      </c>
      <c r="AE94" s="1" t="s">
        <v>2710</v>
      </c>
      <c r="AF94" s="1"/>
      <c r="AG94" s="1"/>
      <c r="AH94" s="1"/>
      <c r="AI94" s="1"/>
      <c r="AJ94" s="1" t="s">
        <v>131</v>
      </c>
      <c r="AK94" s="1" t="s">
        <v>2743</v>
      </c>
      <c r="AL94" s="1" t="s">
        <v>70</v>
      </c>
      <c r="AM94" s="1" t="s">
        <v>3844</v>
      </c>
      <c r="AN94" s="1"/>
      <c r="AO94" s="1"/>
      <c r="AP94" s="1"/>
      <c r="AQ94" s="1"/>
      <c r="AR94" s="1"/>
      <c r="AS94" s="1"/>
      <c r="AT94" s="1" t="s">
        <v>123</v>
      </c>
      <c r="AU94" s="1" t="s">
        <v>2801</v>
      </c>
      <c r="AV94" s="1" t="s">
        <v>367</v>
      </c>
      <c r="AW94" s="1" t="s">
        <v>3057</v>
      </c>
      <c r="AX94" s="1"/>
      <c r="AY94" s="1"/>
      <c r="AZ94" s="1"/>
      <c r="BA94" s="1"/>
      <c r="BB94" s="1"/>
      <c r="BC94" s="1"/>
      <c r="BD94" s="1"/>
      <c r="BE94" s="1"/>
      <c r="BF94" s="1"/>
      <c r="BG94" s="1" t="s">
        <v>123</v>
      </c>
      <c r="BH94" s="1" t="s">
        <v>2801</v>
      </c>
      <c r="BI94" s="1" t="s">
        <v>368</v>
      </c>
      <c r="BJ94" s="1" t="s">
        <v>3317</v>
      </c>
      <c r="BK94" s="1" t="s">
        <v>123</v>
      </c>
      <c r="BL94" s="1" t="s">
        <v>2801</v>
      </c>
      <c r="BM94" s="1" t="s">
        <v>369</v>
      </c>
      <c r="BN94" s="1" t="s">
        <v>3543</v>
      </c>
      <c r="BO94" s="1" t="s">
        <v>123</v>
      </c>
      <c r="BP94" s="1" t="s">
        <v>2801</v>
      </c>
      <c r="BQ94" s="1" t="s">
        <v>370</v>
      </c>
      <c r="BR94" s="1" t="s">
        <v>3908</v>
      </c>
      <c r="BS94" s="1" t="s">
        <v>366</v>
      </c>
      <c r="BT94" s="1" t="s">
        <v>2423</v>
      </c>
      <c r="BU94" s="1"/>
    </row>
    <row r="95" spans="1:73" ht="13.5" customHeight="1">
      <c r="A95" s="5" t="str">
        <f>HYPERLINK("http://kyu.snu.ac.kr/sdhj/index.jsp?type=hj/GK14786_00IH_0001_0121.jpg","1828_성평곡면_121")</f>
        <v>1828_성평곡면_121</v>
      </c>
      <c r="B95" s="2">
        <v>1828</v>
      </c>
      <c r="C95" s="2" t="s">
        <v>3787</v>
      </c>
      <c r="D95" s="2" t="s">
        <v>3790</v>
      </c>
      <c r="E95" s="2">
        <v>94</v>
      </c>
      <c r="F95" s="1">
        <v>1</v>
      </c>
      <c r="G95" s="1" t="s">
        <v>3785</v>
      </c>
      <c r="H95" s="1" t="s">
        <v>3788</v>
      </c>
      <c r="I95" s="1">
        <v>5</v>
      </c>
      <c r="J95" s="1"/>
      <c r="K95" s="1"/>
      <c r="L95" s="1">
        <v>4</v>
      </c>
      <c r="M95" s="2" t="s">
        <v>4063</v>
      </c>
      <c r="N95" s="2" t="s">
        <v>4224</v>
      </c>
      <c r="O95" s="1"/>
      <c r="P95" s="1"/>
      <c r="Q95" s="1"/>
      <c r="R95" s="1"/>
      <c r="S95" s="1"/>
      <c r="T95" s="1" t="s">
        <v>3814</v>
      </c>
      <c r="U95" s="1" t="s">
        <v>194</v>
      </c>
      <c r="V95" s="1" t="s">
        <v>2118</v>
      </c>
      <c r="W95" s="1"/>
      <c r="X95" s="1"/>
      <c r="Y95" s="1" t="s">
        <v>371</v>
      </c>
      <c r="Z95" s="1" t="s">
        <v>2609</v>
      </c>
      <c r="AA95" s="1"/>
      <c r="AB95" s="1"/>
      <c r="AC95" s="1">
        <v>79</v>
      </c>
      <c r="AD95" s="1" t="s">
        <v>146</v>
      </c>
      <c r="AE95" s="1" t="s">
        <v>2690</v>
      </c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1:73" ht="13.5" customHeight="1">
      <c r="A96" s="5" t="str">
        <f>HYPERLINK("http://kyu.snu.ac.kr/sdhj/index.jsp?type=hj/GK14786_00IH_0001_0121.jpg","1828_성평곡면_121")</f>
        <v>1828_성평곡면_121</v>
      </c>
      <c r="B96" s="2">
        <v>1828</v>
      </c>
      <c r="C96" s="2" t="s">
        <v>3787</v>
      </c>
      <c r="D96" s="2" t="s">
        <v>3790</v>
      </c>
      <c r="E96" s="2">
        <v>95</v>
      </c>
      <c r="F96" s="1">
        <v>1</v>
      </c>
      <c r="G96" s="1" t="s">
        <v>3785</v>
      </c>
      <c r="H96" s="1" t="s">
        <v>3788</v>
      </c>
      <c r="I96" s="1">
        <v>5</v>
      </c>
      <c r="J96" s="1"/>
      <c r="K96" s="1"/>
      <c r="L96" s="1">
        <v>5</v>
      </c>
      <c r="M96" s="2" t="s">
        <v>323</v>
      </c>
      <c r="N96" s="2" t="s">
        <v>3797</v>
      </c>
      <c r="O96" s="1" t="s">
        <v>6</v>
      </c>
      <c r="P96" s="1" t="s">
        <v>2076</v>
      </c>
      <c r="Q96" s="1"/>
      <c r="R96" s="1"/>
      <c r="S96" s="1"/>
      <c r="T96" s="1" t="s">
        <v>3813</v>
      </c>
      <c r="U96" s="1" t="s">
        <v>372</v>
      </c>
      <c r="V96" s="1" t="s">
        <v>2165</v>
      </c>
      <c r="W96" s="1" t="s">
        <v>98</v>
      </c>
      <c r="X96" s="1" t="s">
        <v>3818</v>
      </c>
      <c r="Y96" s="1" t="s">
        <v>373</v>
      </c>
      <c r="Z96" s="1" t="s">
        <v>2608</v>
      </c>
      <c r="AA96" s="1"/>
      <c r="AB96" s="1"/>
      <c r="AC96" s="1">
        <v>41</v>
      </c>
      <c r="AD96" s="1" t="s">
        <v>374</v>
      </c>
      <c r="AE96" s="1" t="s">
        <v>2666</v>
      </c>
      <c r="AF96" s="1"/>
      <c r="AG96" s="1"/>
      <c r="AH96" s="1"/>
      <c r="AI96" s="1"/>
      <c r="AJ96" s="1" t="s">
        <v>17</v>
      </c>
      <c r="AK96" s="1" t="s">
        <v>2742</v>
      </c>
      <c r="AL96" s="1" t="s">
        <v>70</v>
      </c>
      <c r="AM96" s="1" t="s">
        <v>3844</v>
      </c>
      <c r="AN96" s="1"/>
      <c r="AO96" s="1"/>
      <c r="AP96" s="1"/>
      <c r="AQ96" s="1"/>
      <c r="AR96" s="1"/>
      <c r="AS96" s="1"/>
      <c r="AT96" s="1" t="s">
        <v>42</v>
      </c>
      <c r="AU96" s="1" t="s">
        <v>2162</v>
      </c>
      <c r="AV96" s="1" t="s">
        <v>326</v>
      </c>
      <c r="AW96" s="1" t="s">
        <v>3056</v>
      </c>
      <c r="AX96" s="1"/>
      <c r="AY96" s="1"/>
      <c r="AZ96" s="1"/>
      <c r="BA96" s="1"/>
      <c r="BB96" s="1"/>
      <c r="BC96" s="1"/>
      <c r="BD96" s="1"/>
      <c r="BE96" s="1"/>
      <c r="BF96" s="1"/>
      <c r="BG96" s="1" t="s">
        <v>42</v>
      </c>
      <c r="BH96" s="1" t="s">
        <v>2162</v>
      </c>
      <c r="BI96" s="1" t="s">
        <v>375</v>
      </c>
      <c r="BJ96" s="1" t="s">
        <v>2986</v>
      </c>
      <c r="BK96" s="1" t="s">
        <v>42</v>
      </c>
      <c r="BL96" s="1" t="s">
        <v>2162</v>
      </c>
      <c r="BM96" s="1" t="s">
        <v>328</v>
      </c>
      <c r="BN96" s="1" t="s">
        <v>3542</v>
      </c>
      <c r="BO96" s="1" t="s">
        <v>42</v>
      </c>
      <c r="BP96" s="1" t="s">
        <v>2162</v>
      </c>
      <c r="BQ96" s="1" t="s">
        <v>329</v>
      </c>
      <c r="BR96" s="1" t="s">
        <v>4011</v>
      </c>
      <c r="BS96" s="1" t="s">
        <v>284</v>
      </c>
      <c r="BT96" s="1" t="s">
        <v>2748</v>
      </c>
      <c r="BU96" s="1"/>
    </row>
    <row r="97" spans="1:73" ht="13.5" customHeight="1">
      <c r="A97" s="5" t="str">
        <f>HYPERLINK("http://kyu.snu.ac.kr/sdhj/index.jsp?type=hj/GK14786_00IH_0001_0121.jpg","1828_성평곡면_121")</f>
        <v>1828_성평곡면_121</v>
      </c>
      <c r="B97" s="2">
        <v>1828</v>
      </c>
      <c r="C97" s="2" t="s">
        <v>3787</v>
      </c>
      <c r="D97" s="2" t="s">
        <v>3790</v>
      </c>
      <c r="E97" s="2">
        <v>96</v>
      </c>
      <c r="F97" s="1">
        <v>1</v>
      </c>
      <c r="G97" s="1" t="s">
        <v>3785</v>
      </c>
      <c r="H97" s="1" t="s">
        <v>3788</v>
      </c>
      <c r="I97" s="1">
        <v>5</v>
      </c>
      <c r="J97" s="1"/>
      <c r="K97" s="1"/>
      <c r="L97" s="1">
        <v>5</v>
      </c>
      <c r="M97" s="2" t="s">
        <v>323</v>
      </c>
      <c r="N97" s="2" t="s">
        <v>3797</v>
      </c>
      <c r="O97" s="1"/>
      <c r="P97" s="1"/>
      <c r="Q97" s="1"/>
      <c r="R97" s="1"/>
      <c r="S97" s="1" t="s">
        <v>48</v>
      </c>
      <c r="T97" s="1" t="s">
        <v>2087</v>
      </c>
      <c r="U97" s="1"/>
      <c r="V97" s="1"/>
      <c r="W97" s="1" t="s">
        <v>330</v>
      </c>
      <c r="X97" s="1" t="s">
        <v>2108</v>
      </c>
      <c r="Y97" s="1" t="s">
        <v>10</v>
      </c>
      <c r="Z97" s="1" t="s">
        <v>2174</v>
      </c>
      <c r="AA97" s="1"/>
      <c r="AB97" s="1"/>
      <c r="AC97" s="1">
        <v>36</v>
      </c>
      <c r="AD97" s="1" t="s">
        <v>281</v>
      </c>
      <c r="AE97" s="1" t="s">
        <v>2694</v>
      </c>
      <c r="AF97" s="1"/>
      <c r="AG97" s="1"/>
      <c r="AH97" s="1"/>
      <c r="AI97" s="1"/>
      <c r="AJ97" s="1" t="s">
        <v>17</v>
      </c>
      <c r="AK97" s="1" t="s">
        <v>2742</v>
      </c>
      <c r="AL97" s="1" t="s">
        <v>376</v>
      </c>
      <c r="AM97" s="1" t="s">
        <v>2746</v>
      </c>
      <c r="AN97" s="1"/>
      <c r="AO97" s="1"/>
      <c r="AP97" s="1"/>
      <c r="AQ97" s="1"/>
      <c r="AR97" s="1"/>
      <c r="AS97" s="1"/>
      <c r="AT97" s="1" t="s">
        <v>71</v>
      </c>
      <c r="AU97" s="1" t="s">
        <v>2139</v>
      </c>
      <c r="AV97" s="1" t="s">
        <v>377</v>
      </c>
      <c r="AW97" s="1" t="s">
        <v>2366</v>
      </c>
      <c r="AX97" s="1"/>
      <c r="AY97" s="1"/>
      <c r="AZ97" s="1"/>
      <c r="BA97" s="1"/>
      <c r="BB97" s="1"/>
      <c r="BC97" s="1"/>
      <c r="BD97" s="1"/>
      <c r="BE97" s="1"/>
      <c r="BF97" s="1"/>
      <c r="BG97" s="1" t="s">
        <v>71</v>
      </c>
      <c r="BH97" s="1" t="s">
        <v>2139</v>
      </c>
      <c r="BI97" s="1" t="s">
        <v>378</v>
      </c>
      <c r="BJ97" s="1" t="s">
        <v>3316</v>
      </c>
      <c r="BK97" s="1" t="s">
        <v>71</v>
      </c>
      <c r="BL97" s="1" t="s">
        <v>2139</v>
      </c>
      <c r="BM97" s="1" t="s">
        <v>379</v>
      </c>
      <c r="BN97" s="1" t="s">
        <v>3541</v>
      </c>
      <c r="BO97" s="1" t="s">
        <v>380</v>
      </c>
      <c r="BP97" s="1" t="s">
        <v>2802</v>
      </c>
      <c r="BQ97" s="1" t="s">
        <v>381</v>
      </c>
      <c r="BR97" s="1" t="s">
        <v>3735</v>
      </c>
      <c r="BS97" s="1" t="s">
        <v>51</v>
      </c>
      <c r="BT97" s="1" t="s">
        <v>2783</v>
      </c>
      <c r="BU97" s="1"/>
    </row>
    <row r="98" spans="1:73" ht="13.5" customHeight="1">
      <c r="A98" s="5" t="str">
        <f>HYPERLINK("http://kyu.snu.ac.kr/sdhj/index.jsp?type=hj/GK14786_00IH_0001_0121.jpg","1828_성평곡면_121")</f>
        <v>1828_성평곡면_121</v>
      </c>
      <c r="B98" s="2">
        <v>1828</v>
      </c>
      <c r="C98" s="2" t="s">
        <v>3787</v>
      </c>
      <c r="D98" s="2" t="s">
        <v>3790</v>
      </c>
      <c r="E98" s="2">
        <v>97</v>
      </c>
      <c r="F98" s="1">
        <v>1</v>
      </c>
      <c r="G98" s="1" t="s">
        <v>3785</v>
      </c>
      <c r="H98" s="1" t="s">
        <v>3788</v>
      </c>
      <c r="I98" s="1">
        <v>6</v>
      </c>
      <c r="J98" s="1" t="s">
        <v>382</v>
      </c>
      <c r="K98" s="1" t="s">
        <v>2071</v>
      </c>
      <c r="L98" s="1">
        <v>1</v>
      </c>
      <c r="M98" s="2" t="s">
        <v>382</v>
      </c>
      <c r="N98" s="2" t="s">
        <v>2071</v>
      </c>
      <c r="O98" s="1"/>
      <c r="P98" s="1"/>
      <c r="Q98" s="1"/>
      <c r="R98" s="1"/>
      <c r="S98" s="1"/>
      <c r="T98" s="1" t="s">
        <v>3813</v>
      </c>
      <c r="U98" s="1" t="s">
        <v>383</v>
      </c>
      <c r="V98" s="1" t="s">
        <v>3816</v>
      </c>
      <c r="W98" s="1" t="s">
        <v>38</v>
      </c>
      <c r="X98" s="1" t="s">
        <v>2173</v>
      </c>
      <c r="Y98" s="1" t="s">
        <v>384</v>
      </c>
      <c r="Z98" s="1" t="s">
        <v>2607</v>
      </c>
      <c r="AA98" s="1"/>
      <c r="AB98" s="1"/>
      <c r="AC98" s="1">
        <v>81</v>
      </c>
      <c r="AD98" s="1" t="s">
        <v>73</v>
      </c>
      <c r="AE98" s="1" t="s">
        <v>2718</v>
      </c>
      <c r="AF98" s="1"/>
      <c r="AG98" s="1"/>
      <c r="AH98" s="1"/>
      <c r="AI98" s="1"/>
      <c r="AJ98" s="1" t="s">
        <v>17</v>
      </c>
      <c r="AK98" s="1" t="s">
        <v>2742</v>
      </c>
      <c r="AL98" s="1" t="s">
        <v>41</v>
      </c>
      <c r="AM98" s="1" t="s">
        <v>2749</v>
      </c>
      <c r="AN98" s="1"/>
      <c r="AO98" s="1"/>
      <c r="AP98" s="1"/>
      <c r="AQ98" s="1"/>
      <c r="AR98" s="1"/>
      <c r="AS98" s="1"/>
      <c r="AT98" s="1" t="s">
        <v>380</v>
      </c>
      <c r="AU98" s="1" t="s">
        <v>2802</v>
      </c>
      <c r="AV98" s="1" t="s">
        <v>385</v>
      </c>
      <c r="AW98" s="1" t="s">
        <v>3055</v>
      </c>
      <c r="AX98" s="1"/>
      <c r="AY98" s="1"/>
      <c r="AZ98" s="1"/>
      <c r="BA98" s="1"/>
      <c r="BB98" s="1"/>
      <c r="BC98" s="1"/>
      <c r="BD98" s="1"/>
      <c r="BE98" s="1"/>
      <c r="BF98" s="1"/>
      <c r="BG98" s="1" t="s">
        <v>71</v>
      </c>
      <c r="BH98" s="1" t="s">
        <v>2139</v>
      </c>
      <c r="BI98" s="1" t="s">
        <v>386</v>
      </c>
      <c r="BJ98" s="1" t="s">
        <v>3315</v>
      </c>
      <c r="BK98" s="1" t="s">
        <v>71</v>
      </c>
      <c r="BL98" s="1" t="s">
        <v>2139</v>
      </c>
      <c r="BM98" s="1" t="s">
        <v>274</v>
      </c>
      <c r="BN98" s="1" t="s">
        <v>2625</v>
      </c>
      <c r="BO98" s="1" t="s">
        <v>71</v>
      </c>
      <c r="BP98" s="1" t="s">
        <v>2139</v>
      </c>
      <c r="BQ98" s="1" t="s">
        <v>387</v>
      </c>
      <c r="BR98" s="1" t="s">
        <v>3734</v>
      </c>
      <c r="BS98" s="1" t="s">
        <v>388</v>
      </c>
      <c r="BT98" s="1" t="s">
        <v>2790</v>
      </c>
      <c r="BU98" s="1"/>
    </row>
    <row r="99" spans="1:73" ht="13.5" customHeight="1">
      <c r="A99" s="5" t="str">
        <f>HYPERLINK("http://kyu.snu.ac.kr/sdhj/index.jsp?type=hj/GK14786_00IH_0001_0121.jpg","1828_성평곡면_121")</f>
        <v>1828_성평곡면_121</v>
      </c>
      <c r="B99" s="2">
        <v>1828</v>
      </c>
      <c r="C99" s="2" t="s">
        <v>3787</v>
      </c>
      <c r="D99" s="2" t="s">
        <v>3790</v>
      </c>
      <c r="E99" s="2">
        <v>98</v>
      </c>
      <c r="F99" s="1">
        <v>1</v>
      </c>
      <c r="G99" s="1" t="s">
        <v>3785</v>
      </c>
      <c r="H99" s="1" t="s">
        <v>3788</v>
      </c>
      <c r="I99" s="1">
        <v>6</v>
      </c>
      <c r="J99" s="1"/>
      <c r="K99" s="1"/>
      <c r="L99" s="1">
        <v>1</v>
      </c>
      <c r="M99" s="2" t="s">
        <v>382</v>
      </c>
      <c r="N99" s="2" t="s">
        <v>2071</v>
      </c>
      <c r="O99" s="1"/>
      <c r="P99" s="1"/>
      <c r="Q99" s="1"/>
      <c r="R99" s="1"/>
      <c r="S99" s="1" t="s">
        <v>48</v>
      </c>
      <c r="T99" s="1" t="s">
        <v>2087</v>
      </c>
      <c r="U99" s="1"/>
      <c r="V99" s="1"/>
      <c r="W99" s="1" t="s">
        <v>98</v>
      </c>
      <c r="X99" s="1" t="s">
        <v>3818</v>
      </c>
      <c r="Y99" s="1" t="s">
        <v>10</v>
      </c>
      <c r="Z99" s="1" t="s">
        <v>2174</v>
      </c>
      <c r="AA99" s="1"/>
      <c r="AB99" s="1"/>
      <c r="AC99" s="1">
        <v>80</v>
      </c>
      <c r="AD99" s="1" t="s">
        <v>389</v>
      </c>
      <c r="AE99" s="1" t="s">
        <v>2719</v>
      </c>
      <c r="AF99" s="1"/>
      <c r="AG99" s="1"/>
      <c r="AH99" s="1"/>
      <c r="AI99" s="1"/>
      <c r="AJ99" s="1" t="s">
        <v>17</v>
      </c>
      <c r="AK99" s="1" t="s">
        <v>2742</v>
      </c>
      <c r="AL99" s="1" t="s">
        <v>70</v>
      </c>
      <c r="AM99" s="1" t="s">
        <v>3844</v>
      </c>
      <c r="AN99" s="1"/>
      <c r="AO99" s="1"/>
      <c r="AP99" s="1"/>
      <c r="AQ99" s="1"/>
      <c r="AR99" s="1"/>
      <c r="AS99" s="1"/>
      <c r="AT99" s="1" t="s">
        <v>71</v>
      </c>
      <c r="AU99" s="1" t="s">
        <v>2139</v>
      </c>
      <c r="AV99" s="1" t="s">
        <v>39</v>
      </c>
      <c r="AW99" s="1" t="s">
        <v>2658</v>
      </c>
      <c r="AX99" s="1"/>
      <c r="AY99" s="1"/>
      <c r="AZ99" s="1"/>
      <c r="BA99" s="1"/>
      <c r="BB99" s="1"/>
      <c r="BC99" s="1"/>
      <c r="BD99" s="1"/>
      <c r="BE99" s="1"/>
      <c r="BF99" s="1"/>
      <c r="BG99" s="1" t="s">
        <v>71</v>
      </c>
      <c r="BH99" s="1" t="s">
        <v>2139</v>
      </c>
      <c r="BI99" s="1" t="s">
        <v>390</v>
      </c>
      <c r="BJ99" s="1" t="s">
        <v>3314</v>
      </c>
      <c r="BK99" s="1" t="s">
        <v>207</v>
      </c>
      <c r="BL99" s="1" t="s">
        <v>2804</v>
      </c>
      <c r="BM99" s="1" t="s">
        <v>391</v>
      </c>
      <c r="BN99" s="1" t="s">
        <v>3540</v>
      </c>
      <c r="BO99" s="1" t="s">
        <v>71</v>
      </c>
      <c r="BP99" s="1" t="s">
        <v>2139</v>
      </c>
      <c r="BQ99" s="1" t="s">
        <v>4485</v>
      </c>
      <c r="BR99" s="1" t="s">
        <v>3988</v>
      </c>
      <c r="BS99" s="1" t="s">
        <v>158</v>
      </c>
      <c r="BT99" s="1" t="s">
        <v>2794</v>
      </c>
      <c r="BU99" s="1"/>
    </row>
    <row r="100" spans="1:73" ht="13.5" customHeight="1">
      <c r="A100" s="5" t="str">
        <f>HYPERLINK("http://kyu.snu.ac.kr/sdhj/index.jsp?type=hj/GK14786_00IH_0001_0121.jpg","1828_성평곡면_121")</f>
        <v>1828_성평곡면_121</v>
      </c>
      <c r="B100" s="2">
        <v>1828</v>
      </c>
      <c r="C100" s="2" t="s">
        <v>3787</v>
      </c>
      <c r="D100" s="2" t="s">
        <v>3790</v>
      </c>
      <c r="E100" s="2">
        <v>99</v>
      </c>
      <c r="F100" s="1">
        <v>1</v>
      </c>
      <c r="G100" s="1" t="s">
        <v>3785</v>
      </c>
      <c r="H100" s="1" t="s">
        <v>3788</v>
      </c>
      <c r="I100" s="1">
        <v>6</v>
      </c>
      <c r="J100" s="1"/>
      <c r="K100" s="1"/>
      <c r="L100" s="1">
        <v>1</v>
      </c>
      <c r="M100" s="2" t="s">
        <v>382</v>
      </c>
      <c r="N100" s="2" t="s">
        <v>2071</v>
      </c>
      <c r="O100" s="1"/>
      <c r="P100" s="1"/>
      <c r="Q100" s="1"/>
      <c r="R100" s="1"/>
      <c r="S100" s="1" t="s">
        <v>86</v>
      </c>
      <c r="T100" s="1" t="s">
        <v>2088</v>
      </c>
      <c r="U100" s="1" t="s">
        <v>37</v>
      </c>
      <c r="V100" s="1" t="s">
        <v>2120</v>
      </c>
      <c r="W100" s="1"/>
      <c r="X100" s="1"/>
      <c r="Y100" s="1" t="s">
        <v>392</v>
      </c>
      <c r="Z100" s="1" t="s">
        <v>2606</v>
      </c>
      <c r="AA100" s="1"/>
      <c r="AB100" s="1"/>
      <c r="AC100" s="1">
        <v>36</v>
      </c>
      <c r="AD100" s="1" t="s">
        <v>122</v>
      </c>
      <c r="AE100" s="1" t="s">
        <v>2704</v>
      </c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1:73" ht="13.5" customHeight="1">
      <c r="A101" s="5" t="str">
        <f>HYPERLINK("http://kyu.snu.ac.kr/sdhj/index.jsp?type=hj/GK14786_00IH_0001_0121.jpg","1828_성평곡면_121")</f>
        <v>1828_성평곡면_121</v>
      </c>
      <c r="B101" s="2">
        <v>1828</v>
      </c>
      <c r="C101" s="2" t="s">
        <v>3787</v>
      </c>
      <c r="D101" s="2" t="s">
        <v>3790</v>
      </c>
      <c r="E101" s="2">
        <v>100</v>
      </c>
      <c r="F101" s="1">
        <v>1</v>
      </c>
      <c r="G101" s="1" t="s">
        <v>3785</v>
      </c>
      <c r="H101" s="1" t="s">
        <v>3788</v>
      </c>
      <c r="I101" s="1">
        <v>6</v>
      </c>
      <c r="J101" s="1"/>
      <c r="K101" s="1"/>
      <c r="L101" s="1">
        <v>1</v>
      </c>
      <c r="M101" s="2" t="s">
        <v>382</v>
      </c>
      <c r="N101" s="2" t="s">
        <v>2071</v>
      </c>
      <c r="O101" s="1"/>
      <c r="P101" s="1"/>
      <c r="Q101" s="1"/>
      <c r="R101" s="1"/>
      <c r="S101" s="1" t="s">
        <v>90</v>
      </c>
      <c r="T101" s="1" t="s">
        <v>2089</v>
      </c>
      <c r="U101" s="1"/>
      <c r="V101" s="1"/>
      <c r="W101" s="1"/>
      <c r="X101" s="1"/>
      <c r="Y101" s="1"/>
      <c r="Z101" s="1"/>
      <c r="AA101" s="1"/>
      <c r="AB101" s="1"/>
      <c r="AC101" s="1">
        <v>16</v>
      </c>
      <c r="AD101" s="1" t="s">
        <v>242</v>
      </c>
      <c r="AE101" s="1" t="s">
        <v>2676</v>
      </c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1:73" ht="13.5" customHeight="1">
      <c r="A102" s="5" t="str">
        <f>HYPERLINK("http://kyu.snu.ac.kr/sdhj/index.jsp?type=hj/GK14786_00IH_0001_0121.jpg","1828_성평곡면_121")</f>
        <v>1828_성평곡면_121</v>
      </c>
      <c r="B102" s="2">
        <v>1828</v>
      </c>
      <c r="C102" s="2" t="s">
        <v>3787</v>
      </c>
      <c r="D102" s="2" t="s">
        <v>3790</v>
      </c>
      <c r="E102" s="2">
        <v>101</v>
      </c>
      <c r="F102" s="1">
        <v>1</v>
      </c>
      <c r="G102" s="1" t="s">
        <v>3785</v>
      </c>
      <c r="H102" s="1" t="s">
        <v>3788</v>
      </c>
      <c r="I102" s="1">
        <v>6</v>
      </c>
      <c r="J102" s="1"/>
      <c r="K102" s="1"/>
      <c r="L102" s="1">
        <v>2</v>
      </c>
      <c r="M102" s="2" t="s">
        <v>4064</v>
      </c>
      <c r="N102" s="2" t="s">
        <v>4225</v>
      </c>
      <c r="O102" s="1"/>
      <c r="P102" s="1"/>
      <c r="Q102" s="1"/>
      <c r="R102" s="1"/>
      <c r="S102" s="1"/>
      <c r="T102" s="1" t="s">
        <v>3813</v>
      </c>
      <c r="U102" s="1" t="s">
        <v>120</v>
      </c>
      <c r="V102" s="1" t="s">
        <v>2116</v>
      </c>
      <c r="W102" s="1" t="s">
        <v>38</v>
      </c>
      <c r="X102" s="1" t="s">
        <v>2173</v>
      </c>
      <c r="Y102" s="1" t="s">
        <v>393</v>
      </c>
      <c r="Z102" s="1" t="s">
        <v>2605</v>
      </c>
      <c r="AA102" s="1"/>
      <c r="AB102" s="1"/>
      <c r="AC102" s="1">
        <v>51</v>
      </c>
      <c r="AD102" s="1" t="s">
        <v>394</v>
      </c>
      <c r="AE102" s="1" t="s">
        <v>2685</v>
      </c>
      <c r="AF102" s="1"/>
      <c r="AG102" s="1"/>
      <c r="AH102" s="1"/>
      <c r="AI102" s="1"/>
      <c r="AJ102" s="1" t="s">
        <v>17</v>
      </c>
      <c r="AK102" s="1" t="s">
        <v>2742</v>
      </c>
      <c r="AL102" s="1" t="s">
        <v>41</v>
      </c>
      <c r="AM102" s="1" t="s">
        <v>2749</v>
      </c>
      <c r="AN102" s="1"/>
      <c r="AO102" s="1"/>
      <c r="AP102" s="1"/>
      <c r="AQ102" s="1"/>
      <c r="AR102" s="1"/>
      <c r="AS102" s="1"/>
      <c r="AT102" s="1" t="s">
        <v>123</v>
      </c>
      <c r="AU102" s="1" t="s">
        <v>2801</v>
      </c>
      <c r="AV102" s="1" t="s">
        <v>395</v>
      </c>
      <c r="AW102" s="1" t="s">
        <v>3860</v>
      </c>
      <c r="AX102" s="1"/>
      <c r="AY102" s="1"/>
      <c r="AZ102" s="1"/>
      <c r="BA102" s="1"/>
      <c r="BB102" s="1"/>
      <c r="BC102" s="1"/>
      <c r="BD102" s="1"/>
      <c r="BE102" s="1"/>
      <c r="BF102" s="1"/>
      <c r="BG102" s="1" t="s">
        <v>123</v>
      </c>
      <c r="BH102" s="1" t="s">
        <v>2801</v>
      </c>
      <c r="BI102" s="1" t="s">
        <v>127</v>
      </c>
      <c r="BJ102" s="1" t="s">
        <v>2743</v>
      </c>
      <c r="BK102" s="1" t="s">
        <v>123</v>
      </c>
      <c r="BL102" s="1" t="s">
        <v>2801</v>
      </c>
      <c r="BM102" s="1" t="s">
        <v>270</v>
      </c>
      <c r="BN102" s="1" t="s">
        <v>3224</v>
      </c>
      <c r="BO102" s="1" t="s">
        <v>123</v>
      </c>
      <c r="BP102" s="1" t="s">
        <v>2801</v>
      </c>
      <c r="BQ102" s="1" t="s">
        <v>396</v>
      </c>
      <c r="BR102" s="1" t="s">
        <v>3733</v>
      </c>
      <c r="BS102" s="1" t="s">
        <v>47</v>
      </c>
      <c r="BT102" s="1" t="s">
        <v>2761</v>
      </c>
      <c r="BU102" s="1"/>
    </row>
    <row r="103" spans="1:73" ht="13.5" customHeight="1">
      <c r="A103" s="5" t="str">
        <f>HYPERLINK("http://kyu.snu.ac.kr/sdhj/index.jsp?type=hj/GK14786_00IH_0001_0121.jpg","1828_성평곡면_121")</f>
        <v>1828_성평곡면_121</v>
      </c>
      <c r="B103" s="2">
        <v>1828</v>
      </c>
      <c r="C103" s="2" t="s">
        <v>3787</v>
      </c>
      <c r="D103" s="2" t="s">
        <v>3790</v>
      </c>
      <c r="E103" s="2">
        <v>102</v>
      </c>
      <c r="F103" s="1">
        <v>1</v>
      </c>
      <c r="G103" s="1" t="s">
        <v>3785</v>
      </c>
      <c r="H103" s="1" t="s">
        <v>3788</v>
      </c>
      <c r="I103" s="1">
        <v>6</v>
      </c>
      <c r="J103" s="1"/>
      <c r="K103" s="1"/>
      <c r="L103" s="1">
        <v>2</v>
      </c>
      <c r="M103" s="2" t="s">
        <v>4064</v>
      </c>
      <c r="N103" s="2" t="s">
        <v>4225</v>
      </c>
      <c r="O103" s="1"/>
      <c r="P103" s="1"/>
      <c r="Q103" s="1"/>
      <c r="R103" s="1"/>
      <c r="S103" s="1" t="s">
        <v>48</v>
      </c>
      <c r="T103" s="1" t="s">
        <v>2087</v>
      </c>
      <c r="U103" s="1"/>
      <c r="V103" s="1"/>
      <c r="W103" s="1" t="s">
        <v>98</v>
      </c>
      <c r="X103" s="1" t="s">
        <v>3818</v>
      </c>
      <c r="Y103" s="1" t="s">
        <v>130</v>
      </c>
      <c r="Z103" s="1" t="s">
        <v>2210</v>
      </c>
      <c r="AA103" s="1"/>
      <c r="AB103" s="1"/>
      <c r="AC103" s="1">
        <v>44</v>
      </c>
      <c r="AD103" s="1" t="s">
        <v>170</v>
      </c>
      <c r="AE103" s="1" t="s">
        <v>2702</v>
      </c>
      <c r="AF103" s="1"/>
      <c r="AG103" s="1"/>
      <c r="AH103" s="1"/>
      <c r="AI103" s="1"/>
      <c r="AJ103" s="1" t="s">
        <v>131</v>
      </c>
      <c r="AK103" s="1" t="s">
        <v>2743</v>
      </c>
      <c r="AL103" s="1" t="s">
        <v>397</v>
      </c>
      <c r="AM103" s="1" t="s">
        <v>2793</v>
      </c>
      <c r="AN103" s="1"/>
      <c r="AO103" s="1"/>
      <c r="AP103" s="1"/>
      <c r="AQ103" s="1"/>
      <c r="AR103" s="1"/>
      <c r="AS103" s="1"/>
      <c r="AT103" s="1" t="s">
        <v>123</v>
      </c>
      <c r="AU103" s="1" t="s">
        <v>2801</v>
      </c>
      <c r="AV103" s="1" t="s">
        <v>398</v>
      </c>
      <c r="AW103" s="1" t="s">
        <v>3054</v>
      </c>
      <c r="AX103" s="1"/>
      <c r="AY103" s="1"/>
      <c r="AZ103" s="1"/>
      <c r="BA103" s="1"/>
      <c r="BB103" s="1"/>
      <c r="BC103" s="1"/>
      <c r="BD103" s="1"/>
      <c r="BE103" s="1"/>
      <c r="BF103" s="1"/>
      <c r="BG103" s="1" t="s">
        <v>123</v>
      </c>
      <c r="BH103" s="1" t="s">
        <v>2801</v>
      </c>
      <c r="BI103" s="1" t="s">
        <v>399</v>
      </c>
      <c r="BJ103" s="1" t="s">
        <v>3257</v>
      </c>
      <c r="BK103" s="1" t="s">
        <v>123</v>
      </c>
      <c r="BL103" s="1" t="s">
        <v>2801</v>
      </c>
      <c r="BM103" s="1" t="s">
        <v>400</v>
      </c>
      <c r="BN103" s="1" t="s">
        <v>3539</v>
      </c>
      <c r="BO103" s="1" t="s">
        <v>123</v>
      </c>
      <c r="BP103" s="1" t="s">
        <v>2801</v>
      </c>
      <c r="BQ103" s="1" t="s">
        <v>401</v>
      </c>
      <c r="BR103" s="1" t="s">
        <v>3955</v>
      </c>
      <c r="BS103" s="1" t="s">
        <v>402</v>
      </c>
      <c r="BT103" s="1" t="s">
        <v>2775</v>
      </c>
      <c r="BU103" s="1"/>
    </row>
    <row r="104" spans="1:73" ht="13.5" customHeight="1">
      <c r="A104" s="5" t="str">
        <f>HYPERLINK("http://kyu.snu.ac.kr/sdhj/index.jsp?type=hj/GK14786_00IH_0001_0122.jpg","1828_성평곡면_122")</f>
        <v>1828_성평곡면_122</v>
      </c>
      <c r="B104" s="2">
        <v>1828</v>
      </c>
      <c r="C104" s="2" t="s">
        <v>3787</v>
      </c>
      <c r="D104" s="2" t="s">
        <v>3790</v>
      </c>
      <c r="E104" s="2">
        <v>103</v>
      </c>
      <c r="F104" s="1">
        <v>1</v>
      </c>
      <c r="G104" s="1" t="s">
        <v>3785</v>
      </c>
      <c r="H104" s="1" t="s">
        <v>3788</v>
      </c>
      <c r="I104" s="1">
        <v>6</v>
      </c>
      <c r="J104" s="1"/>
      <c r="K104" s="1"/>
      <c r="L104" s="1">
        <v>2</v>
      </c>
      <c r="M104" s="2" t="s">
        <v>4064</v>
      </c>
      <c r="N104" s="2" t="s">
        <v>4225</v>
      </c>
      <c r="O104" s="1"/>
      <c r="P104" s="1"/>
      <c r="Q104" s="1"/>
      <c r="R104" s="1"/>
      <c r="S104" s="1"/>
      <c r="T104" s="1" t="s">
        <v>3815</v>
      </c>
      <c r="U104" s="1" t="s">
        <v>139</v>
      </c>
      <c r="V104" s="1" t="s">
        <v>2112</v>
      </c>
      <c r="W104" s="1"/>
      <c r="X104" s="1"/>
      <c r="Y104" s="1" t="s">
        <v>403</v>
      </c>
      <c r="Z104" s="1" t="s">
        <v>2323</v>
      </c>
      <c r="AA104" s="1"/>
      <c r="AB104" s="1"/>
      <c r="AC104" s="1"/>
      <c r="AD104" s="1"/>
      <c r="AE104" s="1"/>
      <c r="AF104" s="1" t="s">
        <v>404</v>
      </c>
      <c r="AG104" s="1" t="s">
        <v>2727</v>
      </c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1:73" ht="13.5" customHeight="1">
      <c r="A105" s="5" t="str">
        <f>HYPERLINK("http://kyu.snu.ac.kr/sdhj/index.jsp?type=hj/GK14786_00IH_0001_0122.jpg","1828_성평곡면_122")</f>
        <v>1828_성평곡면_122</v>
      </c>
      <c r="B105" s="2">
        <v>1828</v>
      </c>
      <c r="C105" s="2" t="s">
        <v>3787</v>
      </c>
      <c r="D105" s="2" t="s">
        <v>3790</v>
      </c>
      <c r="E105" s="2">
        <v>104</v>
      </c>
      <c r="F105" s="1">
        <v>1</v>
      </c>
      <c r="G105" s="1" t="s">
        <v>3785</v>
      </c>
      <c r="H105" s="1" t="s">
        <v>3788</v>
      </c>
      <c r="I105" s="1">
        <v>6</v>
      </c>
      <c r="J105" s="1"/>
      <c r="K105" s="1"/>
      <c r="L105" s="1">
        <v>2</v>
      </c>
      <c r="M105" s="2" t="s">
        <v>4064</v>
      </c>
      <c r="N105" s="2" t="s">
        <v>4225</v>
      </c>
      <c r="O105" s="1"/>
      <c r="P105" s="1"/>
      <c r="Q105" s="1"/>
      <c r="R105" s="1"/>
      <c r="S105" s="1"/>
      <c r="T105" s="1" t="s">
        <v>3815</v>
      </c>
      <c r="U105" s="1" t="s">
        <v>139</v>
      </c>
      <c r="V105" s="1" t="s">
        <v>2112</v>
      </c>
      <c r="W105" s="1"/>
      <c r="X105" s="1"/>
      <c r="Y105" s="1" t="s">
        <v>405</v>
      </c>
      <c r="Z105" s="1" t="s">
        <v>2604</v>
      </c>
      <c r="AA105" s="1"/>
      <c r="AB105" s="1"/>
      <c r="AC105" s="1">
        <v>33</v>
      </c>
      <c r="AD105" s="1" t="s">
        <v>236</v>
      </c>
      <c r="AE105" s="1" t="s">
        <v>2720</v>
      </c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1:73" ht="13.5" customHeight="1">
      <c r="A106" s="5" t="str">
        <f>HYPERLINK("http://kyu.snu.ac.kr/sdhj/index.jsp?type=hj/GK14786_00IH_0001_0122.jpg","1828_성평곡면_122")</f>
        <v>1828_성평곡면_122</v>
      </c>
      <c r="B106" s="2">
        <v>1828</v>
      </c>
      <c r="C106" s="2" t="s">
        <v>3787</v>
      </c>
      <c r="D106" s="2" t="s">
        <v>3790</v>
      </c>
      <c r="E106" s="2">
        <v>105</v>
      </c>
      <c r="F106" s="1">
        <v>1</v>
      </c>
      <c r="G106" s="1" t="s">
        <v>3785</v>
      </c>
      <c r="H106" s="1" t="s">
        <v>3788</v>
      </c>
      <c r="I106" s="1">
        <v>6</v>
      </c>
      <c r="J106" s="1"/>
      <c r="K106" s="1"/>
      <c r="L106" s="1">
        <v>3</v>
      </c>
      <c r="M106" s="2" t="s">
        <v>4065</v>
      </c>
      <c r="N106" s="2" t="s">
        <v>4226</v>
      </c>
      <c r="O106" s="1"/>
      <c r="P106" s="1"/>
      <c r="Q106" s="1"/>
      <c r="R106" s="1"/>
      <c r="S106" s="1"/>
      <c r="T106" s="1" t="s">
        <v>3813</v>
      </c>
      <c r="U106" s="1" t="s">
        <v>120</v>
      </c>
      <c r="V106" s="1" t="s">
        <v>2116</v>
      </c>
      <c r="W106" s="1" t="s">
        <v>38</v>
      </c>
      <c r="X106" s="1" t="s">
        <v>2173</v>
      </c>
      <c r="Y106" s="1" t="s">
        <v>406</v>
      </c>
      <c r="Z106" s="1" t="s">
        <v>2603</v>
      </c>
      <c r="AA106" s="1"/>
      <c r="AB106" s="1"/>
      <c r="AC106" s="1">
        <v>47</v>
      </c>
      <c r="AD106" s="1" t="s">
        <v>99</v>
      </c>
      <c r="AE106" s="1" t="s">
        <v>2683</v>
      </c>
      <c r="AF106" s="1"/>
      <c r="AG106" s="1"/>
      <c r="AH106" s="1"/>
      <c r="AI106" s="1"/>
      <c r="AJ106" s="1" t="s">
        <v>17</v>
      </c>
      <c r="AK106" s="1" t="s">
        <v>2742</v>
      </c>
      <c r="AL106" s="1" t="s">
        <v>41</v>
      </c>
      <c r="AM106" s="1" t="s">
        <v>2749</v>
      </c>
      <c r="AN106" s="1"/>
      <c r="AO106" s="1"/>
      <c r="AP106" s="1"/>
      <c r="AQ106" s="1"/>
      <c r="AR106" s="1"/>
      <c r="AS106" s="1"/>
      <c r="AT106" s="1" t="s">
        <v>123</v>
      </c>
      <c r="AU106" s="1" t="s">
        <v>2801</v>
      </c>
      <c r="AV106" s="1" t="s">
        <v>407</v>
      </c>
      <c r="AW106" s="1" t="s">
        <v>3053</v>
      </c>
      <c r="AX106" s="1"/>
      <c r="AY106" s="1"/>
      <c r="AZ106" s="1"/>
      <c r="BA106" s="1"/>
      <c r="BB106" s="1"/>
      <c r="BC106" s="1"/>
      <c r="BD106" s="1"/>
      <c r="BE106" s="1"/>
      <c r="BF106" s="1"/>
      <c r="BG106" s="1" t="s">
        <v>123</v>
      </c>
      <c r="BH106" s="1" t="s">
        <v>2801</v>
      </c>
      <c r="BI106" s="1" t="s">
        <v>408</v>
      </c>
      <c r="BJ106" s="1" t="s">
        <v>3313</v>
      </c>
      <c r="BK106" s="1" t="s">
        <v>123</v>
      </c>
      <c r="BL106" s="1" t="s">
        <v>2801</v>
      </c>
      <c r="BM106" s="1" t="s">
        <v>127</v>
      </c>
      <c r="BN106" s="1" t="s">
        <v>2743</v>
      </c>
      <c r="BO106" s="1" t="s">
        <v>123</v>
      </c>
      <c r="BP106" s="1" t="s">
        <v>2801</v>
      </c>
      <c r="BQ106" s="1" t="s">
        <v>409</v>
      </c>
      <c r="BR106" s="1" t="s">
        <v>3732</v>
      </c>
      <c r="BS106" s="1" t="s">
        <v>51</v>
      </c>
      <c r="BT106" s="1" t="s">
        <v>2783</v>
      </c>
      <c r="BU106" s="1"/>
    </row>
    <row r="107" spans="1:73" ht="13.5" customHeight="1">
      <c r="A107" s="5" t="str">
        <f>HYPERLINK("http://kyu.snu.ac.kr/sdhj/index.jsp?type=hj/GK14786_00IH_0001_0122.jpg","1828_성평곡면_122")</f>
        <v>1828_성평곡면_122</v>
      </c>
      <c r="B107" s="2">
        <v>1828</v>
      </c>
      <c r="C107" s="2" t="s">
        <v>3787</v>
      </c>
      <c r="D107" s="2" t="s">
        <v>3790</v>
      </c>
      <c r="E107" s="2">
        <v>106</v>
      </c>
      <c r="F107" s="1">
        <v>1</v>
      </c>
      <c r="G107" s="1" t="s">
        <v>3785</v>
      </c>
      <c r="H107" s="1" t="s">
        <v>3788</v>
      </c>
      <c r="I107" s="1">
        <v>6</v>
      </c>
      <c r="J107" s="1"/>
      <c r="K107" s="1"/>
      <c r="L107" s="1">
        <v>3</v>
      </c>
      <c r="M107" s="2" t="s">
        <v>4065</v>
      </c>
      <c r="N107" s="2" t="s">
        <v>4226</v>
      </c>
      <c r="O107" s="1"/>
      <c r="P107" s="1"/>
      <c r="Q107" s="1"/>
      <c r="R107" s="1"/>
      <c r="S107" s="1" t="s">
        <v>57</v>
      </c>
      <c r="T107" s="1" t="s">
        <v>2091</v>
      </c>
      <c r="U107" s="1"/>
      <c r="V107" s="1"/>
      <c r="W107" s="1" t="s">
        <v>349</v>
      </c>
      <c r="X107" s="1" t="s">
        <v>2178</v>
      </c>
      <c r="Y107" s="1" t="s">
        <v>130</v>
      </c>
      <c r="Z107" s="1" t="s">
        <v>2210</v>
      </c>
      <c r="AA107" s="1"/>
      <c r="AB107" s="1"/>
      <c r="AC107" s="1">
        <v>64</v>
      </c>
      <c r="AD107" s="1" t="s">
        <v>410</v>
      </c>
      <c r="AE107" s="1" t="s">
        <v>2709</v>
      </c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1:73" ht="13.5" customHeight="1">
      <c r="A108" s="5" t="str">
        <f>HYPERLINK("http://kyu.snu.ac.kr/sdhj/index.jsp?type=hj/GK14786_00IH_0001_0122.jpg","1828_성평곡면_122")</f>
        <v>1828_성평곡면_122</v>
      </c>
      <c r="B108" s="2">
        <v>1828</v>
      </c>
      <c r="C108" s="2" t="s">
        <v>3787</v>
      </c>
      <c r="D108" s="2" t="s">
        <v>3790</v>
      </c>
      <c r="E108" s="2">
        <v>107</v>
      </c>
      <c r="F108" s="1">
        <v>1</v>
      </c>
      <c r="G108" s="1" t="s">
        <v>3785</v>
      </c>
      <c r="H108" s="1" t="s">
        <v>3788</v>
      </c>
      <c r="I108" s="1">
        <v>6</v>
      </c>
      <c r="J108" s="1"/>
      <c r="K108" s="1"/>
      <c r="L108" s="1">
        <v>3</v>
      </c>
      <c r="M108" s="2" t="s">
        <v>4065</v>
      </c>
      <c r="N108" s="2" t="s">
        <v>4226</v>
      </c>
      <c r="O108" s="1"/>
      <c r="P108" s="1"/>
      <c r="Q108" s="1"/>
      <c r="R108" s="1"/>
      <c r="S108" s="1" t="s">
        <v>210</v>
      </c>
      <c r="T108" s="1" t="s">
        <v>2095</v>
      </c>
      <c r="U108" s="1" t="s">
        <v>120</v>
      </c>
      <c r="V108" s="1" t="s">
        <v>2116</v>
      </c>
      <c r="W108" s="1"/>
      <c r="X108" s="1"/>
      <c r="Y108" s="1" t="s">
        <v>411</v>
      </c>
      <c r="Z108" s="1" t="s">
        <v>2372</v>
      </c>
      <c r="AA108" s="1"/>
      <c r="AB108" s="1"/>
      <c r="AC108" s="1">
        <v>43</v>
      </c>
      <c r="AD108" s="1" t="s">
        <v>412</v>
      </c>
      <c r="AE108" s="1" t="s">
        <v>2675</v>
      </c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1:73" ht="13.5" customHeight="1">
      <c r="A109" s="5" t="str">
        <f>HYPERLINK("http://kyu.snu.ac.kr/sdhj/index.jsp?type=hj/GK14786_00IH_0001_0122.jpg","1828_성평곡면_122")</f>
        <v>1828_성평곡면_122</v>
      </c>
      <c r="B109" s="2">
        <v>1828</v>
      </c>
      <c r="C109" s="2" t="s">
        <v>3787</v>
      </c>
      <c r="D109" s="2" t="s">
        <v>3790</v>
      </c>
      <c r="E109" s="2">
        <v>108</v>
      </c>
      <c r="F109" s="1">
        <v>1</v>
      </c>
      <c r="G109" s="1" t="s">
        <v>3785</v>
      </c>
      <c r="H109" s="1" t="s">
        <v>3788</v>
      </c>
      <c r="I109" s="1">
        <v>6</v>
      </c>
      <c r="J109" s="1"/>
      <c r="K109" s="1"/>
      <c r="L109" s="1">
        <v>3</v>
      </c>
      <c r="M109" s="2" t="s">
        <v>4065</v>
      </c>
      <c r="N109" s="2" t="s">
        <v>4226</v>
      </c>
      <c r="O109" s="1"/>
      <c r="P109" s="1"/>
      <c r="Q109" s="1"/>
      <c r="R109" s="1"/>
      <c r="S109" s="1" t="s">
        <v>413</v>
      </c>
      <c r="T109" s="1" t="s">
        <v>2094</v>
      </c>
      <c r="U109" s="1"/>
      <c r="V109" s="1"/>
      <c r="W109" s="1" t="s">
        <v>181</v>
      </c>
      <c r="X109" s="1" t="s">
        <v>3823</v>
      </c>
      <c r="Y109" s="1" t="s">
        <v>130</v>
      </c>
      <c r="Z109" s="1" t="s">
        <v>2210</v>
      </c>
      <c r="AA109" s="1"/>
      <c r="AB109" s="1"/>
      <c r="AC109" s="1">
        <v>44</v>
      </c>
      <c r="AD109" s="1" t="s">
        <v>170</v>
      </c>
      <c r="AE109" s="1" t="s">
        <v>2702</v>
      </c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1:73" ht="13.5" customHeight="1">
      <c r="A110" s="5" t="str">
        <f>HYPERLINK("http://kyu.snu.ac.kr/sdhj/index.jsp?type=hj/GK14786_00IH_0001_0122.jpg","1828_성평곡면_122")</f>
        <v>1828_성평곡면_122</v>
      </c>
      <c r="B110" s="2">
        <v>1828</v>
      </c>
      <c r="C110" s="2" t="s">
        <v>3787</v>
      </c>
      <c r="D110" s="2" t="s">
        <v>3790</v>
      </c>
      <c r="E110" s="2">
        <v>109</v>
      </c>
      <c r="F110" s="1">
        <v>1</v>
      </c>
      <c r="G110" s="1" t="s">
        <v>3785</v>
      </c>
      <c r="H110" s="1" t="s">
        <v>3788</v>
      </c>
      <c r="I110" s="1">
        <v>6</v>
      </c>
      <c r="J110" s="1"/>
      <c r="K110" s="1"/>
      <c r="L110" s="1">
        <v>3</v>
      </c>
      <c r="M110" s="2" t="s">
        <v>4065</v>
      </c>
      <c r="N110" s="2" t="s">
        <v>4226</v>
      </c>
      <c r="O110" s="1"/>
      <c r="P110" s="1"/>
      <c r="Q110" s="1"/>
      <c r="R110" s="1"/>
      <c r="S110" s="1" t="s">
        <v>210</v>
      </c>
      <c r="T110" s="1" t="s">
        <v>2095</v>
      </c>
      <c r="U110" s="1" t="s">
        <v>120</v>
      </c>
      <c r="V110" s="1" t="s">
        <v>2116</v>
      </c>
      <c r="W110" s="1"/>
      <c r="X110" s="1"/>
      <c r="Y110" s="1" t="s">
        <v>414</v>
      </c>
      <c r="Z110" s="1" t="s">
        <v>2602</v>
      </c>
      <c r="AA110" s="1"/>
      <c r="AB110" s="1"/>
      <c r="AC110" s="1">
        <v>32</v>
      </c>
      <c r="AD110" s="1" t="s">
        <v>305</v>
      </c>
      <c r="AE110" s="1" t="s">
        <v>2701</v>
      </c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1:73" ht="13.5" customHeight="1">
      <c r="A111" s="5" t="str">
        <f>HYPERLINK("http://kyu.snu.ac.kr/sdhj/index.jsp?type=hj/GK14786_00IH_0001_0122.jpg","1828_성평곡면_122")</f>
        <v>1828_성평곡면_122</v>
      </c>
      <c r="B111" s="2">
        <v>1828</v>
      </c>
      <c r="C111" s="2" t="s">
        <v>3787</v>
      </c>
      <c r="D111" s="2" t="s">
        <v>3790</v>
      </c>
      <c r="E111" s="2">
        <v>110</v>
      </c>
      <c r="F111" s="1">
        <v>1</v>
      </c>
      <c r="G111" s="1" t="s">
        <v>3785</v>
      </c>
      <c r="H111" s="1" t="s">
        <v>3788</v>
      </c>
      <c r="I111" s="1">
        <v>6</v>
      </c>
      <c r="J111" s="1"/>
      <c r="K111" s="1"/>
      <c r="L111" s="1">
        <v>3</v>
      </c>
      <c r="M111" s="2" t="s">
        <v>4065</v>
      </c>
      <c r="N111" s="2" t="s">
        <v>4226</v>
      </c>
      <c r="O111" s="1"/>
      <c r="P111" s="1"/>
      <c r="Q111" s="1"/>
      <c r="R111" s="1"/>
      <c r="S111" s="1" t="s">
        <v>415</v>
      </c>
      <c r="T111" s="1" t="s">
        <v>2102</v>
      </c>
      <c r="U111" s="1"/>
      <c r="V111" s="1"/>
      <c r="W111" s="1" t="s">
        <v>416</v>
      </c>
      <c r="X111" s="1" t="s">
        <v>2184</v>
      </c>
      <c r="Y111" s="1" t="s">
        <v>130</v>
      </c>
      <c r="Z111" s="1" t="s">
        <v>2210</v>
      </c>
      <c r="AA111" s="1"/>
      <c r="AB111" s="1"/>
      <c r="AC111" s="1">
        <v>33</v>
      </c>
      <c r="AD111" s="1" t="s">
        <v>236</v>
      </c>
      <c r="AE111" s="1" t="s">
        <v>2720</v>
      </c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1:73" ht="13.5" customHeight="1">
      <c r="A112" s="5" t="str">
        <f>HYPERLINK("http://kyu.snu.ac.kr/sdhj/index.jsp?type=hj/GK14786_00IH_0001_0122.jpg","1828_성평곡면_122")</f>
        <v>1828_성평곡면_122</v>
      </c>
      <c r="B112" s="2">
        <v>1828</v>
      </c>
      <c r="C112" s="2" t="s">
        <v>3787</v>
      </c>
      <c r="D112" s="2" t="s">
        <v>3790</v>
      </c>
      <c r="E112" s="2">
        <v>111</v>
      </c>
      <c r="F112" s="1">
        <v>1</v>
      </c>
      <c r="G112" s="1" t="s">
        <v>3785</v>
      </c>
      <c r="H112" s="1" t="s">
        <v>3788</v>
      </c>
      <c r="I112" s="1">
        <v>6</v>
      </c>
      <c r="J112" s="1"/>
      <c r="K112" s="1"/>
      <c r="L112" s="1">
        <v>3</v>
      </c>
      <c r="M112" s="2" t="s">
        <v>4065</v>
      </c>
      <c r="N112" s="2" t="s">
        <v>4226</v>
      </c>
      <c r="O112" s="1"/>
      <c r="P112" s="1"/>
      <c r="Q112" s="1"/>
      <c r="R112" s="1"/>
      <c r="S112" s="1"/>
      <c r="T112" s="1" t="s">
        <v>3815</v>
      </c>
      <c r="U112" s="1" t="s">
        <v>139</v>
      </c>
      <c r="V112" s="1" t="s">
        <v>2112</v>
      </c>
      <c r="W112" s="1"/>
      <c r="X112" s="1"/>
      <c r="Y112" s="1" t="s">
        <v>417</v>
      </c>
      <c r="Z112" s="1" t="s">
        <v>2601</v>
      </c>
      <c r="AA112" s="1"/>
      <c r="AB112" s="1"/>
      <c r="AC112" s="1">
        <v>65</v>
      </c>
      <c r="AD112" s="1" t="s">
        <v>418</v>
      </c>
      <c r="AE112" s="1" t="s">
        <v>2695</v>
      </c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1:73" ht="13.5" customHeight="1">
      <c r="A113" s="5" t="str">
        <f>HYPERLINK("http://kyu.snu.ac.kr/sdhj/index.jsp?type=hj/GK14786_00IH_0001_0122.jpg","1828_성평곡면_122")</f>
        <v>1828_성평곡면_122</v>
      </c>
      <c r="B113" s="2">
        <v>1828</v>
      </c>
      <c r="C113" s="2" t="s">
        <v>3787</v>
      </c>
      <c r="D113" s="2" t="s">
        <v>3790</v>
      </c>
      <c r="E113" s="2">
        <v>112</v>
      </c>
      <c r="F113" s="1">
        <v>1</v>
      </c>
      <c r="G113" s="1" t="s">
        <v>3785</v>
      </c>
      <c r="H113" s="1" t="s">
        <v>3788</v>
      </c>
      <c r="I113" s="1">
        <v>6</v>
      </c>
      <c r="J113" s="1"/>
      <c r="K113" s="1"/>
      <c r="L113" s="1">
        <v>4</v>
      </c>
      <c r="M113" s="2" t="s">
        <v>4395</v>
      </c>
      <c r="N113" s="2" t="s">
        <v>4407</v>
      </c>
      <c r="O113" s="1"/>
      <c r="P113" s="1"/>
      <c r="Q113" s="1" t="s">
        <v>4378</v>
      </c>
      <c r="R113" s="1" t="s">
        <v>2085</v>
      </c>
      <c r="S113" s="1"/>
      <c r="T113" s="1" t="s">
        <v>3813</v>
      </c>
      <c r="U113" s="1" t="s">
        <v>120</v>
      </c>
      <c r="V113" s="1" t="s">
        <v>2116</v>
      </c>
      <c r="W113" s="1" t="s">
        <v>38</v>
      </c>
      <c r="X113" s="1" t="s">
        <v>4391</v>
      </c>
      <c r="Y113" s="1" t="s">
        <v>419</v>
      </c>
      <c r="Z113" s="1" t="s">
        <v>2600</v>
      </c>
      <c r="AA113" s="1"/>
      <c r="AB113" s="1"/>
      <c r="AC113" s="1">
        <v>29</v>
      </c>
      <c r="AD113" s="1" t="s">
        <v>420</v>
      </c>
      <c r="AE113" s="1" t="s">
        <v>2668</v>
      </c>
      <c r="AF113" s="1"/>
      <c r="AG113" s="1"/>
      <c r="AH113" s="1"/>
      <c r="AI113" s="1"/>
      <c r="AJ113" s="1" t="s">
        <v>17</v>
      </c>
      <c r="AK113" s="1" t="s">
        <v>2742</v>
      </c>
      <c r="AL113" s="1" t="s">
        <v>41</v>
      </c>
      <c r="AM113" s="1" t="s">
        <v>2749</v>
      </c>
      <c r="AN113" s="1"/>
      <c r="AO113" s="1"/>
      <c r="AP113" s="1"/>
      <c r="AQ113" s="1"/>
      <c r="AR113" s="1"/>
      <c r="AS113" s="1"/>
      <c r="AT113" s="1" t="s">
        <v>123</v>
      </c>
      <c r="AU113" s="1" t="s">
        <v>2801</v>
      </c>
      <c r="AV113" s="1" t="s">
        <v>421</v>
      </c>
      <c r="AW113" s="1" t="s">
        <v>3052</v>
      </c>
      <c r="AX113" s="1"/>
      <c r="AY113" s="1"/>
      <c r="AZ113" s="1"/>
      <c r="BA113" s="1"/>
      <c r="BB113" s="1"/>
      <c r="BC113" s="1"/>
      <c r="BD113" s="1"/>
      <c r="BE113" s="1"/>
      <c r="BF113" s="1"/>
      <c r="BG113" s="1" t="s">
        <v>123</v>
      </c>
      <c r="BH113" s="1" t="s">
        <v>2801</v>
      </c>
      <c r="BI113" s="1" t="s">
        <v>422</v>
      </c>
      <c r="BJ113" s="1" t="s">
        <v>2966</v>
      </c>
      <c r="BK113" s="1" t="s">
        <v>123</v>
      </c>
      <c r="BL113" s="1" t="s">
        <v>2801</v>
      </c>
      <c r="BM113" s="1" t="s">
        <v>423</v>
      </c>
      <c r="BN113" s="1" t="s">
        <v>3244</v>
      </c>
      <c r="BO113" s="1" t="s">
        <v>123</v>
      </c>
      <c r="BP113" s="1" t="s">
        <v>2801</v>
      </c>
      <c r="BQ113" s="1" t="s">
        <v>424</v>
      </c>
      <c r="BR113" s="1" t="s">
        <v>3731</v>
      </c>
      <c r="BS113" s="1" t="s">
        <v>425</v>
      </c>
      <c r="BT113" s="1" t="s">
        <v>2782</v>
      </c>
      <c r="BU113" s="1"/>
    </row>
    <row r="114" spans="1:73" ht="13.5" customHeight="1">
      <c r="A114" s="5" t="str">
        <f>HYPERLINK("http://kyu.snu.ac.kr/sdhj/index.jsp?type=hj/GK14786_00IH_0001_0122.jpg","1828_성평곡면_122")</f>
        <v>1828_성평곡면_122</v>
      </c>
      <c r="B114" s="2">
        <v>1828</v>
      </c>
      <c r="C114" s="2" t="s">
        <v>3787</v>
      </c>
      <c r="D114" s="2" t="s">
        <v>3790</v>
      </c>
      <c r="E114" s="2">
        <v>113</v>
      </c>
      <c r="F114" s="1">
        <v>1</v>
      </c>
      <c r="G114" s="1" t="s">
        <v>3785</v>
      </c>
      <c r="H114" s="1" t="s">
        <v>3788</v>
      </c>
      <c r="I114" s="1">
        <v>6</v>
      </c>
      <c r="J114" s="1"/>
      <c r="K114" s="1"/>
      <c r="L114" s="1">
        <v>4</v>
      </c>
      <c r="M114" s="2" t="s">
        <v>4395</v>
      </c>
      <c r="N114" s="2" t="s">
        <v>4407</v>
      </c>
      <c r="O114" s="1"/>
      <c r="P114" s="1"/>
      <c r="Q114" s="1"/>
      <c r="R114" s="1"/>
      <c r="S114" s="1" t="s">
        <v>57</v>
      </c>
      <c r="T114" s="1" t="s">
        <v>2091</v>
      </c>
      <c r="U114" s="1"/>
      <c r="V114" s="1"/>
      <c r="W114" s="1" t="s">
        <v>426</v>
      </c>
      <c r="X114" s="1" t="s">
        <v>2180</v>
      </c>
      <c r="Y114" s="1" t="s">
        <v>130</v>
      </c>
      <c r="Z114" s="1" t="s">
        <v>2210</v>
      </c>
      <c r="AA114" s="1"/>
      <c r="AB114" s="1"/>
      <c r="AC114" s="1"/>
      <c r="AD114" s="1"/>
      <c r="AE114" s="1"/>
      <c r="AF114" s="1" t="s">
        <v>138</v>
      </c>
      <c r="AG114" s="1" t="s">
        <v>2188</v>
      </c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1:73" ht="13.5" customHeight="1">
      <c r="A115" s="5" t="str">
        <f>HYPERLINK("http://kyu.snu.ac.kr/sdhj/index.jsp?type=hj/GK14786_00IH_0001_0122.jpg","1828_성평곡면_122")</f>
        <v>1828_성평곡면_122</v>
      </c>
      <c r="B115" s="2">
        <v>1828</v>
      </c>
      <c r="C115" s="2" t="s">
        <v>3787</v>
      </c>
      <c r="D115" s="2" t="s">
        <v>3790</v>
      </c>
      <c r="E115" s="2">
        <v>114</v>
      </c>
      <c r="F115" s="1">
        <v>1</v>
      </c>
      <c r="G115" s="1" t="s">
        <v>3785</v>
      </c>
      <c r="H115" s="1" t="s">
        <v>3788</v>
      </c>
      <c r="I115" s="1">
        <v>6</v>
      </c>
      <c r="J115" s="1"/>
      <c r="K115" s="1"/>
      <c r="L115" s="1">
        <v>4</v>
      </c>
      <c r="M115" s="2" t="s">
        <v>4395</v>
      </c>
      <c r="N115" s="2" t="s">
        <v>4407</v>
      </c>
      <c r="O115" s="1"/>
      <c r="P115" s="1"/>
      <c r="Q115" s="1"/>
      <c r="R115" s="1"/>
      <c r="S115" s="1" t="s">
        <v>57</v>
      </c>
      <c r="T115" s="1" t="s">
        <v>2091</v>
      </c>
      <c r="U115" s="1"/>
      <c r="V115" s="1"/>
      <c r="W115" s="1" t="s">
        <v>98</v>
      </c>
      <c r="X115" s="1" t="s">
        <v>3818</v>
      </c>
      <c r="Y115" s="1" t="s">
        <v>130</v>
      </c>
      <c r="Z115" s="1" t="s">
        <v>2210</v>
      </c>
      <c r="AA115" s="1"/>
      <c r="AB115" s="1"/>
      <c r="AC115" s="1">
        <v>37</v>
      </c>
      <c r="AD115" s="1" t="s">
        <v>118</v>
      </c>
      <c r="AE115" s="1" t="s">
        <v>2678</v>
      </c>
      <c r="AF115" s="1" t="s">
        <v>212</v>
      </c>
      <c r="AG115" s="1" t="s">
        <v>2725</v>
      </c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1:73" ht="13.5" customHeight="1">
      <c r="A116" s="5" t="str">
        <f>HYPERLINK("http://kyu.snu.ac.kr/sdhj/index.jsp?type=hj/GK14786_00IH_0001_0122.jpg","1828_성평곡면_122")</f>
        <v>1828_성평곡면_122</v>
      </c>
      <c r="B116" s="2">
        <v>1828</v>
      </c>
      <c r="C116" s="2" t="s">
        <v>3787</v>
      </c>
      <c r="D116" s="2" t="s">
        <v>3790</v>
      </c>
      <c r="E116" s="2">
        <v>115</v>
      </c>
      <c r="F116" s="1">
        <v>1</v>
      </c>
      <c r="G116" s="1" t="s">
        <v>3785</v>
      </c>
      <c r="H116" s="1" t="s">
        <v>3788</v>
      </c>
      <c r="I116" s="1">
        <v>6</v>
      </c>
      <c r="J116" s="1"/>
      <c r="K116" s="1"/>
      <c r="L116" s="1">
        <v>4</v>
      </c>
      <c r="M116" s="2" t="s">
        <v>4395</v>
      </c>
      <c r="N116" s="2" t="s">
        <v>4407</v>
      </c>
      <c r="O116" s="1"/>
      <c r="P116" s="1"/>
      <c r="Q116" s="1"/>
      <c r="R116" s="1"/>
      <c r="S116" s="1" t="s">
        <v>48</v>
      </c>
      <c r="T116" s="1" t="s">
        <v>2087</v>
      </c>
      <c r="U116" s="1"/>
      <c r="V116" s="1"/>
      <c r="W116" s="1" t="s">
        <v>416</v>
      </c>
      <c r="X116" s="1" t="s">
        <v>2184</v>
      </c>
      <c r="Y116" s="1" t="s">
        <v>130</v>
      </c>
      <c r="Z116" s="1" t="s">
        <v>2210</v>
      </c>
      <c r="AA116" s="1"/>
      <c r="AB116" s="1"/>
      <c r="AC116" s="1">
        <v>32</v>
      </c>
      <c r="AD116" s="1" t="s">
        <v>305</v>
      </c>
      <c r="AE116" s="1" t="s">
        <v>2701</v>
      </c>
      <c r="AF116" s="1"/>
      <c r="AG116" s="1"/>
      <c r="AH116" s="1"/>
      <c r="AI116" s="1"/>
      <c r="AJ116" s="1" t="s">
        <v>131</v>
      </c>
      <c r="AK116" s="1" t="s">
        <v>2743</v>
      </c>
      <c r="AL116" s="1" t="s">
        <v>51</v>
      </c>
      <c r="AM116" s="1" t="s">
        <v>2783</v>
      </c>
      <c r="AN116" s="1"/>
      <c r="AO116" s="1"/>
      <c r="AP116" s="1"/>
      <c r="AQ116" s="1"/>
      <c r="AR116" s="1"/>
      <c r="AS116" s="1"/>
      <c r="AT116" s="1" t="s">
        <v>120</v>
      </c>
      <c r="AU116" s="1" t="s">
        <v>2116</v>
      </c>
      <c r="AV116" s="1" t="s">
        <v>427</v>
      </c>
      <c r="AW116" s="1" t="s">
        <v>3051</v>
      </c>
      <c r="AX116" s="1"/>
      <c r="AY116" s="1"/>
      <c r="AZ116" s="1"/>
      <c r="BA116" s="1"/>
      <c r="BB116" s="1"/>
      <c r="BC116" s="1"/>
      <c r="BD116" s="1"/>
      <c r="BE116" s="1"/>
      <c r="BF116" s="1"/>
      <c r="BG116" s="1" t="s">
        <v>123</v>
      </c>
      <c r="BH116" s="1" t="s">
        <v>2801</v>
      </c>
      <c r="BI116" s="1" t="s">
        <v>428</v>
      </c>
      <c r="BJ116" s="1" t="s">
        <v>2592</v>
      </c>
      <c r="BK116" s="1" t="s">
        <v>123</v>
      </c>
      <c r="BL116" s="1" t="s">
        <v>2801</v>
      </c>
      <c r="BM116" s="1" t="s">
        <v>429</v>
      </c>
      <c r="BN116" s="1" t="s">
        <v>3538</v>
      </c>
      <c r="BO116" s="1" t="s">
        <v>123</v>
      </c>
      <c r="BP116" s="1" t="s">
        <v>2801</v>
      </c>
      <c r="BQ116" s="1" t="s">
        <v>430</v>
      </c>
      <c r="BR116" s="1" t="s">
        <v>3971</v>
      </c>
      <c r="BS116" s="1" t="s">
        <v>41</v>
      </c>
      <c r="BT116" s="1" t="s">
        <v>2749</v>
      </c>
      <c r="BU116" s="1"/>
    </row>
    <row r="117" spans="1:73" ht="13.5" customHeight="1">
      <c r="A117" s="5" t="str">
        <f>HYPERLINK("http://kyu.snu.ac.kr/sdhj/index.jsp?type=hj/GK14786_00IH_0001_0122.jpg","1828_성평곡면_122")</f>
        <v>1828_성평곡면_122</v>
      </c>
      <c r="B117" s="2">
        <v>1828</v>
      </c>
      <c r="C117" s="2" t="s">
        <v>3787</v>
      </c>
      <c r="D117" s="2" t="s">
        <v>3790</v>
      </c>
      <c r="E117" s="2">
        <v>116</v>
      </c>
      <c r="F117" s="1">
        <v>1</v>
      </c>
      <c r="G117" s="1" t="s">
        <v>3785</v>
      </c>
      <c r="H117" s="1" t="s">
        <v>3788</v>
      </c>
      <c r="I117" s="1">
        <v>6</v>
      </c>
      <c r="J117" s="1"/>
      <c r="K117" s="1"/>
      <c r="L117" s="1">
        <v>4</v>
      </c>
      <c r="M117" s="2" t="s">
        <v>4395</v>
      </c>
      <c r="N117" s="2" t="s">
        <v>4407</v>
      </c>
      <c r="O117" s="1"/>
      <c r="P117" s="1"/>
      <c r="Q117" s="1"/>
      <c r="R117" s="1"/>
      <c r="S117" s="1"/>
      <c r="T117" s="1" t="s">
        <v>3815</v>
      </c>
      <c r="U117" s="1" t="s">
        <v>139</v>
      </c>
      <c r="V117" s="1" t="s">
        <v>2112</v>
      </c>
      <c r="W117" s="1"/>
      <c r="X117" s="1"/>
      <c r="Y117" s="1" t="s">
        <v>431</v>
      </c>
      <c r="Z117" s="1" t="s">
        <v>3829</v>
      </c>
      <c r="AA117" s="1"/>
      <c r="AB117" s="1"/>
      <c r="AC117" s="1">
        <v>83</v>
      </c>
      <c r="AD117" s="1" t="s">
        <v>236</v>
      </c>
      <c r="AE117" s="1" t="s">
        <v>2720</v>
      </c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1:73" ht="13.5" customHeight="1">
      <c r="A118" s="5" t="str">
        <f>HYPERLINK("http://kyu.snu.ac.kr/sdhj/index.jsp?type=hj/GK14786_00IH_0001_0122.jpg","1828_성평곡면_122")</f>
        <v>1828_성평곡면_122</v>
      </c>
      <c r="B118" s="2">
        <v>1828</v>
      </c>
      <c r="C118" s="2" t="s">
        <v>3787</v>
      </c>
      <c r="D118" s="2" t="s">
        <v>3790</v>
      </c>
      <c r="E118" s="2">
        <v>117</v>
      </c>
      <c r="F118" s="1">
        <v>1</v>
      </c>
      <c r="G118" s="1" t="s">
        <v>3785</v>
      </c>
      <c r="H118" s="1" t="s">
        <v>3788</v>
      </c>
      <c r="I118" s="1">
        <v>6</v>
      </c>
      <c r="J118" s="1"/>
      <c r="K118" s="1"/>
      <c r="L118" s="1">
        <v>5</v>
      </c>
      <c r="M118" s="2" t="s">
        <v>4066</v>
      </c>
      <c r="N118" s="2" t="s">
        <v>4227</v>
      </c>
      <c r="O118" s="1"/>
      <c r="P118" s="1"/>
      <c r="Q118" s="1"/>
      <c r="R118" s="1"/>
      <c r="S118" s="1"/>
      <c r="T118" s="1" t="s">
        <v>3813</v>
      </c>
      <c r="U118" s="1" t="s">
        <v>120</v>
      </c>
      <c r="V118" s="1" t="s">
        <v>2116</v>
      </c>
      <c r="W118" s="1" t="s">
        <v>38</v>
      </c>
      <c r="X118" s="1" t="s">
        <v>2173</v>
      </c>
      <c r="Y118" s="1" t="s">
        <v>432</v>
      </c>
      <c r="Z118" s="1" t="s">
        <v>2599</v>
      </c>
      <c r="AA118" s="1"/>
      <c r="AB118" s="1"/>
      <c r="AC118" s="1">
        <v>35</v>
      </c>
      <c r="AD118" s="1" t="s">
        <v>215</v>
      </c>
      <c r="AE118" s="1" t="s">
        <v>2707</v>
      </c>
      <c r="AF118" s="1"/>
      <c r="AG118" s="1"/>
      <c r="AH118" s="1"/>
      <c r="AI118" s="1"/>
      <c r="AJ118" s="1" t="s">
        <v>17</v>
      </c>
      <c r="AK118" s="1" t="s">
        <v>2742</v>
      </c>
      <c r="AL118" s="1" t="s">
        <v>41</v>
      </c>
      <c r="AM118" s="1" t="s">
        <v>2749</v>
      </c>
      <c r="AN118" s="1"/>
      <c r="AO118" s="1"/>
      <c r="AP118" s="1"/>
      <c r="AQ118" s="1"/>
      <c r="AR118" s="1"/>
      <c r="AS118" s="1"/>
      <c r="AT118" s="1" t="s">
        <v>123</v>
      </c>
      <c r="AU118" s="1" t="s">
        <v>2801</v>
      </c>
      <c r="AV118" s="1" t="s">
        <v>433</v>
      </c>
      <c r="AW118" s="1" t="s">
        <v>3050</v>
      </c>
      <c r="AX118" s="1"/>
      <c r="AY118" s="1"/>
      <c r="AZ118" s="1"/>
      <c r="BA118" s="1"/>
      <c r="BB118" s="1"/>
      <c r="BC118" s="1"/>
      <c r="BD118" s="1"/>
      <c r="BE118" s="1"/>
      <c r="BF118" s="1"/>
      <c r="BG118" s="1" t="s">
        <v>123</v>
      </c>
      <c r="BH118" s="1" t="s">
        <v>2801</v>
      </c>
      <c r="BI118" s="1" t="s">
        <v>422</v>
      </c>
      <c r="BJ118" s="1" t="s">
        <v>2966</v>
      </c>
      <c r="BK118" s="1" t="s">
        <v>123</v>
      </c>
      <c r="BL118" s="1" t="s">
        <v>2801</v>
      </c>
      <c r="BM118" s="1" t="s">
        <v>423</v>
      </c>
      <c r="BN118" s="1" t="s">
        <v>3244</v>
      </c>
      <c r="BO118" s="1" t="s">
        <v>123</v>
      </c>
      <c r="BP118" s="1" t="s">
        <v>2801</v>
      </c>
      <c r="BQ118" s="1" t="s">
        <v>434</v>
      </c>
      <c r="BR118" s="1" t="s">
        <v>3956</v>
      </c>
      <c r="BS118" s="1" t="s">
        <v>70</v>
      </c>
      <c r="BT118" s="1" t="s">
        <v>3844</v>
      </c>
      <c r="BU118" s="1"/>
    </row>
    <row r="119" spans="1:73" ht="13.5" customHeight="1">
      <c r="A119" s="5" t="str">
        <f>HYPERLINK("http://kyu.snu.ac.kr/sdhj/index.jsp?type=hj/GK14786_00IH_0001_0122.jpg","1828_성평곡면_122")</f>
        <v>1828_성평곡면_122</v>
      </c>
      <c r="B119" s="2">
        <v>1828</v>
      </c>
      <c r="C119" s="2" t="s">
        <v>3787</v>
      </c>
      <c r="D119" s="2" t="s">
        <v>3790</v>
      </c>
      <c r="E119" s="2">
        <v>118</v>
      </c>
      <c r="F119" s="1">
        <v>1</v>
      </c>
      <c r="G119" s="1" t="s">
        <v>3785</v>
      </c>
      <c r="H119" s="1" t="s">
        <v>3788</v>
      </c>
      <c r="I119" s="1">
        <v>6</v>
      </c>
      <c r="J119" s="1"/>
      <c r="K119" s="1"/>
      <c r="L119" s="1">
        <v>5</v>
      </c>
      <c r="M119" s="2" t="s">
        <v>4066</v>
      </c>
      <c r="N119" s="2" t="s">
        <v>4227</v>
      </c>
      <c r="O119" s="1"/>
      <c r="P119" s="1"/>
      <c r="Q119" s="1"/>
      <c r="R119" s="1"/>
      <c r="S119" s="1" t="s">
        <v>48</v>
      </c>
      <c r="T119" s="1" t="s">
        <v>2087</v>
      </c>
      <c r="U119" s="1"/>
      <c r="V119" s="1"/>
      <c r="W119" s="1" t="s">
        <v>435</v>
      </c>
      <c r="X119" s="1" t="s">
        <v>2196</v>
      </c>
      <c r="Y119" s="1" t="s">
        <v>130</v>
      </c>
      <c r="Z119" s="1" t="s">
        <v>2210</v>
      </c>
      <c r="AA119" s="1"/>
      <c r="AB119" s="1"/>
      <c r="AC119" s="1">
        <v>39</v>
      </c>
      <c r="AD119" s="1" t="s">
        <v>338</v>
      </c>
      <c r="AE119" s="1" t="s">
        <v>2693</v>
      </c>
      <c r="AF119" s="1"/>
      <c r="AG119" s="1"/>
      <c r="AH119" s="1"/>
      <c r="AI119" s="1"/>
      <c r="AJ119" s="1" t="s">
        <v>131</v>
      </c>
      <c r="AK119" s="1" t="s">
        <v>2743</v>
      </c>
      <c r="AL119" s="1" t="s">
        <v>436</v>
      </c>
      <c r="AM119" s="1" t="s">
        <v>2792</v>
      </c>
      <c r="AN119" s="1"/>
      <c r="AO119" s="1"/>
      <c r="AP119" s="1"/>
      <c r="AQ119" s="1"/>
      <c r="AR119" s="1"/>
      <c r="AS119" s="1"/>
      <c r="AT119" s="1" t="s">
        <v>123</v>
      </c>
      <c r="AU119" s="1" t="s">
        <v>2801</v>
      </c>
      <c r="AV119" s="1" t="s">
        <v>437</v>
      </c>
      <c r="AW119" s="1" t="s">
        <v>3863</v>
      </c>
      <c r="AX119" s="1"/>
      <c r="AY119" s="1"/>
      <c r="AZ119" s="1"/>
      <c r="BA119" s="1"/>
      <c r="BB119" s="1"/>
      <c r="BC119" s="1"/>
      <c r="BD119" s="1"/>
      <c r="BE119" s="1"/>
      <c r="BF119" s="1"/>
      <c r="BG119" s="1" t="s">
        <v>123</v>
      </c>
      <c r="BH119" s="1" t="s">
        <v>2801</v>
      </c>
      <c r="BI119" s="1" t="s">
        <v>438</v>
      </c>
      <c r="BJ119" s="1" t="s">
        <v>3312</v>
      </c>
      <c r="BK119" s="1" t="s">
        <v>123</v>
      </c>
      <c r="BL119" s="1" t="s">
        <v>2801</v>
      </c>
      <c r="BM119" s="1" t="s">
        <v>439</v>
      </c>
      <c r="BN119" s="1" t="s">
        <v>2781</v>
      </c>
      <c r="BO119" s="1" t="s">
        <v>123</v>
      </c>
      <c r="BP119" s="1" t="s">
        <v>2801</v>
      </c>
      <c r="BQ119" s="1" t="s">
        <v>440</v>
      </c>
      <c r="BR119" s="1" t="s">
        <v>3730</v>
      </c>
      <c r="BS119" s="1" t="s">
        <v>80</v>
      </c>
      <c r="BT119" s="1" t="s">
        <v>2745</v>
      </c>
      <c r="BU119" s="1"/>
    </row>
    <row r="120" spans="1:73" ht="13.5" customHeight="1">
      <c r="A120" s="5" t="str">
        <f>HYPERLINK("http://kyu.snu.ac.kr/sdhj/index.jsp?type=hj/GK14786_00IH_0001_0122.jpg","1828_성평곡면_122")</f>
        <v>1828_성평곡면_122</v>
      </c>
      <c r="B120" s="2">
        <v>1828</v>
      </c>
      <c r="C120" s="2" t="s">
        <v>3787</v>
      </c>
      <c r="D120" s="2" t="s">
        <v>3790</v>
      </c>
      <c r="E120" s="2">
        <v>119</v>
      </c>
      <c r="F120" s="1">
        <v>1</v>
      </c>
      <c r="G120" s="1" t="s">
        <v>3785</v>
      </c>
      <c r="H120" s="1" t="s">
        <v>3788</v>
      </c>
      <c r="I120" s="1">
        <v>6</v>
      </c>
      <c r="J120" s="1"/>
      <c r="K120" s="1"/>
      <c r="L120" s="1">
        <v>5</v>
      </c>
      <c r="M120" s="2" t="s">
        <v>4066</v>
      </c>
      <c r="N120" s="2" t="s">
        <v>4227</v>
      </c>
      <c r="O120" s="1"/>
      <c r="P120" s="1"/>
      <c r="Q120" s="1"/>
      <c r="R120" s="1"/>
      <c r="S120" s="1"/>
      <c r="T120" s="1" t="s">
        <v>3815</v>
      </c>
      <c r="U120" s="1" t="s">
        <v>139</v>
      </c>
      <c r="V120" s="1" t="s">
        <v>2112</v>
      </c>
      <c r="W120" s="1"/>
      <c r="X120" s="1"/>
      <c r="Y120" s="1" t="s">
        <v>441</v>
      </c>
      <c r="Z120" s="1" t="s">
        <v>3831</v>
      </c>
      <c r="AA120" s="1"/>
      <c r="AB120" s="1"/>
      <c r="AC120" s="1">
        <v>49</v>
      </c>
      <c r="AD120" s="1" t="s">
        <v>146</v>
      </c>
      <c r="AE120" s="1" t="s">
        <v>2690</v>
      </c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1:73" ht="13.5" customHeight="1">
      <c r="A121" s="5" t="str">
        <f>HYPERLINK("http://kyu.snu.ac.kr/sdhj/index.jsp?type=hj/GK14786_00IH_0001_0123.jpg","1828_성평곡면_123")</f>
        <v>1828_성평곡면_123</v>
      </c>
      <c r="B121" s="2">
        <v>1828</v>
      </c>
      <c r="C121" s="2" t="s">
        <v>3787</v>
      </c>
      <c r="D121" s="2" t="s">
        <v>3790</v>
      </c>
      <c r="E121" s="2">
        <v>120</v>
      </c>
      <c r="F121" s="1">
        <v>1</v>
      </c>
      <c r="G121" s="1" t="s">
        <v>3785</v>
      </c>
      <c r="H121" s="1" t="s">
        <v>3788</v>
      </c>
      <c r="I121" s="1">
        <v>7</v>
      </c>
      <c r="J121" s="1" t="s">
        <v>442</v>
      </c>
      <c r="K121" s="1" t="s">
        <v>2070</v>
      </c>
      <c r="L121" s="1">
        <v>1</v>
      </c>
      <c r="M121" s="2" t="s">
        <v>4067</v>
      </c>
      <c r="N121" s="2" t="s">
        <v>4228</v>
      </c>
      <c r="O121" s="1"/>
      <c r="P121" s="1"/>
      <c r="Q121" s="1"/>
      <c r="R121" s="1"/>
      <c r="S121" s="1"/>
      <c r="T121" s="1" t="s">
        <v>3813</v>
      </c>
      <c r="U121" s="1" t="s">
        <v>120</v>
      </c>
      <c r="V121" s="1" t="s">
        <v>2116</v>
      </c>
      <c r="W121" s="1" t="s">
        <v>38</v>
      </c>
      <c r="X121" s="1" t="s">
        <v>2173</v>
      </c>
      <c r="Y121" s="1" t="s">
        <v>443</v>
      </c>
      <c r="Z121" s="1" t="s">
        <v>2598</v>
      </c>
      <c r="AA121" s="1"/>
      <c r="AB121" s="1"/>
      <c r="AC121" s="1">
        <v>37</v>
      </c>
      <c r="AD121" s="1" t="s">
        <v>122</v>
      </c>
      <c r="AE121" s="1" t="s">
        <v>2704</v>
      </c>
      <c r="AF121" s="1"/>
      <c r="AG121" s="1"/>
      <c r="AH121" s="1"/>
      <c r="AI121" s="1"/>
      <c r="AJ121" s="1" t="s">
        <v>17</v>
      </c>
      <c r="AK121" s="1" t="s">
        <v>2742</v>
      </c>
      <c r="AL121" s="1" t="s">
        <v>41</v>
      </c>
      <c r="AM121" s="1" t="s">
        <v>2749</v>
      </c>
      <c r="AN121" s="1"/>
      <c r="AO121" s="1"/>
      <c r="AP121" s="1"/>
      <c r="AQ121" s="1"/>
      <c r="AR121" s="1"/>
      <c r="AS121" s="1"/>
      <c r="AT121" s="1" t="s">
        <v>123</v>
      </c>
      <c r="AU121" s="1" t="s">
        <v>2801</v>
      </c>
      <c r="AV121" s="1" t="s">
        <v>444</v>
      </c>
      <c r="AW121" s="1" t="s">
        <v>3049</v>
      </c>
      <c r="AX121" s="1"/>
      <c r="AY121" s="1"/>
      <c r="AZ121" s="1"/>
      <c r="BA121" s="1"/>
      <c r="BB121" s="1"/>
      <c r="BC121" s="1"/>
      <c r="BD121" s="1"/>
      <c r="BE121" s="1"/>
      <c r="BF121" s="1"/>
      <c r="BG121" s="1" t="s">
        <v>123</v>
      </c>
      <c r="BH121" s="1" t="s">
        <v>2801</v>
      </c>
      <c r="BI121" s="1" t="s">
        <v>445</v>
      </c>
      <c r="BJ121" s="1" t="s">
        <v>3311</v>
      </c>
      <c r="BK121" s="1" t="s">
        <v>123</v>
      </c>
      <c r="BL121" s="1" t="s">
        <v>2801</v>
      </c>
      <c r="BM121" s="1" t="s">
        <v>446</v>
      </c>
      <c r="BN121" s="1" t="s">
        <v>3537</v>
      </c>
      <c r="BO121" s="1" t="s">
        <v>123</v>
      </c>
      <c r="BP121" s="1" t="s">
        <v>2801</v>
      </c>
      <c r="BQ121" s="1" t="s">
        <v>447</v>
      </c>
      <c r="BR121" s="1" t="s">
        <v>3963</v>
      </c>
      <c r="BS121" s="1" t="s">
        <v>448</v>
      </c>
      <c r="BT121" s="1" t="s">
        <v>3846</v>
      </c>
      <c r="BU121" s="1"/>
    </row>
    <row r="122" spans="1:73" ht="13.5" customHeight="1">
      <c r="A122" s="5" t="str">
        <f>HYPERLINK("http://kyu.snu.ac.kr/sdhj/index.jsp?type=hj/GK14786_00IH_0001_0123.jpg","1828_성평곡면_123")</f>
        <v>1828_성평곡면_123</v>
      </c>
      <c r="B122" s="2">
        <v>1828</v>
      </c>
      <c r="C122" s="2" t="s">
        <v>3787</v>
      </c>
      <c r="D122" s="2" t="s">
        <v>3790</v>
      </c>
      <c r="E122" s="2">
        <v>121</v>
      </c>
      <c r="F122" s="1">
        <v>1</v>
      </c>
      <c r="G122" s="1" t="s">
        <v>3785</v>
      </c>
      <c r="H122" s="1" t="s">
        <v>3788</v>
      </c>
      <c r="I122" s="1">
        <v>7</v>
      </c>
      <c r="J122" s="1"/>
      <c r="K122" s="1"/>
      <c r="L122" s="1">
        <v>1</v>
      </c>
      <c r="M122" s="2" t="s">
        <v>4067</v>
      </c>
      <c r="N122" s="2" t="s">
        <v>4228</v>
      </c>
      <c r="O122" s="1"/>
      <c r="P122" s="1"/>
      <c r="Q122" s="1"/>
      <c r="R122" s="1"/>
      <c r="S122" s="1" t="s">
        <v>48</v>
      </c>
      <c r="T122" s="1" t="s">
        <v>2087</v>
      </c>
      <c r="U122" s="1"/>
      <c r="V122" s="1"/>
      <c r="W122" s="1" t="s">
        <v>449</v>
      </c>
      <c r="X122" s="1" t="s">
        <v>2174</v>
      </c>
      <c r="Y122" s="1" t="s">
        <v>130</v>
      </c>
      <c r="Z122" s="1" t="s">
        <v>2210</v>
      </c>
      <c r="AA122" s="1"/>
      <c r="AB122" s="1"/>
      <c r="AC122" s="1">
        <v>44</v>
      </c>
      <c r="AD122" s="1" t="s">
        <v>170</v>
      </c>
      <c r="AE122" s="1" t="s">
        <v>2702</v>
      </c>
      <c r="AF122" s="1"/>
      <c r="AG122" s="1"/>
      <c r="AH122" s="1"/>
      <c r="AI122" s="1"/>
      <c r="AJ122" s="1" t="s">
        <v>131</v>
      </c>
      <c r="AK122" s="1" t="s">
        <v>2743</v>
      </c>
      <c r="AL122" s="1" t="s">
        <v>311</v>
      </c>
      <c r="AM122" s="1" t="s">
        <v>2750</v>
      </c>
      <c r="AN122" s="1"/>
      <c r="AO122" s="1"/>
      <c r="AP122" s="1"/>
      <c r="AQ122" s="1"/>
      <c r="AR122" s="1"/>
      <c r="AS122" s="1"/>
      <c r="AT122" s="1" t="s">
        <v>123</v>
      </c>
      <c r="AU122" s="1" t="s">
        <v>2801</v>
      </c>
      <c r="AV122" s="1" t="s">
        <v>450</v>
      </c>
      <c r="AW122" s="1" t="s">
        <v>3861</v>
      </c>
      <c r="AX122" s="1"/>
      <c r="AY122" s="1"/>
      <c r="AZ122" s="1"/>
      <c r="BA122" s="1"/>
      <c r="BB122" s="1"/>
      <c r="BC122" s="1"/>
      <c r="BD122" s="1"/>
      <c r="BE122" s="1"/>
      <c r="BF122" s="1"/>
      <c r="BG122" s="1" t="s">
        <v>123</v>
      </c>
      <c r="BH122" s="1" t="s">
        <v>2801</v>
      </c>
      <c r="BI122" s="1" t="s">
        <v>451</v>
      </c>
      <c r="BJ122" s="1" t="s">
        <v>2941</v>
      </c>
      <c r="BK122" s="1" t="s">
        <v>123</v>
      </c>
      <c r="BL122" s="1" t="s">
        <v>2801</v>
      </c>
      <c r="BM122" s="1" t="s">
        <v>452</v>
      </c>
      <c r="BN122" s="1" t="s">
        <v>3230</v>
      </c>
      <c r="BO122" s="1" t="s">
        <v>123</v>
      </c>
      <c r="BP122" s="1" t="s">
        <v>2801</v>
      </c>
      <c r="BQ122" s="1" t="s">
        <v>453</v>
      </c>
      <c r="BR122" s="1" t="s">
        <v>3892</v>
      </c>
      <c r="BS122" s="1" t="s">
        <v>70</v>
      </c>
      <c r="BT122" s="1" t="s">
        <v>3844</v>
      </c>
      <c r="BU122" s="1"/>
    </row>
    <row r="123" spans="1:73" ht="13.5" customHeight="1">
      <c r="A123" s="5" t="str">
        <f>HYPERLINK("http://kyu.snu.ac.kr/sdhj/index.jsp?type=hj/GK14786_00IH_0001_0123.jpg","1828_성평곡면_123")</f>
        <v>1828_성평곡면_123</v>
      </c>
      <c r="B123" s="2">
        <v>1828</v>
      </c>
      <c r="C123" s="2" t="s">
        <v>3787</v>
      </c>
      <c r="D123" s="2" t="s">
        <v>3790</v>
      </c>
      <c r="E123" s="2">
        <v>122</v>
      </c>
      <c r="F123" s="1">
        <v>1</v>
      </c>
      <c r="G123" s="1" t="s">
        <v>3785</v>
      </c>
      <c r="H123" s="1" t="s">
        <v>3788</v>
      </c>
      <c r="I123" s="1">
        <v>7</v>
      </c>
      <c r="J123" s="1"/>
      <c r="K123" s="1"/>
      <c r="L123" s="1">
        <v>1</v>
      </c>
      <c r="M123" s="2" t="s">
        <v>4067</v>
      </c>
      <c r="N123" s="2" t="s">
        <v>4228</v>
      </c>
      <c r="O123" s="1"/>
      <c r="P123" s="1"/>
      <c r="Q123" s="1"/>
      <c r="R123" s="1"/>
      <c r="S123" s="1" t="s">
        <v>454</v>
      </c>
      <c r="T123" s="1" t="s">
        <v>2093</v>
      </c>
      <c r="U123" s="1"/>
      <c r="V123" s="1"/>
      <c r="W123" s="1" t="s">
        <v>308</v>
      </c>
      <c r="X123" s="1" t="s">
        <v>2184</v>
      </c>
      <c r="Y123" s="1" t="s">
        <v>130</v>
      </c>
      <c r="Z123" s="1" t="s">
        <v>2210</v>
      </c>
      <c r="AA123" s="1"/>
      <c r="AB123" s="1"/>
      <c r="AC123" s="1">
        <v>58</v>
      </c>
      <c r="AD123" s="1" t="s">
        <v>310</v>
      </c>
      <c r="AE123" s="1" t="s">
        <v>2696</v>
      </c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1:73" ht="13.5" customHeight="1">
      <c r="A124" s="5" t="str">
        <f>HYPERLINK("http://kyu.snu.ac.kr/sdhj/index.jsp?type=hj/GK14786_00IH_0001_0123.jpg","1828_성평곡면_123")</f>
        <v>1828_성평곡면_123</v>
      </c>
      <c r="B124" s="2">
        <v>1828</v>
      </c>
      <c r="C124" s="2" t="s">
        <v>3787</v>
      </c>
      <c r="D124" s="2" t="s">
        <v>3790</v>
      </c>
      <c r="E124" s="2">
        <v>123</v>
      </c>
      <c r="F124" s="1">
        <v>1</v>
      </c>
      <c r="G124" s="1" t="s">
        <v>3785</v>
      </c>
      <c r="H124" s="1" t="s">
        <v>3788</v>
      </c>
      <c r="I124" s="1">
        <v>7</v>
      </c>
      <c r="J124" s="1"/>
      <c r="K124" s="1"/>
      <c r="L124" s="1">
        <v>1</v>
      </c>
      <c r="M124" s="2" t="s">
        <v>4067</v>
      </c>
      <c r="N124" s="2" t="s">
        <v>4228</v>
      </c>
      <c r="O124" s="1"/>
      <c r="P124" s="1"/>
      <c r="Q124" s="1"/>
      <c r="R124" s="1"/>
      <c r="S124" s="1"/>
      <c r="T124" s="1" t="s">
        <v>3815</v>
      </c>
      <c r="U124" s="1" t="s">
        <v>139</v>
      </c>
      <c r="V124" s="1" t="s">
        <v>2112</v>
      </c>
      <c r="W124" s="1"/>
      <c r="X124" s="1"/>
      <c r="Y124" s="1" t="s">
        <v>455</v>
      </c>
      <c r="Z124" s="1" t="s">
        <v>2565</v>
      </c>
      <c r="AA124" s="1"/>
      <c r="AB124" s="1"/>
      <c r="AC124" s="1">
        <v>35</v>
      </c>
      <c r="AD124" s="1" t="s">
        <v>281</v>
      </c>
      <c r="AE124" s="1" t="s">
        <v>2694</v>
      </c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1:73" ht="13.5" customHeight="1">
      <c r="A125" s="5" t="str">
        <f>HYPERLINK("http://kyu.snu.ac.kr/sdhj/index.jsp?type=hj/GK14786_00IH_0001_0123.jpg","1828_성평곡면_123")</f>
        <v>1828_성평곡면_123</v>
      </c>
      <c r="B125" s="2">
        <v>1828</v>
      </c>
      <c r="C125" s="2" t="s">
        <v>3787</v>
      </c>
      <c r="D125" s="2" t="s">
        <v>3790</v>
      </c>
      <c r="E125" s="2">
        <v>124</v>
      </c>
      <c r="F125" s="1">
        <v>1</v>
      </c>
      <c r="G125" s="1" t="s">
        <v>3785</v>
      </c>
      <c r="H125" s="1" t="s">
        <v>3788</v>
      </c>
      <c r="I125" s="1">
        <v>7</v>
      </c>
      <c r="J125" s="1"/>
      <c r="K125" s="1"/>
      <c r="L125" s="1">
        <v>2</v>
      </c>
      <c r="M125" s="2" t="s">
        <v>4068</v>
      </c>
      <c r="N125" s="2" t="s">
        <v>4229</v>
      </c>
      <c r="O125" s="1"/>
      <c r="P125" s="1"/>
      <c r="Q125" s="1"/>
      <c r="R125" s="1"/>
      <c r="S125" s="1"/>
      <c r="T125" s="1" t="s">
        <v>3813</v>
      </c>
      <c r="U125" s="1" t="s">
        <v>120</v>
      </c>
      <c r="V125" s="1" t="s">
        <v>2116</v>
      </c>
      <c r="W125" s="1" t="s">
        <v>38</v>
      </c>
      <c r="X125" s="1" t="s">
        <v>2173</v>
      </c>
      <c r="Y125" s="1" t="s">
        <v>217</v>
      </c>
      <c r="Z125" s="1" t="s">
        <v>2597</v>
      </c>
      <c r="AA125" s="1"/>
      <c r="AB125" s="1"/>
      <c r="AC125" s="1">
        <v>64</v>
      </c>
      <c r="AD125" s="1" t="s">
        <v>410</v>
      </c>
      <c r="AE125" s="1" t="s">
        <v>2709</v>
      </c>
      <c r="AF125" s="1"/>
      <c r="AG125" s="1"/>
      <c r="AH125" s="1"/>
      <c r="AI125" s="1"/>
      <c r="AJ125" s="1" t="s">
        <v>17</v>
      </c>
      <c r="AK125" s="1" t="s">
        <v>2742</v>
      </c>
      <c r="AL125" s="1" t="s">
        <v>41</v>
      </c>
      <c r="AM125" s="1" t="s">
        <v>2749</v>
      </c>
      <c r="AN125" s="1"/>
      <c r="AO125" s="1"/>
      <c r="AP125" s="1"/>
      <c r="AQ125" s="1"/>
      <c r="AR125" s="1"/>
      <c r="AS125" s="1"/>
      <c r="AT125" s="1" t="s">
        <v>123</v>
      </c>
      <c r="AU125" s="1" t="s">
        <v>2801</v>
      </c>
      <c r="AV125" s="1" t="s">
        <v>218</v>
      </c>
      <c r="AW125" s="1" t="s">
        <v>3048</v>
      </c>
      <c r="AX125" s="1"/>
      <c r="AY125" s="1"/>
      <c r="AZ125" s="1"/>
      <c r="BA125" s="1"/>
      <c r="BB125" s="1"/>
      <c r="BC125" s="1"/>
      <c r="BD125" s="1"/>
      <c r="BE125" s="1"/>
      <c r="BF125" s="1"/>
      <c r="BG125" s="1" t="s">
        <v>123</v>
      </c>
      <c r="BH125" s="1" t="s">
        <v>2801</v>
      </c>
      <c r="BI125" s="1" t="s">
        <v>219</v>
      </c>
      <c r="BJ125" s="1" t="s">
        <v>2501</v>
      </c>
      <c r="BK125" s="1" t="s">
        <v>123</v>
      </c>
      <c r="BL125" s="1" t="s">
        <v>2801</v>
      </c>
      <c r="BM125" s="1" t="s">
        <v>446</v>
      </c>
      <c r="BN125" s="1" t="s">
        <v>3537</v>
      </c>
      <c r="BO125" s="1" t="s">
        <v>123</v>
      </c>
      <c r="BP125" s="1" t="s">
        <v>2801</v>
      </c>
      <c r="BQ125" s="1" t="s">
        <v>456</v>
      </c>
      <c r="BR125" s="1" t="s">
        <v>3729</v>
      </c>
      <c r="BS125" s="1" t="s">
        <v>457</v>
      </c>
      <c r="BT125" s="1" t="s">
        <v>2758</v>
      </c>
      <c r="BU125" s="1"/>
    </row>
    <row r="126" spans="1:73" ht="13.5" customHeight="1">
      <c r="A126" s="5" t="str">
        <f>HYPERLINK("http://kyu.snu.ac.kr/sdhj/index.jsp?type=hj/GK14786_00IH_0001_0123.jpg","1828_성평곡면_123")</f>
        <v>1828_성평곡면_123</v>
      </c>
      <c r="B126" s="2">
        <v>1828</v>
      </c>
      <c r="C126" s="2" t="s">
        <v>3787</v>
      </c>
      <c r="D126" s="2" t="s">
        <v>3790</v>
      </c>
      <c r="E126" s="2">
        <v>125</v>
      </c>
      <c r="F126" s="1">
        <v>1</v>
      </c>
      <c r="G126" s="1" t="s">
        <v>3785</v>
      </c>
      <c r="H126" s="1" t="s">
        <v>3788</v>
      </c>
      <c r="I126" s="1">
        <v>7</v>
      </c>
      <c r="J126" s="1"/>
      <c r="K126" s="1"/>
      <c r="L126" s="1">
        <v>2</v>
      </c>
      <c r="M126" s="2" t="s">
        <v>4068</v>
      </c>
      <c r="N126" s="2" t="s">
        <v>4229</v>
      </c>
      <c r="O126" s="1"/>
      <c r="P126" s="1"/>
      <c r="Q126" s="1"/>
      <c r="R126" s="1"/>
      <c r="S126" s="1" t="s">
        <v>48</v>
      </c>
      <c r="T126" s="1" t="s">
        <v>2087</v>
      </c>
      <c r="U126" s="1"/>
      <c r="V126" s="1"/>
      <c r="W126" s="1" t="s">
        <v>38</v>
      </c>
      <c r="X126" s="1" t="s">
        <v>2173</v>
      </c>
      <c r="Y126" s="1" t="s">
        <v>130</v>
      </c>
      <c r="Z126" s="1" t="s">
        <v>2210</v>
      </c>
      <c r="AA126" s="1"/>
      <c r="AB126" s="1"/>
      <c r="AC126" s="1">
        <v>61</v>
      </c>
      <c r="AD126" s="1" t="s">
        <v>73</v>
      </c>
      <c r="AE126" s="1" t="s">
        <v>2718</v>
      </c>
      <c r="AF126" s="1"/>
      <c r="AG126" s="1"/>
      <c r="AH126" s="1"/>
      <c r="AI126" s="1"/>
      <c r="AJ126" s="1" t="s">
        <v>131</v>
      </c>
      <c r="AK126" s="1" t="s">
        <v>2743</v>
      </c>
      <c r="AL126" s="1" t="s">
        <v>41</v>
      </c>
      <c r="AM126" s="1" t="s">
        <v>2749</v>
      </c>
      <c r="AN126" s="1"/>
      <c r="AO126" s="1"/>
      <c r="AP126" s="1"/>
      <c r="AQ126" s="1"/>
      <c r="AR126" s="1"/>
      <c r="AS126" s="1"/>
      <c r="AT126" s="1" t="s">
        <v>123</v>
      </c>
      <c r="AU126" s="1" t="s">
        <v>2801</v>
      </c>
      <c r="AV126" s="1" t="s">
        <v>458</v>
      </c>
      <c r="AW126" s="1" t="s">
        <v>3047</v>
      </c>
      <c r="AX126" s="1"/>
      <c r="AY126" s="1"/>
      <c r="AZ126" s="1"/>
      <c r="BA126" s="1"/>
      <c r="BB126" s="1"/>
      <c r="BC126" s="1"/>
      <c r="BD126" s="1"/>
      <c r="BE126" s="1"/>
      <c r="BF126" s="1"/>
      <c r="BG126" s="1" t="s">
        <v>123</v>
      </c>
      <c r="BH126" s="1" t="s">
        <v>2801</v>
      </c>
      <c r="BI126" s="1" t="s">
        <v>459</v>
      </c>
      <c r="BJ126" s="1" t="s">
        <v>3310</v>
      </c>
      <c r="BK126" s="1" t="s">
        <v>123</v>
      </c>
      <c r="BL126" s="1" t="s">
        <v>2801</v>
      </c>
      <c r="BM126" s="1" t="s">
        <v>45</v>
      </c>
      <c r="BN126" s="1" t="s">
        <v>3005</v>
      </c>
      <c r="BO126" s="1" t="s">
        <v>123</v>
      </c>
      <c r="BP126" s="1" t="s">
        <v>2801</v>
      </c>
      <c r="BQ126" s="1" t="s">
        <v>460</v>
      </c>
      <c r="BR126" s="1" t="s">
        <v>4456</v>
      </c>
      <c r="BS126" s="1" t="s">
        <v>461</v>
      </c>
      <c r="BT126" s="1" t="s">
        <v>3774</v>
      </c>
      <c r="BU126" s="1"/>
    </row>
    <row r="127" spans="1:73" ht="13.5" customHeight="1">
      <c r="A127" s="5" t="str">
        <f>HYPERLINK("http://kyu.snu.ac.kr/sdhj/index.jsp?type=hj/GK14786_00IH_0001_0123.jpg","1828_성평곡면_123")</f>
        <v>1828_성평곡면_123</v>
      </c>
      <c r="B127" s="2">
        <v>1828</v>
      </c>
      <c r="C127" s="2" t="s">
        <v>3787</v>
      </c>
      <c r="D127" s="2" t="s">
        <v>3790</v>
      </c>
      <c r="E127" s="2">
        <v>126</v>
      </c>
      <c r="F127" s="1">
        <v>1</v>
      </c>
      <c r="G127" s="1" t="s">
        <v>3785</v>
      </c>
      <c r="H127" s="1" t="s">
        <v>3788</v>
      </c>
      <c r="I127" s="1">
        <v>7</v>
      </c>
      <c r="J127" s="1"/>
      <c r="K127" s="1"/>
      <c r="L127" s="1">
        <v>2</v>
      </c>
      <c r="M127" s="2" t="s">
        <v>4068</v>
      </c>
      <c r="N127" s="2" t="s">
        <v>4229</v>
      </c>
      <c r="O127" s="1"/>
      <c r="P127" s="1"/>
      <c r="Q127" s="1"/>
      <c r="R127" s="1"/>
      <c r="S127" s="1" t="s">
        <v>191</v>
      </c>
      <c r="T127" s="1" t="s">
        <v>2090</v>
      </c>
      <c r="U127" s="1"/>
      <c r="V127" s="1"/>
      <c r="W127" s="1" t="s">
        <v>98</v>
      </c>
      <c r="X127" s="1" t="s">
        <v>3818</v>
      </c>
      <c r="Y127" s="1" t="s">
        <v>130</v>
      </c>
      <c r="Z127" s="1" t="s">
        <v>2210</v>
      </c>
      <c r="AA127" s="1"/>
      <c r="AB127" s="1"/>
      <c r="AC127" s="1">
        <v>25</v>
      </c>
      <c r="AD127" s="1" t="s">
        <v>107</v>
      </c>
      <c r="AE127" s="1" t="s">
        <v>2700</v>
      </c>
      <c r="AF127" s="1" t="s">
        <v>212</v>
      </c>
      <c r="AG127" s="1" t="s">
        <v>2725</v>
      </c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1:73" ht="13.5" customHeight="1">
      <c r="A128" s="5" t="str">
        <f>HYPERLINK("http://kyu.snu.ac.kr/sdhj/index.jsp?type=hj/GK14786_00IH_0001_0123.jpg","1828_성평곡면_123")</f>
        <v>1828_성평곡면_123</v>
      </c>
      <c r="B128" s="2">
        <v>1828</v>
      </c>
      <c r="C128" s="2" t="s">
        <v>3787</v>
      </c>
      <c r="D128" s="2" t="s">
        <v>3790</v>
      </c>
      <c r="E128" s="2">
        <v>127</v>
      </c>
      <c r="F128" s="1">
        <v>1</v>
      </c>
      <c r="G128" s="1" t="s">
        <v>3785</v>
      </c>
      <c r="H128" s="1" t="s">
        <v>3788</v>
      </c>
      <c r="I128" s="1">
        <v>7</v>
      </c>
      <c r="J128" s="1"/>
      <c r="K128" s="1"/>
      <c r="L128" s="1">
        <v>2</v>
      </c>
      <c r="M128" s="2" t="s">
        <v>4068</v>
      </c>
      <c r="N128" s="2" t="s">
        <v>4229</v>
      </c>
      <c r="O128" s="1"/>
      <c r="P128" s="1"/>
      <c r="Q128" s="1"/>
      <c r="R128" s="1"/>
      <c r="S128" s="1"/>
      <c r="T128" s="1" t="s">
        <v>3815</v>
      </c>
      <c r="U128" s="1" t="s">
        <v>139</v>
      </c>
      <c r="V128" s="1" t="s">
        <v>2112</v>
      </c>
      <c r="W128" s="1"/>
      <c r="X128" s="1"/>
      <c r="Y128" s="1" t="s">
        <v>462</v>
      </c>
      <c r="Z128" s="1" t="s">
        <v>2596</v>
      </c>
      <c r="AA128" s="1"/>
      <c r="AB128" s="1"/>
      <c r="AC128" s="1"/>
      <c r="AD128" s="1"/>
      <c r="AE128" s="1"/>
      <c r="AF128" s="1" t="s">
        <v>138</v>
      </c>
      <c r="AG128" s="1" t="s">
        <v>2188</v>
      </c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:73" ht="13.5" customHeight="1">
      <c r="A129" s="5" t="str">
        <f>HYPERLINK("http://kyu.snu.ac.kr/sdhj/index.jsp?type=hj/GK14786_00IH_0001_0123.jpg","1828_성평곡면_123")</f>
        <v>1828_성평곡면_123</v>
      </c>
      <c r="B129" s="2">
        <v>1828</v>
      </c>
      <c r="C129" s="2" t="s">
        <v>3787</v>
      </c>
      <c r="D129" s="2" t="s">
        <v>3790</v>
      </c>
      <c r="E129" s="2">
        <v>128</v>
      </c>
      <c r="F129" s="1">
        <v>1</v>
      </c>
      <c r="G129" s="1" t="s">
        <v>3785</v>
      </c>
      <c r="H129" s="1" t="s">
        <v>3788</v>
      </c>
      <c r="I129" s="1">
        <v>7</v>
      </c>
      <c r="J129" s="1"/>
      <c r="K129" s="1"/>
      <c r="L129" s="1">
        <v>2</v>
      </c>
      <c r="M129" s="2" t="s">
        <v>4068</v>
      </c>
      <c r="N129" s="2" t="s">
        <v>4229</v>
      </c>
      <c r="O129" s="1"/>
      <c r="P129" s="1"/>
      <c r="Q129" s="1"/>
      <c r="R129" s="1"/>
      <c r="S129" s="1"/>
      <c r="T129" s="1" t="s">
        <v>3815</v>
      </c>
      <c r="U129" s="1" t="s">
        <v>139</v>
      </c>
      <c r="V129" s="1" t="s">
        <v>2112</v>
      </c>
      <c r="W129" s="1"/>
      <c r="X129" s="1"/>
      <c r="Y129" s="1" t="s">
        <v>463</v>
      </c>
      <c r="Z129" s="1" t="s">
        <v>2595</v>
      </c>
      <c r="AA129" s="1"/>
      <c r="AB129" s="1"/>
      <c r="AC129" s="1">
        <v>58</v>
      </c>
      <c r="AD129" s="1" t="s">
        <v>310</v>
      </c>
      <c r="AE129" s="1" t="s">
        <v>2696</v>
      </c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</row>
    <row r="130" spans="1:73" ht="13.5" customHeight="1">
      <c r="A130" s="5" t="str">
        <f>HYPERLINK("http://kyu.snu.ac.kr/sdhj/index.jsp?type=hj/GK14786_00IH_0001_0123.jpg","1828_성평곡면_123")</f>
        <v>1828_성평곡면_123</v>
      </c>
      <c r="B130" s="2">
        <v>1828</v>
      </c>
      <c r="C130" s="2" t="s">
        <v>3787</v>
      </c>
      <c r="D130" s="2" t="s">
        <v>3790</v>
      </c>
      <c r="E130" s="2">
        <v>129</v>
      </c>
      <c r="F130" s="1">
        <v>1</v>
      </c>
      <c r="G130" s="1" t="s">
        <v>3785</v>
      </c>
      <c r="H130" s="1" t="s">
        <v>3788</v>
      </c>
      <c r="I130" s="1">
        <v>7</v>
      </c>
      <c r="J130" s="1"/>
      <c r="K130" s="1"/>
      <c r="L130" s="1">
        <v>3</v>
      </c>
      <c r="M130" s="2" t="s">
        <v>4069</v>
      </c>
      <c r="N130" s="2" t="s">
        <v>4230</v>
      </c>
      <c r="O130" s="1" t="s">
        <v>6</v>
      </c>
      <c r="P130" s="1" t="s">
        <v>2076</v>
      </c>
      <c r="Q130" s="1"/>
      <c r="R130" s="1"/>
      <c r="S130" s="1"/>
      <c r="T130" s="1" t="s">
        <v>3813</v>
      </c>
      <c r="U130" s="1" t="s">
        <v>120</v>
      </c>
      <c r="V130" s="1" t="s">
        <v>2116</v>
      </c>
      <c r="W130" s="1" t="s">
        <v>38</v>
      </c>
      <c r="X130" s="1" t="s">
        <v>2173</v>
      </c>
      <c r="Y130" s="1" t="s">
        <v>464</v>
      </c>
      <c r="Z130" s="1" t="s">
        <v>2594</v>
      </c>
      <c r="AA130" s="1"/>
      <c r="AB130" s="1"/>
      <c r="AC130" s="1">
        <v>66</v>
      </c>
      <c r="AD130" s="1" t="s">
        <v>154</v>
      </c>
      <c r="AE130" s="1" t="s">
        <v>2699</v>
      </c>
      <c r="AF130" s="1"/>
      <c r="AG130" s="1"/>
      <c r="AH130" s="1"/>
      <c r="AI130" s="1"/>
      <c r="AJ130" s="1" t="s">
        <v>17</v>
      </c>
      <c r="AK130" s="1" t="s">
        <v>2742</v>
      </c>
      <c r="AL130" s="1" t="s">
        <v>41</v>
      </c>
      <c r="AM130" s="1" t="s">
        <v>2749</v>
      </c>
      <c r="AN130" s="1"/>
      <c r="AO130" s="1"/>
      <c r="AP130" s="1"/>
      <c r="AQ130" s="1"/>
      <c r="AR130" s="1"/>
      <c r="AS130" s="1"/>
      <c r="AT130" s="1" t="s">
        <v>123</v>
      </c>
      <c r="AU130" s="1" t="s">
        <v>2801</v>
      </c>
      <c r="AV130" s="1" t="s">
        <v>268</v>
      </c>
      <c r="AW130" s="1" t="s">
        <v>3046</v>
      </c>
      <c r="AX130" s="1"/>
      <c r="AY130" s="1"/>
      <c r="AZ130" s="1"/>
      <c r="BA130" s="1"/>
      <c r="BB130" s="1"/>
      <c r="BC130" s="1"/>
      <c r="BD130" s="1"/>
      <c r="BE130" s="1"/>
      <c r="BF130" s="1"/>
      <c r="BG130" s="1" t="s">
        <v>123</v>
      </c>
      <c r="BH130" s="1" t="s">
        <v>2801</v>
      </c>
      <c r="BI130" s="1" t="s">
        <v>3866</v>
      </c>
      <c r="BJ130" s="1" t="s">
        <v>3868</v>
      </c>
      <c r="BK130" s="1" t="s">
        <v>465</v>
      </c>
      <c r="BL130" s="1" t="s">
        <v>3354</v>
      </c>
      <c r="BM130" s="1" t="s">
        <v>270</v>
      </c>
      <c r="BN130" s="1" t="s">
        <v>3224</v>
      </c>
      <c r="BO130" s="1" t="s">
        <v>123</v>
      </c>
      <c r="BP130" s="1" t="s">
        <v>2801</v>
      </c>
      <c r="BQ130" s="1" t="s">
        <v>271</v>
      </c>
      <c r="BR130" s="1" t="s">
        <v>3728</v>
      </c>
      <c r="BS130" s="1" t="s">
        <v>51</v>
      </c>
      <c r="BT130" s="1" t="s">
        <v>2783</v>
      </c>
      <c r="BU130" s="1"/>
    </row>
    <row r="131" spans="1:73" ht="13.5" customHeight="1">
      <c r="A131" s="5" t="str">
        <f>HYPERLINK("http://kyu.snu.ac.kr/sdhj/index.jsp?type=hj/GK14786_00IH_0001_0123.jpg","1828_성평곡면_123")</f>
        <v>1828_성평곡면_123</v>
      </c>
      <c r="B131" s="2">
        <v>1828</v>
      </c>
      <c r="C131" s="2" t="s">
        <v>3787</v>
      </c>
      <c r="D131" s="2" t="s">
        <v>3790</v>
      </c>
      <c r="E131" s="2">
        <v>130</v>
      </c>
      <c r="F131" s="1">
        <v>1</v>
      </c>
      <c r="G131" s="1" t="s">
        <v>3785</v>
      </c>
      <c r="H131" s="1" t="s">
        <v>3788</v>
      </c>
      <c r="I131" s="1">
        <v>7</v>
      </c>
      <c r="J131" s="1"/>
      <c r="K131" s="1"/>
      <c r="L131" s="1">
        <v>3</v>
      </c>
      <c r="M131" s="2" t="s">
        <v>4069</v>
      </c>
      <c r="N131" s="2" t="s">
        <v>4230</v>
      </c>
      <c r="O131" s="1"/>
      <c r="P131" s="1"/>
      <c r="Q131" s="1"/>
      <c r="R131" s="1"/>
      <c r="S131" s="1" t="s">
        <v>48</v>
      </c>
      <c r="T131" s="1" t="s">
        <v>2087</v>
      </c>
      <c r="U131" s="1"/>
      <c r="V131" s="1"/>
      <c r="W131" s="1" t="s">
        <v>349</v>
      </c>
      <c r="X131" s="1" t="s">
        <v>2178</v>
      </c>
      <c r="Y131" s="1" t="s">
        <v>130</v>
      </c>
      <c r="Z131" s="1" t="s">
        <v>2210</v>
      </c>
      <c r="AA131" s="1"/>
      <c r="AB131" s="1"/>
      <c r="AC131" s="1">
        <v>66</v>
      </c>
      <c r="AD131" s="1" t="s">
        <v>154</v>
      </c>
      <c r="AE131" s="1" t="s">
        <v>2699</v>
      </c>
      <c r="AF131" s="1"/>
      <c r="AG131" s="1"/>
      <c r="AH131" s="1"/>
      <c r="AI131" s="1"/>
      <c r="AJ131" s="1" t="s">
        <v>131</v>
      </c>
      <c r="AK131" s="1" t="s">
        <v>2743</v>
      </c>
      <c r="AL131" s="1" t="s">
        <v>466</v>
      </c>
      <c r="AM131" s="1" t="s">
        <v>2215</v>
      </c>
      <c r="AN131" s="1"/>
      <c r="AO131" s="1"/>
      <c r="AP131" s="1"/>
      <c r="AQ131" s="1"/>
      <c r="AR131" s="1"/>
      <c r="AS131" s="1"/>
      <c r="AT131" s="1" t="s">
        <v>123</v>
      </c>
      <c r="AU131" s="1" t="s">
        <v>2801</v>
      </c>
      <c r="AV131" s="1" t="s">
        <v>467</v>
      </c>
      <c r="AW131" s="1" t="s">
        <v>3045</v>
      </c>
      <c r="AX131" s="1"/>
      <c r="AY131" s="1"/>
      <c r="AZ131" s="1"/>
      <c r="BA131" s="1"/>
      <c r="BB131" s="1"/>
      <c r="BC131" s="1"/>
      <c r="BD131" s="1"/>
      <c r="BE131" s="1"/>
      <c r="BF131" s="1"/>
      <c r="BG131" s="1" t="s">
        <v>123</v>
      </c>
      <c r="BH131" s="1" t="s">
        <v>2801</v>
      </c>
      <c r="BI131" s="1" t="s">
        <v>468</v>
      </c>
      <c r="BJ131" s="1" t="s">
        <v>3309</v>
      </c>
      <c r="BK131" s="1" t="s">
        <v>123</v>
      </c>
      <c r="BL131" s="1" t="s">
        <v>2801</v>
      </c>
      <c r="BM131" s="1" t="s">
        <v>469</v>
      </c>
      <c r="BN131" s="1" t="s">
        <v>2751</v>
      </c>
      <c r="BO131" s="1" t="s">
        <v>123</v>
      </c>
      <c r="BP131" s="1" t="s">
        <v>2801</v>
      </c>
      <c r="BQ131" s="1" t="s">
        <v>470</v>
      </c>
      <c r="BR131" s="1" t="s">
        <v>3727</v>
      </c>
      <c r="BS131" s="1" t="s">
        <v>471</v>
      </c>
      <c r="BT131" s="1" t="s">
        <v>3770</v>
      </c>
      <c r="BU131" s="1"/>
    </row>
    <row r="132" spans="1:73" ht="13.5" customHeight="1">
      <c r="A132" s="5" t="str">
        <f>HYPERLINK("http://kyu.snu.ac.kr/sdhj/index.jsp?type=hj/GK14786_00IH_0001_0123.jpg","1828_성평곡면_123")</f>
        <v>1828_성평곡면_123</v>
      </c>
      <c r="B132" s="2">
        <v>1828</v>
      </c>
      <c r="C132" s="2" t="s">
        <v>3787</v>
      </c>
      <c r="D132" s="2" t="s">
        <v>3790</v>
      </c>
      <c r="E132" s="2">
        <v>131</v>
      </c>
      <c r="F132" s="1">
        <v>1</v>
      </c>
      <c r="G132" s="1" t="s">
        <v>3785</v>
      </c>
      <c r="H132" s="1" t="s">
        <v>3788</v>
      </c>
      <c r="I132" s="1">
        <v>7</v>
      </c>
      <c r="J132" s="1"/>
      <c r="K132" s="1"/>
      <c r="L132" s="1">
        <v>3</v>
      </c>
      <c r="M132" s="2" t="s">
        <v>4069</v>
      </c>
      <c r="N132" s="2" t="s">
        <v>4230</v>
      </c>
      <c r="O132" s="1"/>
      <c r="P132" s="1"/>
      <c r="Q132" s="1"/>
      <c r="R132" s="1"/>
      <c r="S132" s="1"/>
      <c r="T132" s="1" t="s">
        <v>3814</v>
      </c>
      <c r="U132" s="1" t="s">
        <v>194</v>
      </c>
      <c r="V132" s="1" t="s">
        <v>2118</v>
      </c>
      <c r="W132" s="1"/>
      <c r="X132" s="1"/>
      <c r="Y132" s="1" t="s">
        <v>472</v>
      </c>
      <c r="Z132" s="1" t="s">
        <v>2593</v>
      </c>
      <c r="AA132" s="1"/>
      <c r="AB132" s="1"/>
      <c r="AC132" s="1">
        <v>60</v>
      </c>
      <c r="AD132" s="1" t="s">
        <v>73</v>
      </c>
      <c r="AE132" s="1" t="s">
        <v>2718</v>
      </c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</row>
    <row r="133" spans="1:73" ht="13.5" customHeight="1">
      <c r="A133" s="5" t="str">
        <f>HYPERLINK("http://kyu.snu.ac.kr/sdhj/index.jsp?type=hj/GK14786_00IH_0001_0123.jpg","1828_성평곡면_123")</f>
        <v>1828_성평곡면_123</v>
      </c>
      <c r="B133" s="2">
        <v>1828</v>
      </c>
      <c r="C133" s="2" t="s">
        <v>3787</v>
      </c>
      <c r="D133" s="2" t="s">
        <v>3790</v>
      </c>
      <c r="E133" s="2">
        <v>132</v>
      </c>
      <c r="F133" s="1">
        <v>2</v>
      </c>
      <c r="G133" s="1" t="s">
        <v>473</v>
      </c>
      <c r="H133" s="1" t="s">
        <v>4481</v>
      </c>
      <c r="I133" s="1">
        <v>1</v>
      </c>
      <c r="J133" s="1" t="s">
        <v>474</v>
      </c>
      <c r="K133" s="1" t="s">
        <v>3793</v>
      </c>
      <c r="L133" s="1">
        <v>1</v>
      </c>
      <c r="M133" s="2" t="s">
        <v>474</v>
      </c>
      <c r="N133" s="2" t="s">
        <v>3793</v>
      </c>
      <c r="O133" s="1"/>
      <c r="P133" s="1"/>
      <c r="Q133" s="1"/>
      <c r="R133" s="1"/>
      <c r="S133" s="1"/>
      <c r="T133" s="1" t="s">
        <v>3813</v>
      </c>
      <c r="U133" s="1" t="s">
        <v>475</v>
      </c>
      <c r="V133" s="1" t="s">
        <v>2127</v>
      </c>
      <c r="W133" s="1" t="s">
        <v>98</v>
      </c>
      <c r="X133" s="1" t="s">
        <v>3818</v>
      </c>
      <c r="Y133" s="1" t="s">
        <v>428</v>
      </c>
      <c r="Z133" s="1" t="s">
        <v>2592</v>
      </c>
      <c r="AA133" s="1"/>
      <c r="AB133" s="1"/>
      <c r="AC133" s="1">
        <v>78</v>
      </c>
      <c r="AD133" s="1" t="s">
        <v>196</v>
      </c>
      <c r="AE133" s="1" t="s">
        <v>2684</v>
      </c>
      <c r="AF133" s="1"/>
      <c r="AG133" s="1"/>
      <c r="AH133" s="1"/>
      <c r="AI133" s="1"/>
      <c r="AJ133" s="1" t="s">
        <v>17</v>
      </c>
      <c r="AK133" s="1" t="s">
        <v>2742</v>
      </c>
      <c r="AL133" s="1" t="s">
        <v>70</v>
      </c>
      <c r="AM133" s="1" t="s">
        <v>3844</v>
      </c>
      <c r="AN133" s="1"/>
      <c r="AO133" s="1"/>
      <c r="AP133" s="1"/>
      <c r="AQ133" s="1"/>
      <c r="AR133" s="1"/>
      <c r="AS133" s="1"/>
      <c r="AT133" s="1" t="s">
        <v>42</v>
      </c>
      <c r="AU133" s="1" t="s">
        <v>2162</v>
      </c>
      <c r="AV133" s="1" t="s">
        <v>476</v>
      </c>
      <c r="AW133" s="1" t="s">
        <v>3044</v>
      </c>
      <c r="AX133" s="1"/>
      <c r="AY133" s="1"/>
      <c r="AZ133" s="1"/>
      <c r="BA133" s="1"/>
      <c r="BB133" s="1"/>
      <c r="BC133" s="1"/>
      <c r="BD133" s="1"/>
      <c r="BE133" s="1"/>
      <c r="BF133" s="1"/>
      <c r="BG133" s="1" t="s">
        <v>42</v>
      </c>
      <c r="BH133" s="1" t="s">
        <v>2162</v>
      </c>
      <c r="BI133" s="1" t="s">
        <v>477</v>
      </c>
      <c r="BJ133" s="1" t="s">
        <v>3298</v>
      </c>
      <c r="BK133" s="1" t="s">
        <v>478</v>
      </c>
      <c r="BL133" s="1" t="s">
        <v>2808</v>
      </c>
      <c r="BM133" s="1" t="s">
        <v>479</v>
      </c>
      <c r="BN133" s="1" t="s">
        <v>3460</v>
      </c>
      <c r="BO133" s="1" t="s">
        <v>42</v>
      </c>
      <c r="BP133" s="1" t="s">
        <v>2162</v>
      </c>
      <c r="BQ133" s="1" t="s">
        <v>480</v>
      </c>
      <c r="BR133" s="1" t="s">
        <v>3995</v>
      </c>
      <c r="BS133" s="1" t="s">
        <v>351</v>
      </c>
      <c r="BT133" s="1" t="s">
        <v>2765</v>
      </c>
      <c r="BU133" s="1"/>
    </row>
    <row r="134" spans="1:73" ht="13.5" customHeight="1">
      <c r="A134" s="5" t="str">
        <f>HYPERLINK("http://kyu.snu.ac.kr/sdhj/index.jsp?type=hj/GK14786_00IH_0001_0124.jpg","1828_성평곡면_124")</f>
        <v>1828_성평곡면_124</v>
      </c>
      <c r="B134" s="2">
        <v>1828</v>
      </c>
      <c r="C134" s="2" t="s">
        <v>3787</v>
      </c>
      <c r="D134" s="2" t="s">
        <v>3790</v>
      </c>
      <c r="E134" s="2">
        <v>133</v>
      </c>
      <c r="F134" s="1">
        <v>2</v>
      </c>
      <c r="G134" s="1" t="s">
        <v>473</v>
      </c>
      <c r="H134" s="1" t="s">
        <v>4481</v>
      </c>
      <c r="I134" s="1">
        <v>1</v>
      </c>
      <c r="J134" s="1"/>
      <c r="K134" s="1"/>
      <c r="L134" s="1">
        <v>1</v>
      </c>
      <c r="M134" s="2" t="s">
        <v>474</v>
      </c>
      <c r="N134" s="2" t="s">
        <v>3793</v>
      </c>
      <c r="O134" s="1"/>
      <c r="P134" s="1"/>
      <c r="Q134" s="1"/>
      <c r="R134" s="1"/>
      <c r="S134" s="1" t="s">
        <v>90</v>
      </c>
      <c r="T134" s="1" t="s">
        <v>2089</v>
      </c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 t="s">
        <v>91</v>
      </c>
      <c r="AG134" s="1" t="s">
        <v>2726</v>
      </c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</row>
    <row r="135" spans="1:73" ht="13.5" customHeight="1">
      <c r="A135" s="5" t="str">
        <f>HYPERLINK("http://kyu.snu.ac.kr/sdhj/index.jsp?type=hj/GK14786_00IH_0001_0124.jpg","1828_성평곡면_124")</f>
        <v>1828_성평곡면_124</v>
      </c>
      <c r="B135" s="2">
        <v>1828</v>
      </c>
      <c r="C135" s="2" t="s">
        <v>3787</v>
      </c>
      <c r="D135" s="2" t="s">
        <v>3790</v>
      </c>
      <c r="E135" s="2">
        <v>134</v>
      </c>
      <c r="F135" s="1">
        <v>2</v>
      </c>
      <c r="G135" s="1" t="s">
        <v>473</v>
      </c>
      <c r="H135" s="1" t="s">
        <v>4481</v>
      </c>
      <c r="I135" s="1">
        <v>1</v>
      </c>
      <c r="J135" s="1"/>
      <c r="K135" s="1"/>
      <c r="L135" s="1">
        <v>1</v>
      </c>
      <c r="M135" s="2" t="s">
        <v>474</v>
      </c>
      <c r="N135" s="2" t="s">
        <v>3793</v>
      </c>
      <c r="O135" s="1"/>
      <c r="P135" s="1"/>
      <c r="Q135" s="1"/>
      <c r="R135" s="1"/>
      <c r="S135" s="1" t="s">
        <v>86</v>
      </c>
      <c r="T135" s="1" t="s">
        <v>2088</v>
      </c>
      <c r="U135" s="1" t="s">
        <v>481</v>
      </c>
      <c r="V135" s="1" t="s">
        <v>2125</v>
      </c>
      <c r="W135" s="1"/>
      <c r="X135" s="1"/>
      <c r="Y135" s="1" t="s">
        <v>482</v>
      </c>
      <c r="Z135" s="1" t="s">
        <v>2591</v>
      </c>
      <c r="AA135" s="1"/>
      <c r="AB135" s="1"/>
      <c r="AC135" s="1">
        <v>20</v>
      </c>
      <c r="AD135" s="1" t="s">
        <v>240</v>
      </c>
      <c r="AE135" s="1" t="s">
        <v>2674</v>
      </c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</row>
    <row r="136" spans="1:73" ht="13.5" customHeight="1">
      <c r="A136" s="5" t="str">
        <f>HYPERLINK("http://kyu.snu.ac.kr/sdhj/index.jsp?type=hj/GK14786_00IH_0001_0124.jpg","1828_성평곡면_124")</f>
        <v>1828_성평곡면_124</v>
      </c>
      <c r="B136" s="2">
        <v>1828</v>
      </c>
      <c r="C136" s="2" t="s">
        <v>3787</v>
      </c>
      <c r="D136" s="2" t="s">
        <v>3790</v>
      </c>
      <c r="E136" s="2">
        <v>135</v>
      </c>
      <c r="F136" s="1">
        <v>2</v>
      </c>
      <c r="G136" s="1" t="s">
        <v>473</v>
      </c>
      <c r="H136" s="1" t="s">
        <v>4481</v>
      </c>
      <c r="I136" s="1">
        <v>1</v>
      </c>
      <c r="J136" s="1"/>
      <c r="K136" s="1"/>
      <c r="L136" s="1">
        <v>1</v>
      </c>
      <c r="M136" s="2" t="s">
        <v>474</v>
      </c>
      <c r="N136" s="2" t="s">
        <v>3793</v>
      </c>
      <c r="O136" s="1"/>
      <c r="P136" s="1"/>
      <c r="Q136" s="1"/>
      <c r="R136" s="1"/>
      <c r="S136" s="1" t="s">
        <v>191</v>
      </c>
      <c r="T136" s="1" t="s">
        <v>2090</v>
      </c>
      <c r="U136" s="1"/>
      <c r="V136" s="1"/>
      <c r="W136" s="1" t="s">
        <v>237</v>
      </c>
      <c r="X136" s="1" t="s">
        <v>3825</v>
      </c>
      <c r="Y136" s="1" t="s">
        <v>10</v>
      </c>
      <c r="Z136" s="1" t="s">
        <v>2174</v>
      </c>
      <c r="AA136" s="1"/>
      <c r="AB136" s="1"/>
      <c r="AC136" s="1">
        <v>20</v>
      </c>
      <c r="AD136" s="1" t="s">
        <v>59</v>
      </c>
      <c r="AE136" s="1" t="s">
        <v>2670</v>
      </c>
      <c r="AF136" s="1" t="s">
        <v>212</v>
      </c>
      <c r="AG136" s="1" t="s">
        <v>2725</v>
      </c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</row>
    <row r="137" spans="1:73" ht="13.5" customHeight="1">
      <c r="A137" s="5" t="str">
        <f>HYPERLINK("http://kyu.snu.ac.kr/sdhj/index.jsp?type=hj/GK14786_00IH_0001_0124.jpg","1828_성평곡면_124")</f>
        <v>1828_성평곡면_124</v>
      </c>
      <c r="B137" s="2">
        <v>1828</v>
      </c>
      <c r="C137" s="2" t="s">
        <v>3787</v>
      </c>
      <c r="D137" s="2" t="s">
        <v>3790</v>
      </c>
      <c r="E137" s="2">
        <v>136</v>
      </c>
      <c r="F137" s="1">
        <v>2</v>
      </c>
      <c r="G137" s="1" t="s">
        <v>473</v>
      </c>
      <c r="H137" s="1" t="s">
        <v>4481</v>
      </c>
      <c r="I137" s="1">
        <v>1</v>
      </c>
      <c r="J137" s="1"/>
      <c r="K137" s="1"/>
      <c r="L137" s="1">
        <v>2</v>
      </c>
      <c r="M137" s="2" t="s">
        <v>4396</v>
      </c>
      <c r="N137" s="2" t="s">
        <v>4408</v>
      </c>
      <c r="O137" s="1"/>
      <c r="P137" s="1"/>
      <c r="Q137" s="1" t="s">
        <v>4379</v>
      </c>
      <c r="R137" s="1" t="s">
        <v>2084</v>
      </c>
      <c r="S137" s="1"/>
      <c r="T137" s="1" t="s">
        <v>3813</v>
      </c>
      <c r="U137" s="1" t="s">
        <v>483</v>
      </c>
      <c r="V137" s="1" t="s">
        <v>2125</v>
      </c>
      <c r="W137" s="1" t="s">
        <v>330</v>
      </c>
      <c r="X137" s="1" t="s">
        <v>4392</v>
      </c>
      <c r="Y137" s="1" t="s">
        <v>484</v>
      </c>
      <c r="Z137" s="1" t="s">
        <v>2590</v>
      </c>
      <c r="AA137" s="1"/>
      <c r="AB137" s="1"/>
      <c r="AC137" s="1">
        <v>28</v>
      </c>
      <c r="AD137" s="1" t="s">
        <v>267</v>
      </c>
      <c r="AE137" s="1" t="s">
        <v>2711</v>
      </c>
      <c r="AF137" s="1"/>
      <c r="AG137" s="1"/>
      <c r="AH137" s="1"/>
      <c r="AI137" s="1"/>
      <c r="AJ137" s="1" t="s">
        <v>17</v>
      </c>
      <c r="AK137" s="1" t="s">
        <v>2742</v>
      </c>
      <c r="AL137" s="1" t="s">
        <v>56</v>
      </c>
      <c r="AM137" s="1" t="s">
        <v>2747</v>
      </c>
      <c r="AN137" s="1"/>
      <c r="AO137" s="1"/>
      <c r="AP137" s="1"/>
      <c r="AQ137" s="1"/>
      <c r="AR137" s="1"/>
      <c r="AS137" s="1"/>
      <c r="AT137" s="1" t="s">
        <v>117</v>
      </c>
      <c r="AU137" s="1" t="s">
        <v>2167</v>
      </c>
      <c r="AV137" s="1" t="s">
        <v>485</v>
      </c>
      <c r="AW137" s="1" t="s">
        <v>3043</v>
      </c>
      <c r="AX137" s="1"/>
      <c r="AY137" s="1"/>
      <c r="AZ137" s="1"/>
      <c r="BA137" s="1"/>
      <c r="BB137" s="1"/>
      <c r="BC137" s="1"/>
      <c r="BD137" s="1"/>
      <c r="BE137" s="1"/>
      <c r="BF137" s="1"/>
      <c r="BG137" s="1" t="s">
        <v>486</v>
      </c>
      <c r="BH137" s="1" t="s">
        <v>3114</v>
      </c>
      <c r="BI137" s="1" t="s">
        <v>487</v>
      </c>
      <c r="BJ137" s="1" t="s">
        <v>3308</v>
      </c>
      <c r="BK137" s="1" t="s">
        <v>486</v>
      </c>
      <c r="BL137" s="1" t="s">
        <v>3114</v>
      </c>
      <c r="BM137" s="1" t="s">
        <v>488</v>
      </c>
      <c r="BN137" s="1" t="s">
        <v>3536</v>
      </c>
      <c r="BO137" s="1" t="s">
        <v>120</v>
      </c>
      <c r="BP137" s="1" t="s">
        <v>2116</v>
      </c>
      <c r="BQ137" s="1" t="s">
        <v>489</v>
      </c>
      <c r="BR137" s="1" t="s">
        <v>3726</v>
      </c>
      <c r="BS137" s="1" t="s">
        <v>56</v>
      </c>
      <c r="BT137" s="1" t="s">
        <v>2747</v>
      </c>
      <c r="BU137" s="1"/>
    </row>
    <row r="138" spans="1:73" ht="13.5" customHeight="1">
      <c r="A138" s="5" t="str">
        <f>HYPERLINK("http://kyu.snu.ac.kr/sdhj/index.jsp?type=hj/GK14786_00IH_0001_0124.jpg","1828_성평곡면_124")</f>
        <v>1828_성평곡면_124</v>
      </c>
      <c r="B138" s="2">
        <v>1828</v>
      </c>
      <c r="C138" s="2" t="s">
        <v>3787</v>
      </c>
      <c r="D138" s="2" t="s">
        <v>3790</v>
      </c>
      <c r="E138" s="2">
        <v>137</v>
      </c>
      <c r="F138" s="1">
        <v>2</v>
      </c>
      <c r="G138" s="1" t="s">
        <v>473</v>
      </c>
      <c r="H138" s="1" t="s">
        <v>4481</v>
      </c>
      <c r="I138" s="1">
        <v>1</v>
      </c>
      <c r="J138" s="1"/>
      <c r="K138" s="1"/>
      <c r="L138" s="1">
        <v>2</v>
      </c>
      <c r="M138" s="2" t="s">
        <v>4396</v>
      </c>
      <c r="N138" s="2" t="s">
        <v>4408</v>
      </c>
      <c r="O138" s="1"/>
      <c r="P138" s="1"/>
      <c r="Q138" s="1"/>
      <c r="R138" s="1"/>
      <c r="S138" s="1" t="s">
        <v>57</v>
      </c>
      <c r="T138" s="1" t="s">
        <v>2091</v>
      </c>
      <c r="U138" s="1"/>
      <c r="V138" s="1"/>
      <c r="W138" s="1" t="s">
        <v>490</v>
      </c>
      <c r="X138" s="1" t="s">
        <v>2180</v>
      </c>
      <c r="Y138" s="1" t="s">
        <v>130</v>
      </c>
      <c r="Z138" s="1" t="s">
        <v>2210</v>
      </c>
      <c r="AA138" s="1"/>
      <c r="AB138" s="1"/>
      <c r="AC138" s="1">
        <v>50</v>
      </c>
      <c r="AD138" s="1" t="s">
        <v>255</v>
      </c>
      <c r="AE138" s="1" t="s">
        <v>2708</v>
      </c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</row>
    <row r="139" spans="1:73" ht="13.5" customHeight="1">
      <c r="A139" s="5" t="str">
        <f>HYPERLINK("http://kyu.snu.ac.kr/sdhj/index.jsp?type=hj/GK14786_00IH_0001_0124.jpg","1828_성평곡면_124")</f>
        <v>1828_성평곡면_124</v>
      </c>
      <c r="B139" s="2">
        <v>1828</v>
      </c>
      <c r="C139" s="2" t="s">
        <v>3787</v>
      </c>
      <c r="D139" s="2" t="s">
        <v>3790</v>
      </c>
      <c r="E139" s="2">
        <v>138</v>
      </c>
      <c r="F139" s="1">
        <v>2</v>
      </c>
      <c r="G139" s="1" t="s">
        <v>473</v>
      </c>
      <c r="H139" s="1" t="s">
        <v>4481</v>
      </c>
      <c r="I139" s="1">
        <v>1</v>
      </c>
      <c r="J139" s="1"/>
      <c r="K139" s="1"/>
      <c r="L139" s="1">
        <v>2</v>
      </c>
      <c r="M139" s="2" t="s">
        <v>4396</v>
      </c>
      <c r="N139" s="2" t="s">
        <v>4408</v>
      </c>
      <c r="O139" s="1"/>
      <c r="P139" s="1"/>
      <c r="Q139" s="1"/>
      <c r="R139" s="1"/>
      <c r="S139" s="1" t="s">
        <v>90</v>
      </c>
      <c r="T139" s="1" t="s">
        <v>2089</v>
      </c>
      <c r="U139" s="1"/>
      <c r="V139" s="1"/>
      <c r="W139" s="1"/>
      <c r="X139" s="1"/>
      <c r="Y139" s="1"/>
      <c r="Z139" s="1"/>
      <c r="AA139" s="1"/>
      <c r="AB139" s="1"/>
      <c r="AC139" s="1">
        <v>12</v>
      </c>
      <c r="AD139" s="1" t="s">
        <v>336</v>
      </c>
      <c r="AE139" s="1" t="s">
        <v>2703</v>
      </c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</row>
    <row r="140" spans="1:73" ht="13.5" customHeight="1">
      <c r="A140" s="5" t="str">
        <f>HYPERLINK("http://kyu.snu.ac.kr/sdhj/index.jsp?type=hj/GK14786_00IH_0001_0124.jpg","1828_성평곡면_124")</f>
        <v>1828_성평곡면_124</v>
      </c>
      <c r="B140" s="2">
        <v>1828</v>
      </c>
      <c r="C140" s="2" t="s">
        <v>3787</v>
      </c>
      <c r="D140" s="2" t="s">
        <v>3790</v>
      </c>
      <c r="E140" s="2">
        <v>139</v>
      </c>
      <c r="F140" s="1">
        <v>2</v>
      </c>
      <c r="G140" s="1" t="s">
        <v>473</v>
      </c>
      <c r="H140" s="1" t="s">
        <v>4481</v>
      </c>
      <c r="I140" s="1">
        <v>1</v>
      </c>
      <c r="J140" s="1"/>
      <c r="K140" s="1"/>
      <c r="L140" s="1">
        <v>3</v>
      </c>
      <c r="M140" s="2" t="s">
        <v>4070</v>
      </c>
      <c r="N140" s="2" t="s">
        <v>4231</v>
      </c>
      <c r="O140" s="1"/>
      <c r="P140" s="1"/>
      <c r="Q140" s="1"/>
      <c r="R140" s="1"/>
      <c r="S140" s="1"/>
      <c r="T140" s="1" t="s">
        <v>3813</v>
      </c>
      <c r="U140" s="1" t="s">
        <v>383</v>
      </c>
      <c r="V140" s="1" t="s">
        <v>3816</v>
      </c>
      <c r="W140" s="1" t="s">
        <v>98</v>
      </c>
      <c r="X140" s="1" t="s">
        <v>3818</v>
      </c>
      <c r="Y140" s="1" t="s">
        <v>491</v>
      </c>
      <c r="Z140" s="1" t="s">
        <v>2589</v>
      </c>
      <c r="AA140" s="1"/>
      <c r="AB140" s="1"/>
      <c r="AC140" s="1">
        <v>79</v>
      </c>
      <c r="AD140" s="1" t="s">
        <v>152</v>
      </c>
      <c r="AE140" s="1" t="s">
        <v>2682</v>
      </c>
      <c r="AF140" s="1"/>
      <c r="AG140" s="1"/>
      <c r="AH140" s="1"/>
      <c r="AI140" s="1"/>
      <c r="AJ140" s="1" t="s">
        <v>17</v>
      </c>
      <c r="AK140" s="1" t="s">
        <v>2742</v>
      </c>
      <c r="AL140" s="1" t="s">
        <v>70</v>
      </c>
      <c r="AM140" s="1" t="s">
        <v>3844</v>
      </c>
      <c r="AN140" s="1"/>
      <c r="AO140" s="1"/>
      <c r="AP140" s="1"/>
      <c r="AQ140" s="1"/>
      <c r="AR140" s="1"/>
      <c r="AS140" s="1"/>
      <c r="AT140" s="1" t="s">
        <v>492</v>
      </c>
      <c r="AU140" s="1" t="s">
        <v>2809</v>
      </c>
      <c r="AV140" s="1" t="s">
        <v>493</v>
      </c>
      <c r="AW140" s="1" t="s">
        <v>3042</v>
      </c>
      <c r="AX140" s="1"/>
      <c r="AY140" s="1"/>
      <c r="AZ140" s="1"/>
      <c r="BA140" s="1"/>
      <c r="BB140" s="1"/>
      <c r="BC140" s="1"/>
      <c r="BD140" s="1"/>
      <c r="BE140" s="1"/>
      <c r="BF140" s="1"/>
      <c r="BG140" s="1" t="s">
        <v>42</v>
      </c>
      <c r="BH140" s="1" t="s">
        <v>2162</v>
      </c>
      <c r="BI140" s="1" t="s">
        <v>494</v>
      </c>
      <c r="BJ140" s="1" t="s">
        <v>3132</v>
      </c>
      <c r="BK140" s="1" t="s">
        <v>478</v>
      </c>
      <c r="BL140" s="1" t="s">
        <v>2808</v>
      </c>
      <c r="BM140" s="1" t="s">
        <v>495</v>
      </c>
      <c r="BN140" s="1" t="s">
        <v>3493</v>
      </c>
      <c r="BO140" s="1" t="s">
        <v>496</v>
      </c>
      <c r="BP140" s="1" t="s">
        <v>3110</v>
      </c>
      <c r="BQ140" s="1" t="s">
        <v>497</v>
      </c>
      <c r="BR140" s="1" t="s">
        <v>4012</v>
      </c>
      <c r="BS140" s="1" t="s">
        <v>498</v>
      </c>
      <c r="BT140" s="1" t="s">
        <v>3773</v>
      </c>
      <c r="BU140" s="1"/>
    </row>
    <row r="141" spans="1:73" ht="13.5" customHeight="1">
      <c r="A141" s="5" t="str">
        <f>HYPERLINK("http://kyu.snu.ac.kr/sdhj/index.jsp?type=hj/GK14786_00IH_0001_0124.jpg","1828_성평곡면_124")</f>
        <v>1828_성평곡면_124</v>
      </c>
      <c r="B141" s="2">
        <v>1828</v>
      </c>
      <c r="C141" s="2" t="s">
        <v>3787</v>
      </c>
      <c r="D141" s="2" t="s">
        <v>3790</v>
      </c>
      <c r="E141" s="2">
        <v>140</v>
      </c>
      <c r="F141" s="1">
        <v>2</v>
      </c>
      <c r="G141" s="1" t="s">
        <v>473</v>
      </c>
      <c r="H141" s="1" t="s">
        <v>4481</v>
      </c>
      <c r="I141" s="1">
        <v>1</v>
      </c>
      <c r="J141" s="1"/>
      <c r="K141" s="1"/>
      <c r="L141" s="1">
        <v>3</v>
      </c>
      <c r="M141" s="2" t="s">
        <v>4070</v>
      </c>
      <c r="N141" s="2" t="s">
        <v>4231</v>
      </c>
      <c r="O141" s="1"/>
      <c r="P141" s="1"/>
      <c r="Q141" s="1"/>
      <c r="R141" s="1"/>
      <c r="S141" s="1" t="s">
        <v>86</v>
      </c>
      <c r="T141" s="1" t="s">
        <v>2088</v>
      </c>
      <c r="U141" s="1"/>
      <c r="V141" s="1"/>
      <c r="W141" s="1"/>
      <c r="X141" s="1"/>
      <c r="Y141" s="1" t="s">
        <v>499</v>
      </c>
      <c r="Z141" s="1" t="s">
        <v>2588</v>
      </c>
      <c r="AA141" s="1"/>
      <c r="AB141" s="1"/>
      <c r="AC141" s="1"/>
      <c r="AD141" s="1"/>
      <c r="AE141" s="1"/>
      <c r="AF141" s="1" t="s">
        <v>138</v>
      </c>
      <c r="AG141" s="1" t="s">
        <v>2188</v>
      </c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</row>
    <row r="142" spans="1:73" ht="13.5" customHeight="1">
      <c r="A142" s="5" t="str">
        <f>HYPERLINK("http://kyu.snu.ac.kr/sdhj/index.jsp?type=hj/GK14786_00IH_0001_0124.jpg","1828_성평곡면_124")</f>
        <v>1828_성평곡면_124</v>
      </c>
      <c r="B142" s="2">
        <v>1828</v>
      </c>
      <c r="C142" s="2" t="s">
        <v>3787</v>
      </c>
      <c r="D142" s="2" t="s">
        <v>3790</v>
      </c>
      <c r="E142" s="2">
        <v>141</v>
      </c>
      <c r="F142" s="1">
        <v>2</v>
      </c>
      <c r="G142" s="1" t="s">
        <v>473</v>
      </c>
      <c r="H142" s="1" t="s">
        <v>4481</v>
      </c>
      <c r="I142" s="1">
        <v>1</v>
      </c>
      <c r="J142" s="1"/>
      <c r="K142" s="1"/>
      <c r="L142" s="1">
        <v>3</v>
      </c>
      <c r="M142" s="2" t="s">
        <v>4070</v>
      </c>
      <c r="N142" s="2" t="s">
        <v>4231</v>
      </c>
      <c r="O142" s="1"/>
      <c r="P142" s="1"/>
      <c r="Q142" s="1"/>
      <c r="R142" s="1"/>
      <c r="S142" s="1" t="s">
        <v>191</v>
      </c>
      <c r="T142" s="1" t="s">
        <v>2090</v>
      </c>
      <c r="U142" s="1"/>
      <c r="V142" s="1"/>
      <c r="W142" s="1" t="s">
        <v>38</v>
      </c>
      <c r="X142" s="1" t="s">
        <v>2173</v>
      </c>
      <c r="Y142" s="1" t="s">
        <v>10</v>
      </c>
      <c r="Z142" s="1" t="s">
        <v>2174</v>
      </c>
      <c r="AA142" s="1"/>
      <c r="AB142" s="1"/>
      <c r="AC142" s="1">
        <v>39</v>
      </c>
      <c r="AD142" s="1" t="s">
        <v>338</v>
      </c>
      <c r="AE142" s="1" t="s">
        <v>2693</v>
      </c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</row>
    <row r="143" spans="1:73" ht="13.5" customHeight="1">
      <c r="A143" s="5" t="str">
        <f>HYPERLINK("http://kyu.snu.ac.kr/sdhj/index.jsp?type=hj/GK14786_00IH_0001_0124.jpg","1828_성평곡면_124")</f>
        <v>1828_성평곡면_124</v>
      </c>
      <c r="B143" s="2">
        <v>1828</v>
      </c>
      <c r="C143" s="2" t="s">
        <v>3787</v>
      </c>
      <c r="D143" s="2" t="s">
        <v>3790</v>
      </c>
      <c r="E143" s="2">
        <v>142</v>
      </c>
      <c r="F143" s="1">
        <v>2</v>
      </c>
      <c r="G143" s="1" t="s">
        <v>473</v>
      </c>
      <c r="H143" s="1" t="s">
        <v>4481</v>
      </c>
      <c r="I143" s="1">
        <v>1</v>
      </c>
      <c r="J143" s="1"/>
      <c r="K143" s="1"/>
      <c r="L143" s="1">
        <v>3</v>
      </c>
      <c r="M143" s="2" t="s">
        <v>4070</v>
      </c>
      <c r="N143" s="2" t="s">
        <v>4231</v>
      </c>
      <c r="O143" s="1"/>
      <c r="P143" s="1"/>
      <c r="Q143" s="1"/>
      <c r="R143" s="1"/>
      <c r="S143" s="1" t="s">
        <v>90</v>
      </c>
      <c r="T143" s="1" t="s">
        <v>2089</v>
      </c>
      <c r="U143" s="1"/>
      <c r="V143" s="1"/>
      <c r="W143" s="1"/>
      <c r="X143" s="1"/>
      <c r="Y143" s="1"/>
      <c r="Z143" s="1"/>
      <c r="AA143" s="1"/>
      <c r="AB143" s="1"/>
      <c r="AC143" s="1">
        <v>10</v>
      </c>
      <c r="AD143" s="1" t="s">
        <v>500</v>
      </c>
      <c r="AE143" s="1" t="s">
        <v>2679</v>
      </c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</row>
    <row r="144" spans="1:73" ht="13.5" customHeight="1">
      <c r="A144" s="5" t="str">
        <f>HYPERLINK("http://kyu.snu.ac.kr/sdhj/index.jsp?type=hj/GK14786_00IH_0001_0124.jpg","1828_성평곡면_124")</f>
        <v>1828_성평곡면_124</v>
      </c>
      <c r="B144" s="2">
        <v>1828</v>
      </c>
      <c r="C144" s="2" t="s">
        <v>3787</v>
      </c>
      <c r="D144" s="2" t="s">
        <v>3790</v>
      </c>
      <c r="E144" s="2">
        <v>143</v>
      </c>
      <c r="F144" s="1">
        <v>2</v>
      </c>
      <c r="G144" s="1" t="s">
        <v>473</v>
      </c>
      <c r="H144" s="1" t="s">
        <v>4481</v>
      </c>
      <c r="I144" s="1">
        <v>1</v>
      </c>
      <c r="J144" s="1"/>
      <c r="K144" s="1"/>
      <c r="L144" s="1">
        <v>3</v>
      </c>
      <c r="M144" s="2" t="s">
        <v>4070</v>
      </c>
      <c r="N144" s="2" t="s">
        <v>4231</v>
      </c>
      <c r="O144" s="1"/>
      <c r="P144" s="1"/>
      <c r="Q144" s="1"/>
      <c r="R144" s="1"/>
      <c r="S144" s="1"/>
      <c r="T144" s="1" t="s">
        <v>3815</v>
      </c>
      <c r="U144" s="1" t="s">
        <v>139</v>
      </c>
      <c r="V144" s="1" t="s">
        <v>2112</v>
      </c>
      <c r="W144" s="1"/>
      <c r="X144" s="1"/>
      <c r="Y144" s="1" t="s">
        <v>501</v>
      </c>
      <c r="Z144" s="1" t="s">
        <v>2587</v>
      </c>
      <c r="AA144" s="1"/>
      <c r="AB144" s="1"/>
      <c r="AC144" s="1"/>
      <c r="AD144" s="1"/>
      <c r="AE144" s="1"/>
      <c r="AF144" s="1" t="s">
        <v>138</v>
      </c>
      <c r="AG144" s="1" t="s">
        <v>2188</v>
      </c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</row>
    <row r="145" spans="1:73" ht="13.5" customHeight="1">
      <c r="A145" s="5" t="str">
        <f>HYPERLINK("http://kyu.snu.ac.kr/sdhj/index.jsp?type=hj/GK14786_00IH_0001_0124.jpg","1828_성평곡면_124")</f>
        <v>1828_성평곡면_124</v>
      </c>
      <c r="B145" s="2">
        <v>1828</v>
      </c>
      <c r="C145" s="2" t="s">
        <v>3787</v>
      </c>
      <c r="D145" s="2" t="s">
        <v>3790</v>
      </c>
      <c r="E145" s="2">
        <v>144</v>
      </c>
      <c r="F145" s="1">
        <v>2</v>
      </c>
      <c r="G145" s="1" t="s">
        <v>473</v>
      </c>
      <c r="H145" s="1" t="s">
        <v>4481</v>
      </c>
      <c r="I145" s="1">
        <v>1</v>
      </c>
      <c r="J145" s="1"/>
      <c r="K145" s="1"/>
      <c r="L145" s="1">
        <v>3</v>
      </c>
      <c r="M145" s="2" t="s">
        <v>4070</v>
      </c>
      <c r="N145" s="2" t="s">
        <v>4231</v>
      </c>
      <c r="O145" s="1"/>
      <c r="P145" s="1"/>
      <c r="Q145" s="1"/>
      <c r="R145" s="1"/>
      <c r="S145" s="1"/>
      <c r="T145" s="1" t="s">
        <v>3815</v>
      </c>
      <c r="U145" s="1" t="s">
        <v>139</v>
      </c>
      <c r="V145" s="1" t="s">
        <v>2112</v>
      </c>
      <c r="W145" s="1"/>
      <c r="X145" s="1"/>
      <c r="Y145" s="1" t="s">
        <v>502</v>
      </c>
      <c r="Z145" s="1" t="s">
        <v>2586</v>
      </c>
      <c r="AA145" s="1"/>
      <c r="AB145" s="1"/>
      <c r="AC145" s="1"/>
      <c r="AD145" s="1"/>
      <c r="AE145" s="1"/>
      <c r="AF145" s="1" t="s">
        <v>503</v>
      </c>
      <c r="AG145" s="1" t="s">
        <v>2734</v>
      </c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</row>
    <row r="146" spans="1:73" ht="13.5" customHeight="1">
      <c r="A146" s="5" t="str">
        <f>HYPERLINK("http://kyu.snu.ac.kr/sdhj/index.jsp?type=hj/GK14786_00IH_0001_0124.jpg","1828_성평곡면_124")</f>
        <v>1828_성평곡면_124</v>
      </c>
      <c r="B146" s="2">
        <v>1828</v>
      </c>
      <c r="C146" s="2" t="s">
        <v>3787</v>
      </c>
      <c r="D146" s="2" t="s">
        <v>3790</v>
      </c>
      <c r="E146" s="2">
        <v>145</v>
      </c>
      <c r="F146" s="1">
        <v>2</v>
      </c>
      <c r="G146" s="1" t="s">
        <v>473</v>
      </c>
      <c r="H146" s="1" t="s">
        <v>4481</v>
      </c>
      <c r="I146" s="1">
        <v>1</v>
      </c>
      <c r="J146" s="1"/>
      <c r="K146" s="1"/>
      <c r="L146" s="1">
        <v>4</v>
      </c>
      <c r="M146" s="2" t="s">
        <v>4071</v>
      </c>
      <c r="N146" s="2" t="s">
        <v>3726</v>
      </c>
      <c r="O146" s="1"/>
      <c r="P146" s="1"/>
      <c r="Q146" s="1"/>
      <c r="R146" s="1"/>
      <c r="S146" s="1"/>
      <c r="T146" s="1" t="s">
        <v>3813</v>
      </c>
      <c r="U146" s="1" t="s">
        <v>120</v>
      </c>
      <c r="V146" s="1" t="s">
        <v>2116</v>
      </c>
      <c r="W146" s="1" t="s">
        <v>490</v>
      </c>
      <c r="X146" s="1" t="s">
        <v>2180</v>
      </c>
      <c r="Y146" s="1" t="s">
        <v>504</v>
      </c>
      <c r="Z146" s="1" t="s">
        <v>3835</v>
      </c>
      <c r="AA146" s="1"/>
      <c r="AB146" s="1"/>
      <c r="AC146" s="1">
        <v>75</v>
      </c>
      <c r="AD146" s="1" t="s">
        <v>505</v>
      </c>
      <c r="AE146" s="1" t="s">
        <v>2687</v>
      </c>
      <c r="AF146" s="1"/>
      <c r="AG146" s="1"/>
      <c r="AH146" s="1"/>
      <c r="AI146" s="1"/>
      <c r="AJ146" s="1" t="s">
        <v>17</v>
      </c>
      <c r="AK146" s="1" t="s">
        <v>2742</v>
      </c>
      <c r="AL146" s="1" t="s">
        <v>56</v>
      </c>
      <c r="AM146" s="1" t="s">
        <v>2747</v>
      </c>
      <c r="AN146" s="1"/>
      <c r="AO146" s="1"/>
      <c r="AP146" s="1"/>
      <c r="AQ146" s="1"/>
      <c r="AR146" s="1"/>
      <c r="AS146" s="1"/>
      <c r="AT146" s="1" t="s">
        <v>123</v>
      </c>
      <c r="AU146" s="1" t="s">
        <v>2801</v>
      </c>
      <c r="AV146" s="1" t="s">
        <v>506</v>
      </c>
      <c r="AW146" s="1" t="s">
        <v>2910</v>
      </c>
      <c r="AX146" s="1"/>
      <c r="AY146" s="1"/>
      <c r="AZ146" s="1"/>
      <c r="BA146" s="1"/>
      <c r="BB146" s="1"/>
      <c r="BC146" s="1"/>
      <c r="BD146" s="1"/>
      <c r="BE146" s="1"/>
      <c r="BF146" s="1"/>
      <c r="BG146" s="1" t="s">
        <v>123</v>
      </c>
      <c r="BH146" s="1" t="s">
        <v>2801</v>
      </c>
      <c r="BI146" s="1" t="s">
        <v>507</v>
      </c>
      <c r="BJ146" s="1" t="s">
        <v>3307</v>
      </c>
      <c r="BK146" s="1" t="s">
        <v>123</v>
      </c>
      <c r="BL146" s="1" t="s">
        <v>2801</v>
      </c>
      <c r="BM146" s="1" t="s">
        <v>508</v>
      </c>
      <c r="BN146" s="1" t="s">
        <v>3497</v>
      </c>
      <c r="BO146" s="1" t="s">
        <v>123</v>
      </c>
      <c r="BP146" s="1" t="s">
        <v>2801</v>
      </c>
      <c r="BQ146" s="1" t="s">
        <v>509</v>
      </c>
      <c r="BR146" s="1" t="s">
        <v>3909</v>
      </c>
      <c r="BS146" s="1" t="s">
        <v>85</v>
      </c>
      <c r="BT146" s="1" t="s">
        <v>2760</v>
      </c>
      <c r="BU146" s="1"/>
    </row>
    <row r="147" spans="1:73" ht="13.5" customHeight="1">
      <c r="A147" s="5" t="str">
        <f>HYPERLINK("http://kyu.snu.ac.kr/sdhj/index.jsp?type=hj/GK14786_00IH_0001_0124.jpg","1828_성평곡면_124")</f>
        <v>1828_성평곡면_124</v>
      </c>
      <c r="B147" s="2">
        <v>1828</v>
      </c>
      <c r="C147" s="2" t="s">
        <v>3787</v>
      </c>
      <c r="D147" s="2" t="s">
        <v>3790</v>
      </c>
      <c r="E147" s="2">
        <v>146</v>
      </c>
      <c r="F147" s="1">
        <v>2</v>
      </c>
      <c r="G147" s="1" t="s">
        <v>473</v>
      </c>
      <c r="H147" s="1" t="s">
        <v>4481</v>
      </c>
      <c r="I147" s="1">
        <v>1</v>
      </c>
      <c r="J147" s="1"/>
      <c r="K147" s="1"/>
      <c r="L147" s="1">
        <v>4</v>
      </c>
      <c r="M147" s="2" t="s">
        <v>4071</v>
      </c>
      <c r="N147" s="2" t="s">
        <v>3726</v>
      </c>
      <c r="O147" s="1"/>
      <c r="P147" s="1"/>
      <c r="Q147" s="1"/>
      <c r="R147" s="1"/>
      <c r="S147" s="1" t="s">
        <v>48</v>
      </c>
      <c r="T147" s="1" t="s">
        <v>2087</v>
      </c>
      <c r="U147" s="1"/>
      <c r="V147" s="1"/>
      <c r="W147" s="1" t="s">
        <v>510</v>
      </c>
      <c r="X147" s="1" t="s">
        <v>2179</v>
      </c>
      <c r="Y147" s="1" t="s">
        <v>130</v>
      </c>
      <c r="Z147" s="1" t="s">
        <v>2210</v>
      </c>
      <c r="AA147" s="1"/>
      <c r="AB147" s="1"/>
      <c r="AC147" s="1">
        <v>74</v>
      </c>
      <c r="AD147" s="1" t="s">
        <v>228</v>
      </c>
      <c r="AE147" s="1" t="s">
        <v>2716</v>
      </c>
      <c r="AF147" s="1"/>
      <c r="AG147" s="1"/>
      <c r="AH147" s="1"/>
      <c r="AI147" s="1"/>
      <c r="AJ147" s="1" t="s">
        <v>131</v>
      </c>
      <c r="AK147" s="1" t="s">
        <v>2743</v>
      </c>
      <c r="AL147" s="1" t="s">
        <v>511</v>
      </c>
      <c r="AM147" s="1" t="s">
        <v>2763</v>
      </c>
      <c r="AN147" s="1"/>
      <c r="AO147" s="1"/>
      <c r="AP147" s="1"/>
      <c r="AQ147" s="1"/>
      <c r="AR147" s="1"/>
      <c r="AS147" s="1"/>
      <c r="AT147" s="1" t="s">
        <v>123</v>
      </c>
      <c r="AU147" s="1" t="s">
        <v>2801</v>
      </c>
      <c r="AV147" s="1" t="s">
        <v>512</v>
      </c>
      <c r="AW147" s="1" t="s">
        <v>2322</v>
      </c>
      <c r="AX147" s="1"/>
      <c r="AY147" s="1"/>
      <c r="AZ147" s="1"/>
      <c r="BA147" s="1"/>
      <c r="BB147" s="1"/>
      <c r="BC147" s="1"/>
      <c r="BD147" s="1"/>
      <c r="BE147" s="1"/>
      <c r="BF147" s="1"/>
      <c r="BG147" s="1" t="s">
        <v>123</v>
      </c>
      <c r="BH147" s="1" t="s">
        <v>2801</v>
      </c>
      <c r="BI147" s="1" t="s">
        <v>513</v>
      </c>
      <c r="BJ147" s="1" t="s">
        <v>2944</v>
      </c>
      <c r="BK147" s="1" t="s">
        <v>123</v>
      </c>
      <c r="BL147" s="1" t="s">
        <v>2801</v>
      </c>
      <c r="BM147" s="1" t="s">
        <v>514</v>
      </c>
      <c r="BN147" s="1" t="s">
        <v>2488</v>
      </c>
      <c r="BO147" s="1" t="s">
        <v>123</v>
      </c>
      <c r="BP147" s="1" t="s">
        <v>2801</v>
      </c>
      <c r="BQ147" s="1" t="s">
        <v>515</v>
      </c>
      <c r="BR147" s="1" t="s">
        <v>3657</v>
      </c>
      <c r="BS147" s="1" t="s">
        <v>129</v>
      </c>
      <c r="BT147" s="1" t="s">
        <v>2752</v>
      </c>
      <c r="BU147" s="1"/>
    </row>
    <row r="148" spans="1:73" ht="13.5" customHeight="1">
      <c r="A148" s="5" t="str">
        <f>HYPERLINK("http://kyu.snu.ac.kr/sdhj/index.jsp?type=hj/GK14786_00IH_0001_0124.jpg","1828_성평곡면_124")</f>
        <v>1828_성평곡면_124</v>
      </c>
      <c r="B148" s="2">
        <v>1828</v>
      </c>
      <c r="C148" s="2" t="s">
        <v>3787</v>
      </c>
      <c r="D148" s="2" t="s">
        <v>3790</v>
      </c>
      <c r="E148" s="2">
        <v>147</v>
      </c>
      <c r="F148" s="1">
        <v>2</v>
      </c>
      <c r="G148" s="1" t="s">
        <v>473</v>
      </c>
      <c r="H148" s="1" t="s">
        <v>4481</v>
      </c>
      <c r="I148" s="1">
        <v>1</v>
      </c>
      <c r="J148" s="1"/>
      <c r="K148" s="1"/>
      <c r="L148" s="1">
        <v>4</v>
      </c>
      <c r="M148" s="2" t="s">
        <v>4071</v>
      </c>
      <c r="N148" s="2" t="s">
        <v>3726</v>
      </c>
      <c r="O148" s="1"/>
      <c r="P148" s="1"/>
      <c r="Q148" s="1"/>
      <c r="R148" s="1"/>
      <c r="S148" s="1" t="s">
        <v>86</v>
      </c>
      <c r="T148" s="1" t="s">
        <v>2088</v>
      </c>
      <c r="U148" s="1" t="s">
        <v>120</v>
      </c>
      <c r="V148" s="1" t="s">
        <v>2116</v>
      </c>
      <c r="W148" s="1"/>
      <c r="X148" s="1"/>
      <c r="Y148" s="1" t="s">
        <v>516</v>
      </c>
      <c r="Z148" s="1" t="s">
        <v>2585</v>
      </c>
      <c r="AA148" s="1"/>
      <c r="AB148" s="1"/>
      <c r="AC148" s="1">
        <v>37</v>
      </c>
      <c r="AD148" s="1" t="s">
        <v>122</v>
      </c>
      <c r="AE148" s="1" t="s">
        <v>2704</v>
      </c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</row>
    <row r="149" spans="1:73" ht="13.5" customHeight="1">
      <c r="A149" s="5" t="str">
        <f>HYPERLINK("http://kyu.snu.ac.kr/sdhj/index.jsp?type=hj/GK14786_00IH_0001_0124.jpg","1828_성평곡면_124")</f>
        <v>1828_성평곡면_124</v>
      </c>
      <c r="B149" s="2">
        <v>1828</v>
      </c>
      <c r="C149" s="2" t="s">
        <v>3787</v>
      </c>
      <c r="D149" s="2" t="s">
        <v>3790</v>
      </c>
      <c r="E149" s="2">
        <v>148</v>
      </c>
      <c r="F149" s="1">
        <v>2</v>
      </c>
      <c r="G149" s="1" t="s">
        <v>473</v>
      </c>
      <c r="H149" s="1" t="s">
        <v>4481</v>
      </c>
      <c r="I149" s="1">
        <v>1</v>
      </c>
      <c r="J149" s="1"/>
      <c r="K149" s="1"/>
      <c r="L149" s="1">
        <v>4</v>
      </c>
      <c r="M149" s="2" t="s">
        <v>4071</v>
      </c>
      <c r="N149" s="2" t="s">
        <v>3726</v>
      </c>
      <c r="O149" s="1"/>
      <c r="P149" s="1"/>
      <c r="Q149" s="1"/>
      <c r="R149" s="1"/>
      <c r="S149" s="1" t="s">
        <v>191</v>
      </c>
      <c r="T149" s="1" t="s">
        <v>2090</v>
      </c>
      <c r="U149" s="1"/>
      <c r="V149" s="1"/>
      <c r="W149" s="1" t="s">
        <v>98</v>
      </c>
      <c r="X149" s="1" t="s">
        <v>3818</v>
      </c>
      <c r="Y149" s="1" t="s">
        <v>130</v>
      </c>
      <c r="Z149" s="1" t="s">
        <v>2210</v>
      </c>
      <c r="AA149" s="1"/>
      <c r="AB149" s="1"/>
      <c r="AC149" s="1">
        <v>37</v>
      </c>
      <c r="AD149" s="1" t="s">
        <v>122</v>
      </c>
      <c r="AE149" s="1" t="s">
        <v>2704</v>
      </c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</row>
    <row r="150" spans="1:73" ht="13.5" customHeight="1">
      <c r="A150" s="5" t="str">
        <f>HYPERLINK("http://kyu.snu.ac.kr/sdhj/index.jsp?type=hj/GK14786_00IH_0001_0124.jpg","1828_성평곡면_124")</f>
        <v>1828_성평곡면_124</v>
      </c>
      <c r="B150" s="2">
        <v>1828</v>
      </c>
      <c r="C150" s="2" t="s">
        <v>3787</v>
      </c>
      <c r="D150" s="2" t="s">
        <v>3790</v>
      </c>
      <c r="E150" s="2">
        <v>149</v>
      </c>
      <c r="F150" s="1">
        <v>2</v>
      </c>
      <c r="G150" s="1" t="s">
        <v>473</v>
      </c>
      <c r="H150" s="1" t="s">
        <v>4481</v>
      </c>
      <c r="I150" s="1">
        <v>1</v>
      </c>
      <c r="J150" s="1"/>
      <c r="K150" s="1"/>
      <c r="L150" s="1">
        <v>4</v>
      </c>
      <c r="M150" s="2" t="s">
        <v>4071</v>
      </c>
      <c r="N150" s="2" t="s">
        <v>3726</v>
      </c>
      <c r="O150" s="1"/>
      <c r="P150" s="1"/>
      <c r="Q150" s="1"/>
      <c r="R150" s="1"/>
      <c r="S150" s="1" t="s">
        <v>86</v>
      </c>
      <c r="T150" s="1" t="s">
        <v>2088</v>
      </c>
      <c r="U150" s="1" t="s">
        <v>120</v>
      </c>
      <c r="V150" s="1" t="s">
        <v>2116</v>
      </c>
      <c r="W150" s="1"/>
      <c r="X150" s="1"/>
      <c r="Y150" s="1" t="s">
        <v>517</v>
      </c>
      <c r="Z150" s="1" t="s">
        <v>2584</v>
      </c>
      <c r="AA150" s="1"/>
      <c r="AB150" s="1"/>
      <c r="AC150" s="1">
        <v>34</v>
      </c>
      <c r="AD150" s="1" t="s">
        <v>518</v>
      </c>
      <c r="AE150" s="1" t="s">
        <v>2713</v>
      </c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</row>
    <row r="151" spans="1:73" ht="13.5" customHeight="1">
      <c r="A151" s="5" t="str">
        <f>HYPERLINK("http://kyu.snu.ac.kr/sdhj/index.jsp?type=hj/GK14786_00IH_0001_0124.jpg","1828_성평곡면_124")</f>
        <v>1828_성평곡면_124</v>
      </c>
      <c r="B151" s="2">
        <v>1828</v>
      </c>
      <c r="C151" s="2" t="s">
        <v>3787</v>
      </c>
      <c r="D151" s="2" t="s">
        <v>3790</v>
      </c>
      <c r="E151" s="2">
        <v>150</v>
      </c>
      <c r="F151" s="1">
        <v>2</v>
      </c>
      <c r="G151" s="1" t="s">
        <v>473</v>
      </c>
      <c r="H151" s="1" t="s">
        <v>4481</v>
      </c>
      <c r="I151" s="1">
        <v>1</v>
      </c>
      <c r="J151" s="1"/>
      <c r="K151" s="1"/>
      <c r="L151" s="1">
        <v>4</v>
      </c>
      <c r="M151" s="2" t="s">
        <v>4071</v>
      </c>
      <c r="N151" s="2" t="s">
        <v>3726</v>
      </c>
      <c r="O151" s="1"/>
      <c r="P151" s="1"/>
      <c r="Q151" s="1"/>
      <c r="R151" s="1"/>
      <c r="S151" s="1" t="s">
        <v>191</v>
      </c>
      <c r="T151" s="1" t="s">
        <v>2090</v>
      </c>
      <c r="U151" s="1"/>
      <c r="V151" s="1"/>
      <c r="W151" s="1" t="s">
        <v>98</v>
      </c>
      <c r="X151" s="1" t="s">
        <v>3818</v>
      </c>
      <c r="Y151" s="1" t="s">
        <v>130</v>
      </c>
      <c r="Z151" s="1" t="s">
        <v>2210</v>
      </c>
      <c r="AA151" s="1"/>
      <c r="AB151" s="1"/>
      <c r="AC151" s="1">
        <v>31</v>
      </c>
      <c r="AD151" s="1" t="s">
        <v>519</v>
      </c>
      <c r="AE151" s="1" t="s">
        <v>2677</v>
      </c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</row>
    <row r="152" spans="1:73" ht="13.5" customHeight="1">
      <c r="A152" s="5" t="str">
        <f>HYPERLINK("http://kyu.snu.ac.kr/sdhj/index.jsp?type=hj/GK14786_00IH_0001_0124.jpg","1828_성평곡면_124")</f>
        <v>1828_성평곡면_124</v>
      </c>
      <c r="B152" s="2">
        <v>1828</v>
      </c>
      <c r="C152" s="2" t="s">
        <v>3787</v>
      </c>
      <c r="D152" s="2" t="s">
        <v>3790</v>
      </c>
      <c r="E152" s="2">
        <v>151</v>
      </c>
      <c r="F152" s="1">
        <v>2</v>
      </c>
      <c r="G152" s="1" t="s">
        <v>473</v>
      </c>
      <c r="H152" s="1" t="s">
        <v>4481</v>
      </c>
      <c r="I152" s="1">
        <v>1</v>
      </c>
      <c r="J152" s="1"/>
      <c r="K152" s="1"/>
      <c r="L152" s="1">
        <v>4</v>
      </c>
      <c r="M152" s="2" t="s">
        <v>4071</v>
      </c>
      <c r="N152" s="2" t="s">
        <v>3726</v>
      </c>
      <c r="O152" s="1"/>
      <c r="P152" s="1"/>
      <c r="Q152" s="1"/>
      <c r="R152" s="1"/>
      <c r="S152" s="1" t="s">
        <v>86</v>
      </c>
      <c r="T152" s="1" t="s">
        <v>2088</v>
      </c>
      <c r="U152" s="1" t="s">
        <v>120</v>
      </c>
      <c r="V152" s="1" t="s">
        <v>2116</v>
      </c>
      <c r="W152" s="1"/>
      <c r="X152" s="1"/>
      <c r="Y152" s="1" t="s">
        <v>520</v>
      </c>
      <c r="Z152" s="1" t="s">
        <v>2583</v>
      </c>
      <c r="AA152" s="1"/>
      <c r="AB152" s="1"/>
      <c r="AC152" s="1">
        <v>28</v>
      </c>
      <c r="AD152" s="1" t="s">
        <v>267</v>
      </c>
      <c r="AE152" s="1" t="s">
        <v>2711</v>
      </c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</row>
    <row r="153" spans="1:73" ht="13.5" customHeight="1">
      <c r="A153" s="5" t="str">
        <f>HYPERLINK("http://kyu.snu.ac.kr/sdhj/index.jsp?type=hj/GK14786_00IH_0001_0124.jpg","1828_성평곡면_124")</f>
        <v>1828_성평곡면_124</v>
      </c>
      <c r="B153" s="2">
        <v>1828</v>
      </c>
      <c r="C153" s="2" t="s">
        <v>3787</v>
      </c>
      <c r="D153" s="2" t="s">
        <v>3790</v>
      </c>
      <c r="E153" s="2">
        <v>152</v>
      </c>
      <c r="F153" s="1">
        <v>2</v>
      </c>
      <c r="G153" s="1" t="s">
        <v>473</v>
      </c>
      <c r="H153" s="1" t="s">
        <v>4481</v>
      </c>
      <c r="I153" s="1">
        <v>1</v>
      </c>
      <c r="J153" s="1"/>
      <c r="K153" s="1"/>
      <c r="L153" s="1">
        <v>4</v>
      </c>
      <c r="M153" s="2" t="s">
        <v>4071</v>
      </c>
      <c r="N153" s="2" t="s">
        <v>3726</v>
      </c>
      <c r="O153" s="1"/>
      <c r="P153" s="1"/>
      <c r="Q153" s="1"/>
      <c r="R153" s="1"/>
      <c r="S153" s="1" t="s">
        <v>191</v>
      </c>
      <c r="T153" s="1" t="s">
        <v>2090</v>
      </c>
      <c r="U153" s="1"/>
      <c r="V153" s="1"/>
      <c r="W153" s="1" t="s">
        <v>98</v>
      </c>
      <c r="X153" s="1" t="s">
        <v>3818</v>
      </c>
      <c r="Y153" s="1" t="s">
        <v>130</v>
      </c>
      <c r="Z153" s="1" t="s">
        <v>2210</v>
      </c>
      <c r="AA153" s="1"/>
      <c r="AB153" s="1"/>
      <c r="AC153" s="1">
        <v>28</v>
      </c>
      <c r="AD153" s="1" t="s">
        <v>267</v>
      </c>
      <c r="AE153" s="1" t="s">
        <v>2711</v>
      </c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</row>
    <row r="154" spans="1:73" ht="13.5" customHeight="1">
      <c r="A154" s="5" t="str">
        <f>HYPERLINK("http://kyu.snu.ac.kr/sdhj/index.jsp?type=hj/GK14786_00IH_0001_0124.jpg","1828_성평곡면_124")</f>
        <v>1828_성평곡면_124</v>
      </c>
      <c r="B154" s="2">
        <v>1828</v>
      </c>
      <c r="C154" s="2" t="s">
        <v>3787</v>
      </c>
      <c r="D154" s="2" t="s">
        <v>3790</v>
      </c>
      <c r="E154" s="2">
        <v>153</v>
      </c>
      <c r="F154" s="1">
        <v>2</v>
      </c>
      <c r="G154" s="1" t="s">
        <v>473</v>
      </c>
      <c r="H154" s="1" t="s">
        <v>4481</v>
      </c>
      <c r="I154" s="1">
        <v>1</v>
      </c>
      <c r="J154" s="1"/>
      <c r="K154" s="1"/>
      <c r="L154" s="1">
        <v>4</v>
      </c>
      <c r="M154" s="2" t="s">
        <v>4071</v>
      </c>
      <c r="N154" s="2" t="s">
        <v>3726</v>
      </c>
      <c r="O154" s="1"/>
      <c r="P154" s="1"/>
      <c r="Q154" s="1"/>
      <c r="R154" s="1"/>
      <c r="S154" s="1"/>
      <c r="T154" s="1" t="s">
        <v>3815</v>
      </c>
      <c r="U154" s="1" t="s">
        <v>139</v>
      </c>
      <c r="V154" s="1" t="s">
        <v>2112</v>
      </c>
      <c r="W154" s="1"/>
      <c r="X154" s="1"/>
      <c r="Y154" s="1" t="s">
        <v>263</v>
      </c>
      <c r="Z154" s="1" t="s">
        <v>2582</v>
      </c>
      <c r="AA154" s="1"/>
      <c r="AB154" s="1"/>
      <c r="AC154" s="1">
        <v>55</v>
      </c>
      <c r="AD154" s="1" t="s">
        <v>79</v>
      </c>
      <c r="AE154" s="1" t="s">
        <v>2688</v>
      </c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</row>
    <row r="155" spans="1:73" ht="13.5" customHeight="1">
      <c r="A155" s="5" t="str">
        <f>HYPERLINK("http://kyu.snu.ac.kr/sdhj/index.jsp?type=hj/GK14786_00IH_0001_0124.jpg","1828_성평곡면_124")</f>
        <v>1828_성평곡면_124</v>
      </c>
      <c r="B155" s="2">
        <v>1828</v>
      </c>
      <c r="C155" s="2" t="s">
        <v>3787</v>
      </c>
      <c r="D155" s="2" t="s">
        <v>3790</v>
      </c>
      <c r="E155" s="2">
        <v>154</v>
      </c>
      <c r="F155" s="1">
        <v>2</v>
      </c>
      <c r="G155" s="1" t="s">
        <v>473</v>
      </c>
      <c r="H155" s="1" t="s">
        <v>4481</v>
      </c>
      <c r="I155" s="1">
        <v>1</v>
      </c>
      <c r="J155" s="1"/>
      <c r="K155" s="1"/>
      <c r="L155" s="1">
        <v>4</v>
      </c>
      <c r="M155" s="2" t="s">
        <v>4071</v>
      </c>
      <c r="N155" s="2" t="s">
        <v>3726</v>
      </c>
      <c r="O155" s="1"/>
      <c r="P155" s="1"/>
      <c r="Q155" s="1"/>
      <c r="R155" s="1"/>
      <c r="S155" s="1"/>
      <c r="T155" s="1" t="s">
        <v>3815</v>
      </c>
      <c r="U155" s="1" t="s">
        <v>139</v>
      </c>
      <c r="V155" s="1" t="s">
        <v>2112</v>
      </c>
      <c r="W155" s="1"/>
      <c r="X155" s="1"/>
      <c r="Y155" s="1" t="s">
        <v>521</v>
      </c>
      <c r="Z155" s="1" t="s">
        <v>2581</v>
      </c>
      <c r="AA155" s="1"/>
      <c r="AB155" s="1"/>
      <c r="AC155" s="1"/>
      <c r="AD155" s="1"/>
      <c r="AE155" s="1"/>
      <c r="AF155" s="1" t="s">
        <v>404</v>
      </c>
      <c r="AG155" s="1" t="s">
        <v>2727</v>
      </c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</row>
    <row r="156" spans="1:73" ht="13.5" customHeight="1">
      <c r="A156" s="5" t="str">
        <f>HYPERLINK("http://kyu.snu.ac.kr/sdhj/index.jsp?type=hj/GK14786_00IH_0001_0124.jpg","1828_성평곡면_124")</f>
        <v>1828_성평곡면_124</v>
      </c>
      <c r="B156" s="2">
        <v>1828</v>
      </c>
      <c r="C156" s="2" t="s">
        <v>3787</v>
      </c>
      <c r="D156" s="2" t="s">
        <v>3790</v>
      </c>
      <c r="E156" s="2">
        <v>155</v>
      </c>
      <c r="F156" s="1">
        <v>2</v>
      </c>
      <c r="G156" s="1" t="s">
        <v>473</v>
      </c>
      <c r="H156" s="1" t="s">
        <v>4481</v>
      </c>
      <c r="I156" s="1">
        <v>1</v>
      </c>
      <c r="J156" s="1"/>
      <c r="K156" s="1"/>
      <c r="L156" s="1">
        <v>5</v>
      </c>
      <c r="M156" s="2" t="s">
        <v>4397</v>
      </c>
      <c r="N156" s="2" t="s">
        <v>4409</v>
      </c>
      <c r="O156" s="1"/>
      <c r="P156" s="1"/>
      <c r="Q156" s="1" t="s">
        <v>522</v>
      </c>
      <c r="R156" s="1" t="s">
        <v>3808</v>
      </c>
      <c r="S156" s="1"/>
      <c r="T156" s="1" t="s">
        <v>3813</v>
      </c>
      <c r="U156" s="1" t="s">
        <v>120</v>
      </c>
      <c r="V156" s="1" t="s">
        <v>2116</v>
      </c>
      <c r="W156" s="1" t="s">
        <v>98</v>
      </c>
      <c r="X156" s="1" t="s">
        <v>4387</v>
      </c>
      <c r="Y156" s="1" t="s">
        <v>523</v>
      </c>
      <c r="Z156" s="1" t="s">
        <v>2580</v>
      </c>
      <c r="AA156" s="1"/>
      <c r="AB156" s="1"/>
      <c r="AC156" s="1">
        <v>63</v>
      </c>
      <c r="AD156" s="1" t="s">
        <v>347</v>
      </c>
      <c r="AE156" s="1" t="s">
        <v>2686</v>
      </c>
      <c r="AF156" s="1"/>
      <c r="AG156" s="1"/>
      <c r="AH156" s="1"/>
      <c r="AI156" s="1"/>
      <c r="AJ156" s="1" t="s">
        <v>17</v>
      </c>
      <c r="AK156" s="1" t="s">
        <v>2742</v>
      </c>
      <c r="AL156" s="1" t="s">
        <v>366</v>
      </c>
      <c r="AM156" s="1" t="s">
        <v>2423</v>
      </c>
      <c r="AN156" s="1"/>
      <c r="AO156" s="1"/>
      <c r="AP156" s="1"/>
      <c r="AQ156" s="1"/>
      <c r="AR156" s="1"/>
      <c r="AS156" s="1"/>
      <c r="AT156" s="1" t="s">
        <v>123</v>
      </c>
      <c r="AU156" s="1" t="s">
        <v>2801</v>
      </c>
      <c r="AV156" s="1" t="s">
        <v>524</v>
      </c>
      <c r="AW156" s="1" t="s">
        <v>3041</v>
      </c>
      <c r="AX156" s="1"/>
      <c r="AY156" s="1"/>
      <c r="AZ156" s="1"/>
      <c r="BA156" s="1"/>
      <c r="BB156" s="1"/>
      <c r="BC156" s="1"/>
      <c r="BD156" s="1"/>
      <c r="BE156" s="1"/>
      <c r="BF156" s="1"/>
      <c r="BG156" s="1" t="s">
        <v>123</v>
      </c>
      <c r="BH156" s="1" t="s">
        <v>2801</v>
      </c>
      <c r="BI156" s="1" t="s">
        <v>525</v>
      </c>
      <c r="BJ156" s="1" t="s">
        <v>2472</v>
      </c>
      <c r="BK156" s="1" t="s">
        <v>123</v>
      </c>
      <c r="BL156" s="1" t="s">
        <v>2801</v>
      </c>
      <c r="BM156" s="1" t="s">
        <v>526</v>
      </c>
      <c r="BN156" s="1" t="s">
        <v>3535</v>
      </c>
      <c r="BO156" s="1" t="s">
        <v>123</v>
      </c>
      <c r="BP156" s="1" t="s">
        <v>2801</v>
      </c>
      <c r="BQ156" s="1" t="s">
        <v>527</v>
      </c>
      <c r="BR156" s="1" t="s">
        <v>3725</v>
      </c>
      <c r="BS156" s="1" t="s">
        <v>284</v>
      </c>
      <c r="BT156" s="1" t="s">
        <v>2748</v>
      </c>
      <c r="BU156" s="1"/>
    </row>
    <row r="157" spans="1:73" ht="13.5" customHeight="1">
      <c r="A157" s="5" t="str">
        <f>HYPERLINK("http://kyu.snu.ac.kr/sdhj/index.jsp?type=hj/GK14786_00IH_0001_0124.jpg","1828_성평곡면_124")</f>
        <v>1828_성평곡면_124</v>
      </c>
      <c r="B157" s="2">
        <v>1828</v>
      </c>
      <c r="C157" s="2" t="s">
        <v>3787</v>
      </c>
      <c r="D157" s="2" t="s">
        <v>3790</v>
      </c>
      <c r="E157" s="2">
        <v>156</v>
      </c>
      <c r="F157" s="1">
        <v>2</v>
      </c>
      <c r="G157" s="1" t="s">
        <v>473</v>
      </c>
      <c r="H157" s="1" t="s">
        <v>4481</v>
      </c>
      <c r="I157" s="1">
        <v>1</v>
      </c>
      <c r="J157" s="1"/>
      <c r="K157" s="1"/>
      <c r="L157" s="1">
        <v>5</v>
      </c>
      <c r="M157" s="2" t="s">
        <v>4397</v>
      </c>
      <c r="N157" s="2" t="s">
        <v>4409</v>
      </c>
      <c r="O157" s="1"/>
      <c r="P157" s="1"/>
      <c r="Q157" s="1"/>
      <c r="R157" s="1"/>
      <c r="S157" s="1" t="s">
        <v>48</v>
      </c>
      <c r="T157" s="1" t="s">
        <v>2087</v>
      </c>
      <c r="U157" s="1"/>
      <c r="V157" s="1"/>
      <c r="W157" s="1" t="s">
        <v>98</v>
      </c>
      <c r="X157" s="1" t="s">
        <v>3818</v>
      </c>
      <c r="Y157" s="1" t="s">
        <v>130</v>
      </c>
      <c r="Z157" s="1" t="s">
        <v>2210</v>
      </c>
      <c r="AA157" s="1"/>
      <c r="AB157" s="1"/>
      <c r="AC157" s="1">
        <v>32</v>
      </c>
      <c r="AD157" s="1" t="s">
        <v>116</v>
      </c>
      <c r="AE157" s="1" t="s">
        <v>2673</v>
      </c>
      <c r="AF157" s="1"/>
      <c r="AG157" s="1"/>
      <c r="AH157" s="1"/>
      <c r="AI157" s="1"/>
      <c r="AJ157" s="1" t="s">
        <v>131</v>
      </c>
      <c r="AK157" s="1" t="s">
        <v>2743</v>
      </c>
      <c r="AL157" s="1" t="s">
        <v>70</v>
      </c>
      <c r="AM157" s="1" t="s">
        <v>3844</v>
      </c>
      <c r="AN157" s="1"/>
      <c r="AO157" s="1"/>
      <c r="AP157" s="1"/>
      <c r="AQ157" s="1"/>
      <c r="AR157" s="1"/>
      <c r="AS157" s="1"/>
      <c r="AT157" s="1" t="s">
        <v>123</v>
      </c>
      <c r="AU157" s="1" t="s">
        <v>2801</v>
      </c>
      <c r="AV157" s="1" t="s">
        <v>528</v>
      </c>
      <c r="AW157" s="1" t="s">
        <v>3029</v>
      </c>
      <c r="AX157" s="1"/>
      <c r="AY157" s="1"/>
      <c r="AZ157" s="1"/>
      <c r="BA157" s="1"/>
      <c r="BB157" s="1"/>
      <c r="BC157" s="1"/>
      <c r="BD157" s="1"/>
      <c r="BE157" s="1"/>
      <c r="BF157" s="1"/>
      <c r="BG157" s="1" t="s">
        <v>123</v>
      </c>
      <c r="BH157" s="1" t="s">
        <v>2801</v>
      </c>
      <c r="BI157" s="1" t="s">
        <v>529</v>
      </c>
      <c r="BJ157" s="1" t="s">
        <v>3245</v>
      </c>
      <c r="BK157" s="1" t="s">
        <v>123</v>
      </c>
      <c r="BL157" s="1" t="s">
        <v>2801</v>
      </c>
      <c r="BM157" s="1" t="s">
        <v>479</v>
      </c>
      <c r="BN157" s="1" t="s">
        <v>3460</v>
      </c>
      <c r="BO157" s="1" t="s">
        <v>123</v>
      </c>
      <c r="BP157" s="1" t="s">
        <v>2801</v>
      </c>
      <c r="BQ157" s="1" t="s">
        <v>530</v>
      </c>
      <c r="BR157" s="1" t="s">
        <v>3716</v>
      </c>
      <c r="BS157" s="1" t="s">
        <v>376</v>
      </c>
      <c r="BT157" s="1" t="s">
        <v>2746</v>
      </c>
      <c r="BU157" s="1"/>
    </row>
    <row r="158" spans="1:73" ht="13.5" customHeight="1">
      <c r="A158" s="5" t="str">
        <f>HYPERLINK("http://kyu.snu.ac.kr/sdhj/index.jsp?type=hj/GK14786_00IH_0001_0124.jpg","1828_성평곡면_124")</f>
        <v>1828_성평곡면_124</v>
      </c>
      <c r="B158" s="2">
        <v>1828</v>
      </c>
      <c r="C158" s="2" t="s">
        <v>3787</v>
      </c>
      <c r="D158" s="2" t="s">
        <v>3790</v>
      </c>
      <c r="E158" s="2">
        <v>157</v>
      </c>
      <c r="F158" s="1">
        <v>2</v>
      </c>
      <c r="G158" s="1" t="s">
        <v>473</v>
      </c>
      <c r="H158" s="1" t="s">
        <v>4481</v>
      </c>
      <c r="I158" s="1">
        <v>1</v>
      </c>
      <c r="J158" s="1"/>
      <c r="K158" s="1"/>
      <c r="L158" s="1">
        <v>5</v>
      </c>
      <c r="M158" s="2" t="s">
        <v>4397</v>
      </c>
      <c r="N158" s="2" t="s">
        <v>4409</v>
      </c>
      <c r="O158" s="1"/>
      <c r="P158" s="1"/>
      <c r="Q158" s="1"/>
      <c r="R158" s="1"/>
      <c r="S158" s="1"/>
      <c r="T158" s="1" t="s">
        <v>3815</v>
      </c>
      <c r="U158" s="1" t="s">
        <v>139</v>
      </c>
      <c r="V158" s="1" t="s">
        <v>2112</v>
      </c>
      <c r="W158" s="1"/>
      <c r="X158" s="1"/>
      <c r="Y158" s="1" t="s">
        <v>531</v>
      </c>
      <c r="Z158" s="1" t="s">
        <v>2579</v>
      </c>
      <c r="AA158" s="1"/>
      <c r="AB158" s="1"/>
      <c r="AC158" s="1">
        <v>73</v>
      </c>
      <c r="AD158" s="1" t="s">
        <v>336</v>
      </c>
      <c r="AE158" s="1" t="s">
        <v>2703</v>
      </c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</row>
    <row r="159" spans="1:73" ht="13.5" customHeight="1">
      <c r="A159" s="5" t="str">
        <f>HYPERLINK("http://kyu.snu.ac.kr/sdhj/index.jsp?type=hj/GK14786_00IH_0001_0124.jpg","1828_성평곡면_124")</f>
        <v>1828_성평곡면_124</v>
      </c>
      <c r="B159" s="2">
        <v>1828</v>
      </c>
      <c r="C159" s="2" t="s">
        <v>3787</v>
      </c>
      <c r="D159" s="2" t="s">
        <v>3790</v>
      </c>
      <c r="E159" s="2">
        <v>158</v>
      </c>
      <c r="F159" s="1">
        <v>2</v>
      </c>
      <c r="G159" s="1" t="s">
        <v>473</v>
      </c>
      <c r="H159" s="1" t="s">
        <v>4481</v>
      </c>
      <c r="I159" s="1">
        <v>1</v>
      </c>
      <c r="J159" s="1"/>
      <c r="K159" s="1"/>
      <c r="L159" s="1">
        <v>5</v>
      </c>
      <c r="M159" s="2" t="s">
        <v>4397</v>
      </c>
      <c r="N159" s="2" t="s">
        <v>4409</v>
      </c>
      <c r="O159" s="1"/>
      <c r="P159" s="1"/>
      <c r="Q159" s="1"/>
      <c r="R159" s="1"/>
      <c r="S159" s="1"/>
      <c r="T159" s="1" t="s">
        <v>3815</v>
      </c>
      <c r="U159" s="1" t="s">
        <v>139</v>
      </c>
      <c r="V159" s="1" t="s">
        <v>2112</v>
      </c>
      <c r="W159" s="1"/>
      <c r="X159" s="1"/>
      <c r="Y159" s="1" t="s">
        <v>532</v>
      </c>
      <c r="Z159" s="1" t="s">
        <v>2578</v>
      </c>
      <c r="AA159" s="1"/>
      <c r="AB159" s="1"/>
      <c r="AC159" s="1"/>
      <c r="AD159" s="1"/>
      <c r="AE159" s="1"/>
      <c r="AF159" s="1" t="s">
        <v>533</v>
      </c>
      <c r="AG159" s="1" t="s">
        <v>2733</v>
      </c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</row>
    <row r="160" spans="1:73" ht="13.5" customHeight="1">
      <c r="A160" s="5" t="str">
        <f>HYPERLINK("http://kyu.snu.ac.kr/sdhj/index.jsp?type=hj/GK14786_00IH_0001_0125.jpg","1828_성평곡면_125")</f>
        <v>1828_성평곡면_125</v>
      </c>
      <c r="B160" s="2">
        <v>1828</v>
      </c>
      <c r="C160" s="2" t="s">
        <v>3787</v>
      </c>
      <c r="D160" s="2" t="s">
        <v>3790</v>
      </c>
      <c r="E160" s="2">
        <v>159</v>
      </c>
      <c r="F160" s="1">
        <v>2</v>
      </c>
      <c r="G160" s="1" t="s">
        <v>473</v>
      </c>
      <c r="H160" s="1" t="s">
        <v>4481</v>
      </c>
      <c r="I160" s="1">
        <v>2</v>
      </c>
      <c r="J160" s="1" t="s">
        <v>534</v>
      </c>
      <c r="K160" s="1" t="s">
        <v>2069</v>
      </c>
      <c r="L160" s="1">
        <v>1</v>
      </c>
      <c r="M160" s="2" t="s">
        <v>534</v>
      </c>
      <c r="N160" s="2" t="s">
        <v>2069</v>
      </c>
      <c r="O160" s="1"/>
      <c r="P160" s="1"/>
      <c r="Q160" s="1"/>
      <c r="R160" s="1"/>
      <c r="S160" s="1"/>
      <c r="T160" s="1" t="s">
        <v>3813</v>
      </c>
      <c r="U160" s="1" t="s">
        <v>535</v>
      </c>
      <c r="V160" s="1" t="s">
        <v>2122</v>
      </c>
      <c r="W160" s="1" t="s">
        <v>536</v>
      </c>
      <c r="X160" s="1" t="s">
        <v>2175</v>
      </c>
      <c r="Y160" s="1" t="s">
        <v>537</v>
      </c>
      <c r="Z160" s="1" t="s">
        <v>2577</v>
      </c>
      <c r="AA160" s="1"/>
      <c r="AB160" s="1"/>
      <c r="AC160" s="1">
        <v>83</v>
      </c>
      <c r="AD160" s="1" t="s">
        <v>240</v>
      </c>
      <c r="AE160" s="1" t="s">
        <v>2674</v>
      </c>
      <c r="AF160" s="1"/>
      <c r="AG160" s="1"/>
      <c r="AH160" s="1"/>
      <c r="AI160" s="1"/>
      <c r="AJ160" s="1" t="s">
        <v>17</v>
      </c>
      <c r="AK160" s="1" t="s">
        <v>2742</v>
      </c>
      <c r="AL160" s="1" t="s">
        <v>538</v>
      </c>
      <c r="AM160" s="1" t="s">
        <v>2751</v>
      </c>
      <c r="AN160" s="1"/>
      <c r="AO160" s="1"/>
      <c r="AP160" s="1"/>
      <c r="AQ160" s="1"/>
      <c r="AR160" s="1"/>
      <c r="AS160" s="1"/>
      <c r="AT160" s="1" t="s">
        <v>71</v>
      </c>
      <c r="AU160" s="1" t="s">
        <v>2139</v>
      </c>
      <c r="AV160" s="1" t="s">
        <v>539</v>
      </c>
      <c r="AW160" s="1" t="s">
        <v>2925</v>
      </c>
      <c r="AX160" s="1"/>
      <c r="AY160" s="1"/>
      <c r="AZ160" s="1"/>
      <c r="BA160" s="1"/>
      <c r="BB160" s="1"/>
      <c r="BC160" s="1"/>
      <c r="BD160" s="1"/>
      <c r="BE160" s="1"/>
      <c r="BF160" s="1"/>
      <c r="BG160" s="1" t="s">
        <v>71</v>
      </c>
      <c r="BH160" s="1" t="s">
        <v>2139</v>
      </c>
      <c r="BI160" s="1" t="s">
        <v>540</v>
      </c>
      <c r="BJ160" s="1" t="s">
        <v>3306</v>
      </c>
      <c r="BK160" s="1" t="s">
        <v>71</v>
      </c>
      <c r="BL160" s="1" t="s">
        <v>2139</v>
      </c>
      <c r="BM160" s="1" t="s">
        <v>246</v>
      </c>
      <c r="BN160" s="1" t="s">
        <v>3069</v>
      </c>
      <c r="BO160" s="1" t="s">
        <v>71</v>
      </c>
      <c r="BP160" s="1" t="s">
        <v>2139</v>
      </c>
      <c r="BQ160" s="1" t="s">
        <v>541</v>
      </c>
      <c r="BR160" s="1" t="s">
        <v>3724</v>
      </c>
      <c r="BS160" s="1" t="s">
        <v>176</v>
      </c>
      <c r="BT160" s="1" t="s">
        <v>2754</v>
      </c>
      <c r="BU160" s="1"/>
    </row>
    <row r="161" spans="1:73" ht="13.5" customHeight="1">
      <c r="A161" s="5" t="str">
        <f>HYPERLINK("http://kyu.snu.ac.kr/sdhj/index.jsp?type=hj/GK14786_00IH_0001_0125.jpg","1828_성평곡면_125")</f>
        <v>1828_성평곡면_125</v>
      </c>
      <c r="B161" s="2">
        <v>1828</v>
      </c>
      <c r="C161" s="2" t="s">
        <v>3787</v>
      </c>
      <c r="D161" s="2" t="s">
        <v>3790</v>
      </c>
      <c r="E161" s="2">
        <v>160</v>
      </c>
      <c r="F161" s="1">
        <v>2</v>
      </c>
      <c r="G161" s="1" t="s">
        <v>473</v>
      </c>
      <c r="H161" s="1" t="s">
        <v>4481</v>
      </c>
      <c r="I161" s="1">
        <v>2</v>
      </c>
      <c r="J161" s="1"/>
      <c r="K161" s="1"/>
      <c r="L161" s="1">
        <v>1</v>
      </c>
      <c r="M161" s="2" t="s">
        <v>534</v>
      </c>
      <c r="N161" s="2" t="s">
        <v>2069</v>
      </c>
      <c r="O161" s="1"/>
      <c r="P161" s="1"/>
      <c r="Q161" s="1"/>
      <c r="R161" s="1"/>
      <c r="S161" s="1" t="s">
        <v>48</v>
      </c>
      <c r="T161" s="1" t="s">
        <v>2087</v>
      </c>
      <c r="U161" s="1"/>
      <c r="V161" s="1"/>
      <c r="W161" s="1" t="s">
        <v>98</v>
      </c>
      <c r="X161" s="1" t="s">
        <v>3818</v>
      </c>
      <c r="Y161" s="1" t="s">
        <v>10</v>
      </c>
      <c r="Z161" s="1" t="s">
        <v>2174</v>
      </c>
      <c r="AA161" s="1"/>
      <c r="AB161" s="1"/>
      <c r="AC161" s="1">
        <v>77</v>
      </c>
      <c r="AD161" s="1" t="s">
        <v>213</v>
      </c>
      <c r="AE161" s="1" t="s">
        <v>2689</v>
      </c>
      <c r="AF161" s="1"/>
      <c r="AG161" s="1"/>
      <c r="AH161" s="1"/>
      <c r="AI161" s="1"/>
      <c r="AJ161" s="1" t="s">
        <v>17</v>
      </c>
      <c r="AK161" s="1" t="s">
        <v>2742</v>
      </c>
      <c r="AL161" s="1" t="s">
        <v>85</v>
      </c>
      <c r="AM161" s="1" t="s">
        <v>2760</v>
      </c>
      <c r="AN161" s="1"/>
      <c r="AO161" s="1"/>
      <c r="AP161" s="1"/>
      <c r="AQ161" s="1"/>
      <c r="AR161" s="1"/>
      <c r="AS161" s="1"/>
      <c r="AT161" s="1" t="s">
        <v>71</v>
      </c>
      <c r="AU161" s="1" t="s">
        <v>2139</v>
      </c>
      <c r="AV161" s="1" t="s">
        <v>542</v>
      </c>
      <c r="AW161" s="1" t="s">
        <v>2858</v>
      </c>
      <c r="AX161" s="1"/>
      <c r="AY161" s="1"/>
      <c r="AZ161" s="1"/>
      <c r="BA161" s="1"/>
      <c r="BB161" s="1"/>
      <c r="BC161" s="1"/>
      <c r="BD161" s="1"/>
      <c r="BE161" s="1"/>
      <c r="BF161" s="1"/>
      <c r="BG161" s="1" t="s">
        <v>71</v>
      </c>
      <c r="BH161" s="1" t="s">
        <v>2139</v>
      </c>
      <c r="BI161" s="1" t="s">
        <v>543</v>
      </c>
      <c r="BJ161" s="1" t="s">
        <v>3305</v>
      </c>
      <c r="BK161" s="1" t="s">
        <v>71</v>
      </c>
      <c r="BL161" s="1" t="s">
        <v>2139</v>
      </c>
      <c r="BM161" s="1" t="s">
        <v>544</v>
      </c>
      <c r="BN161" s="1" t="s">
        <v>3183</v>
      </c>
      <c r="BO161" s="1" t="s">
        <v>71</v>
      </c>
      <c r="BP161" s="1" t="s">
        <v>2139</v>
      </c>
      <c r="BQ161" s="1" t="s">
        <v>545</v>
      </c>
      <c r="BR161" s="1" t="s">
        <v>3723</v>
      </c>
      <c r="BS161" s="1" t="s">
        <v>546</v>
      </c>
      <c r="BT161" s="1" t="s">
        <v>2781</v>
      </c>
      <c r="BU161" s="1"/>
    </row>
    <row r="162" spans="1:73" ht="13.5" customHeight="1">
      <c r="A162" s="5" t="str">
        <f>HYPERLINK("http://kyu.snu.ac.kr/sdhj/index.jsp?type=hj/GK14786_00IH_0001_0125.jpg","1828_성평곡면_125")</f>
        <v>1828_성평곡면_125</v>
      </c>
      <c r="B162" s="2">
        <v>1828</v>
      </c>
      <c r="C162" s="2" t="s">
        <v>3787</v>
      </c>
      <c r="D162" s="2" t="s">
        <v>3790</v>
      </c>
      <c r="E162" s="2">
        <v>161</v>
      </c>
      <c r="F162" s="1">
        <v>2</v>
      </c>
      <c r="G162" s="1" t="s">
        <v>473</v>
      </c>
      <c r="H162" s="1" t="s">
        <v>4481</v>
      </c>
      <c r="I162" s="1">
        <v>2</v>
      </c>
      <c r="J162" s="1"/>
      <c r="K162" s="1"/>
      <c r="L162" s="1">
        <v>1</v>
      </c>
      <c r="M162" s="2" t="s">
        <v>534</v>
      </c>
      <c r="N162" s="2" t="s">
        <v>2069</v>
      </c>
      <c r="O162" s="1"/>
      <c r="P162" s="1"/>
      <c r="Q162" s="1"/>
      <c r="R162" s="1"/>
      <c r="S162" s="1" t="s">
        <v>86</v>
      </c>
      <c r="T162" s="1" t="s">
        <v>2088</v>
      </c>
      <c r="U162" s="1" t="s">
        <v>483</v>
      </c>
      <c r="V162" s="1" t="s">
        <v>2125</v>
      </c>
      <c r="W162" s="1"/>
      <c r="X162" s="1"/>
      <c r="Y162" s="1" t="s">
        <v>547</v>
      </c>
      <c r="Z162" s="1" t="s">
        <v>2576</v>
      </c>
      <c r="AA162" s="1"/>
      <c r="AB162" s="1"/>
      <c r="AC162" s="1">
        <v>30</v>
      </c>
      <c r="AD162" s="1" t="s">
        <v>548</v>
      </c>
      <c r="AE162" s="1" t="s">
        <v>2717</v>
      </c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</row>
    <row r="163" spans="1:73" ht="13.5" customHeight="1">
      <c r="A163" s="5" t="str">
        <f>HYPERLINK("http://kyu.snu.ac.kr/sdhj/index.jsp?type=hj/GK14786_00IH_0001_0125.jpg","1828_성평곡면_125")</f>
        <v>1828_성평곡면_125</v>
      </c>
      <c r="B163" s="2">
        <v>1828</v>
      </c>
      <c r="C163" s="2" t="s">
        <v>3787</v>
      </c>
      <c r="D163" s="2" t="s">
        <v>3790</v>
      </c>
      <c r="E163" s="2">
        <v>162</v>
      </c>
      <c r="F163" s="1">
        <v>2</v>
      </c>
      <c r="G163" s="1" t="s">
        <v>473</v>
      </c>
      <c r="H163" s="1" t="s">
        <v>4481</v>
      </c>
      <c r="I163" s="1">
        <v>2</v>
      </c>
      <c r="J163" s="1"/>
      <c r="K163" s="1"/>
      <c r="L163" s="1">
        <v>1</v>
      </c>
      <c r="M163" s="2" t="s">
        <v>534</v>
      </c>
      <c r="N163" s="2" t="s">
        <v>2069</v>
      </c>
      <c r="O163" s="1"/>
      <c r="P163" s="1"/>
      <c r="Q163" s="1"/>
      <c r="R163" s="1"/>
      <c r="S163" s="1" t="s">
        <v>191</v>
      </c>
      <c r="T163" s="1" t="s">
        <v>2090</v>
      </c>
      <c r="U163" s="1"/>
      <c r="V163" s="1"/>
      <c r="W163" s="1" t="s">
        <v>98</v>
      </c>
      <c r="X163" s="1" t="s">
        <v>3818</v>
      </c>
      <c r="Y163" s="1" t="s">
        <v>10</v>
      </c>
      <c r="Z163" s="1" t="s">
        <v>2174</v>
      </c>
      <c r="AA163" s="1"/>
      <c r="AB163" s="1"/>
      <c r="AC163" s="1">
        <v>30</v>
      </c>
      <c r="AD163" s="1" t="s">
        <v>548</v>
      </c>
      <c r="AE163" s="1" t="s">
        <v>2717</v>
      </c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</row>
    <row r="164" spans="1:73" ht="13.5" customHeight="1">
      <c r="A164" s="5" t="str">
        <f>HYPERLINK("http://kyu.snu.ac.kr/sdhj/index.jsp?type=hj/GK14786_00IH_0001_0125.jpg","1828_성평곡면_125")</f>
        <v>1828_성평곡면_125</v>
      </c>
      <c r="B164" s="2">
        <v>1828</v>
      </c>
      <c r="C164" s="2" t="s">
        <v>3787</v>
      </c>
      <c r="D164" s="2" t="s">
        <v>3790</v>
      </c>
      <c r="E164" s="2">
        <v>163</v>
      </c>
      <c r="F164" s="1">
        <v>2</v>
      </c>
      <c r="G164" s="1" t="s">
        <v>473</v>
      </c>
      <c r="H164" s="1" t="s">
        <v>4481</v>
      </c>
      <c r="I164" s="1">
        <v>2</v>
      </c>
      <c r="J164" s="1"/>
      <c r="K164" s="1"/>
      <c r="L164" s="1">
        <v>2</v>
      </c>
      <c r="M164" s="2" t="s">
        <v>4072</v>
      </c>
      <c r="N164" s="2" t="s">
        <v>4232</v>
      </c>
      <c r="O164" s="1"/>
      <c r="P164" s="1"/>
      <c r="Q164" s="1"/>
      <c r="R164" s="1"/>
      <c r="S164" s="1"/>
      <c r="T164" s="1" t="s">
        <v>3813</v>
      </c>
      <c r="U164" s="1" t="s">
        <v>549</v>
      </c>
      <c r="V164" s="1" t="s">
        <v>2121</v>
      </c>
      <c r="W164" s="1" t="s">
        <v>181</v>
      </c>
      <c r="X164" s="1" t="s">
        <v>3823</v>
      </c>
      <c r="Y164" s="1" t="s">
        <v>130</v>
      </c>
      <c r="Z164" s="1" t="s">
        <v>2210</v>
      </c>
      <c r="AA164" s="1"/>
      <c r="AB164" s="1"/>
      <c r="AC164" s="1">
        <v>63</v>
      </c>
      <c r="AD164" s="1" t="s">
        <v>347</v>
      </c>
      <c r="AE164" s="1" t="s">
        <v>2686</v>
      </c>
      <c r="AF164" s="1"/>
      <c r="AG164" s="1"/>
      <c r="AH164" s="1"/>
      <c r="AI164" s="1"/>
      <c r="AJ164" s="1" t="s">
        <v>131</v>
      </c>
      <c r="AK164" s="1" t="s">
        <v>2743</v>
      </c>
      <c r="AL164" s="1" t="s">
        <v>550</v>
      </c>
      <c r="AM164" s="1" t="s">
        <v>2791</v>
      </c>
      <c r="AN164" s="1"/>
      <c r="AO164" s="1"/>
      <c r="AP164" s="1"/>
      <c r="AQ164" s="1"/>
      <c r="AR164" s="1"/>
      <c r="AS164" s="1"/>
      <c r="AT164" s="1" t="s">
        <v>123</v>
      </c>
      <c r="AU164" s="1" t="s">
        <v>2801</v>
      </c>
      <c r="AV164" s="1" t="s">
        <v>4486</v>
      </c>
      <c r="AW164" s="1" t="s">
        <v>3040</v>
      </c>
      <c r="AX164" s="1"/>
      <c r="AY164" s="1"/>
      <c r="AZ164" s="1"/>
      <c r="BA164" s="1"/>
      <c r="BB164" s="1"/>
      <c r="BC164" s="1"/>
      <c r="BD164" s="1"/>
      <c r="BE164" s="1"/>
      <c r="BF164" s="1"/>
      <c r="BG164" s="1" t="s">
        <v>123</v>
      </c>
      <c r="BH164" s="1" t="s">
        <v>2801</v>
      </c>
      <c r="BI164" s="1" t="s">
        <v>551</v>
      </c>
      <c r="BJ164" s="1" t="s">
        <v>3304</v>
      </c>
      <c r="BK164" s="1" t="s">
        <v>126</v>
      </c>
      <c r="BL164" s="1" t="s">
        <v>3103</v>
      </c>
      <c r="BM164" s="1" t="s">
        <v>552</v>
      </c>
      <c r="BN164" s="1" t="s">
        <v>2867</v>
      </c>
      <c r="BO164" s="1" t="s">
        <v>123</v>
      </c>
      <c r="BP164" s="1" t="s">
        <v>2801</v>
      </c>
      <c r="BQ164" s="1" t="s">
        <v>553</v>
      </c>
      <c r="BR164" s="1" t="s">
        <v>3957</v>
      </c>
      <c r="BS164" s="1" t="s">
        <v>70</v>
      </c>
      <c r="BT164" s="1" t="s">
        <v>3844</v>
      </c>
      <c r="BU164" s="1"/>
    </row>
    <row r="165" spans="1:73" ht="13.5" customHeight="1">
      <c r="A165" s="5" t="str">
        <f>HYPERLINK("http://kyu.snu.ac.kr/sdhj/index.jsp?type=hj/GK14786_00IH_0001_0125.jpg","1828_성평곡면_125")</f>
        <v>1828_성평곡면_125</v>
      </c>
      <c r="B165" s="2">
        <v>1828</v>
      </c>
      <c r="C165" s="2" t="s">
        <v>3787</v>
      </c>
      <c r="D165" s="2" t="s">
        <v>3790</v>
      </c>
      <c r="E165" s="2">
        <v>164</v>
      </c>
      <c r="F165" s="1">
        <v>2</v>
      </c>
      <c r="G165" s="1" t="s">
        <v>473</v>
      </c>
      <c r="H165" s="1" t="s">
        <v>4481</v>
      </c>
      <c r="I165" s="1">
        <v>2</v>
      </c>
      <c r="J165" s="1"/>
      <c r="K165" s="1"/>
      <c r="L165" s="1">
        <v>2</v>
      </c>
      <c r="M165" s="2" t="s">
        <v>4072</v>
      </c>
      <c r="N165" s="2" t="s">
        <v>4232</v>
      </c>
      <c r="O165" s="1"/>
      <c r="P165" s="1"/>
      <c r="Q165" s="1"/>
      <c r="R165" s="1"/>
      <c r="S165" s="1" t="s">
        <v>86</v>
      </c>
      <c r="T165" s="1" t="s">
        <v>2088</v>
      </c>
      <c r="U165" s="1" t="s">
        <v>120</v>
      </c>
      <c r="V165" s="1" t="s">
        <v>2116</v>
      </c>
      <c r="W165" s="1" t="s">
        <v>98</v>
      </c>
      <c r="X165" s="1" t="s">
        <v>3818</v>
      </c>
      <c r="Y165" s="1" t="s">
        <v>554</v>
      </c>
      <c r="Z165" s="1" t="s">
        <v>2575</v>
      </c>
      <c r="AA165" s="1"/>
      <c r="AB165" s="1"/>
      <c r="AC165" s="1">
        <v>33</v>
      </c>
      <c r="AD165" s="1" t="s">
        <v>236</v>
      </c>
      <c r="AE165" s="1" t="s">
        <v>2720</v>
      </c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</row>
    <row r="166" spans="1:73" ht="13.5" customHeight="1">
      <c r="A166" s="5" t="str">
        <f>HYPERLINK("http://kyu.snu.ac.kr/sdhj/index.jsp?type=hj/GK14786_00IH_0001_0125.jpg","1828_성평곡면_125")</f>
        <v>1828_성평곡면_125</v>
      </c>
      <c r="B166" s="2">
        <v>1828</v>
      </c>
      <c r="C166" s="2" t="s">
        <v>3787</v>
      </c>
      <c r="D166" s="2" t="s">
        <v>3790</v>
      </c>
      <c r="E166" s="2">
        <v>165</v>
      </c>
      <c r="F166" s="1">
        <v>2</v>
      </c>
      <c r="G166" s="1" t="s">
        <v>473</v>
      </c>
      <c r="H166" s="1" t="s">
        <v>4481</v>
      </c>
      <c r="I166" s="1">
        <v>2</v>
      </c>
      <c r="J166" s="1"/>
      <c r="K166" s="1"/>
      <c r="L166" s="1">
        <v>2</v>
      </c>
      <c r="M166" s="2" t="s">
        <v>4072</v>
      </c>
      <c r="N166" s="2" t="s">
        <v>4232</v>
      </c>
      <c r="O166" s="1"/>
      <c r="P166" s="1"/>
      <c r="Q166" s="1"/>
      <c r="R166" s="1"/>
      <c r="S166" s="1" t="s">
        <v>191</v>
      </c>
      <c r="T166" s="1" t="s">
        <v>2090</v>
      </c>
      <c r="U166" s="1"/>
      <c r="V166" s="1"/>
      <c r="W166" s="1" t="s">
        <v>349</v>
      </c>
      <c r="X166" s="1" t="s">
        <v>2178</v>
      </c>
      <c r="Y166" s="1" t="s">
        <v>130</v>
      </c>
      <c r="Z166" s="1" t="s">
        <v>2210</v>
      </c>
      <c r="AA166" s="1"/>
      <c r="AB166" s="1"/>
      <c r="AC166" s="1">
        <v>33</v>
      </c>
      <c r="AD166" s="1" t="s">
        <v>236</v>
      </c>
      <c r="AE166" s="1" t="s">
        <v>2720</v>
      </c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</row>
    <row r="167" spans="1:73" ht="13.5" customHeight="1">
      <c r="A167" s="5" t="str">
        <f>HYPERLINK("http://kyu.snu.ac.kr/sdhj/index.jsp?type=hj/GK14786_00IH_0001_0125.jpg","1828_성평곡면_125")</f>
        <v>1828_성평곡면_125</v>
      </c>
      <c r="B167" s="2">
        <v>1828</v>
      </c>
      <c r="C167" s="2" t="s">
        <v>3787</v>
      </c>
      <c r="D167" s="2" t="s">
        <v>3790</v>
      </c>
      <c r="E167" s="2">
        <v>166</v>
      </c>
      <c r="F167" s="1">
        <v>2</v>
      </c>
      <c r="G167" s="1" t="s">
        <v>473</v>
      </c>
      <c r="H167" s="1" t="s">
        <v>4481</v>
      </c>
      <c r="I167" s="1">
        <v>2</v>
      </c>
      <c r="J167" s="1"/>
      <c r="K167" s="1"/>
      <c r="L167" s="1">
        <v>2</v>
      </c>
      <c r="M167" s="2" t="s">
        <v>4072</v>
      </c>
      <c r="N167" s="2" t="s">
        <v>4232</v>
      </c>
      <c r="O167" s="1"/>
      <c r="P167" s="1"/>
      <c r="Q167" s="1"/>
      <c r="R167" s="1"/>
      <c r="S167" s="1"/>
      <c r="T167" s="1" t="s">
        <v>3815</v>
      </c>
      <c r="U167" s="1" t="s">
        <v>139</v>
      </c>
      <c r="V167" s="1" t="s">
        <v>2112</v>
      </c>
      <c r="W167" s="1"/>
      <c r="X167" s="1"/>
      <c r="Y167" s="1" t="s">
        <v>555</v>
      </c>
      <c r="Z167" s="1" t="s">
        <v>2574</v>
      </c>
      <c r="AA167" s="1"/>
      <c r="AB167" s="1"/>
      <c r="AC167" s="1">
        <v>35</v>
      </c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</row>
    <row r="168" spans="1:73" ht="13.5" customHeight="1">
      <c r="A168" s="5" t="str">
        <f>HYPERLINK("http://kyu.snu.ac.kr/sdhj/index.jsp?type=hj/GK14786_00IH_0001_0125.jpg","1828_성평곡면_125")</f>
        <v>1828_성평곡면_125</v>
      </c>
      <c r="B168" s="2">
        <v>1828</v>
      </c>
      <c r="C168" s="2" t="s">
        <v>3787</v>
      </c>
      <c r="D168" s="2" t="s">
        <v>3790</v>
      </c>
      <c r="E168" s="2">
        <v>167</v>
      </c>
      <c r="F168" s="1">
        <v>2</v>
      </c>
      <c r="G168" s="1" t="s">
        <v>473</v>
      </c>
      <c r="H168" s="1" t="s">
        <v>4481</v>
      </c>
      <c r="I168" s="1">
        <v>2</v>
      </c>
      <c r="J168" s="1"/>
      <c r="K168" s="1"/>
      <c r="L168" s="1">
        <v>3</v>
      </c>
      <c r="M168" s="2" t="s">
        <v>4487</v>
      </c>
      <c r="N168" s="2" t="s">
        <v>4410</v>
      </c>
      <c r="O168" s="1"/>
      <c r="P168" s="1"/>
      <c r="Q168" s="1" t="s">
        <v>4375</v>
      </c>
      <c r="R168" s="1" t="s">
        <v>2083</v>
      </c>
      <c r="S168" s="1"/>
      <c r="T168" s="1" t="s">
        <v>3813</v>
      </c>
      <c r="U168" s="1" t="s">
        <v>120</v>
      </c>
      <c r="V168" s="1" t="s">
        <v>2116</v>
      </c>
      <c r="W168" s="1" t="s">
        <v>588</v>
      </c>
      <c r="X168" s="1" t="s">
        <v>4386</v>
      </c>
      <c r="Y168" s="1" t="s">
        <v>4488</v>
      </c>
      <c r="Z168" s="1" t="s">
        <v>2573</v>
      </c>
      <c r="AA168" s="1"/>
      <c r="AB168" s="1"/>
      <c r="AC168" s="1">
        <v>45</v>
      </c>
      <c r="AD168" s="1" t="s">
        <v>279</v>
      </c>
      <c r="AE168" s="1" t="s">
        <v>2231</v>
      </c>
      <c r="AF168" s="1"/>
      <c r="AG168" s="1"/>
      <c r="AH168" s="1"/>
      <c r="AI168" s="1"/>
      <c r="AJ168" s="1" t="s">
        <v>17</v>
      </c>
      <c r="AK168" s="1" t="s">
        <v>2742</v>
      </c>
      <c r="AL168" s="1" t="s">
        <v>556</v>
      </c>
      <c r="AM168" s="1" t="s">
        <v>2777</v>
      </c>
      <c r="AN168" s="1"/>
      <c r="AO168" s="1"/>
      <c r="AP168" s="1"/>
      <c r="AQ168" s="1"/>
      <c r="AR168" s="1"/>
      <c r="AS168" s="1"/>
      <c r="AT168" s="1" t="s">
        <v>123</v>
      </c>
      <c r="AU168" s="1" t="s">
        <v>2801</v>
      </c>
      <c r="AV168" s="1" t="s">
        <v>557</v>
      </c>
      <c r="AW168" s="1" t="s">
        <v>3039</v>
      </c>
      <c r="AX168" s="1"/>
      <c r="AY168" s="1"/>
      <c r="AZ168" s="1"/>
      <c r="BA168" s="1"/>
      <c r="BB168" s="1"/>
      <c r="BC168" s="1"/>
      <c r="BD168" s="1"/>
      <c r="BE168" s="1"/>
      <c r="BF168" s="1"/>
      <c r="BG168" s="1" t="s">
        <v>123</v>
      </c>
      <c r="BH168" s="1" t="s">
        <v>2801</v>
      </c>
      <c r="BI168" s="1" t="s">
        <v>558</v>
      </c>
      <c r="BJ168" s="1" t="s">
        <v>3303</v>
      </c>
      <c r="BK168" s="1" t="s">
        <v>123</v>
      </c>
      <c r="BL168" s="1" t="s">
        <v>2801</v>
      </c>
      <c r="BM168" s="1" t="s">
        <v>559</v>
      </c>
      <c r="BN168" s="1" t="s">
        <v>3534</v>
      </c>
      <c r="BO168" s="1" t="s">
        <v>123</v>
      </c>
      <c r="BP168" s="1" t="s">
        <v>2801</v>
      </c>
      <c r="BQ168" s="1" t="s">
        <v>560</v>
      </c>
      <c r="BR168" s="1" t="s">
        <v>3722</v>
      </c>
      <c r="BS168" s="1" t="s">
        <v>41</v>
      </c>
      <c r="BT168" s="1" t="s">
        <v>2749</v>
      </c>
      <c r="BU168" s="1"/>
    </row>
    <row r="169" spans="1:73" ht="13.5" customHeight="1">
      <c r="A169" s="5" t="str">
        <f>HYPERLINK("http://kyu.snu.ac.kr/sdhj/index.jsp?type=hj/GK14786_00IH_0001_0125.jpg","1828_성평곡면_125")</f>
        <v>1828_성평곡면_125</v>
      </c>
      <c r="B169" s="2">
        <v>1828</v>
      </c>
      <c r="C169" s="2" t="s">
        <v>3787</v>
      </c>
      <c r="D169" s="2" t="s">
        <v>3790</v>
      </c>
      <c r="E169" s="2">
        <v>168</v>
      </c>
      <c r="F169" s="1">
        <v>2</v>
      </c>
      <c r="G169" s="1" t="s">
        <v>473</v>
      </c>
      <c r="H169" s="1" t="s">
        <v>4481</v>
      </c>
      <c r="I169" s="1">
        <v>2</v>
      </c>
      <c r="J169" s="1"/>
      <c r="K169" s="1"/>
      <c r="L169" s="1">
        <v>3</v>
      </c>
      <c r="M169" s="2" t="s">
        <v>4487</v>
      </c>
      <c r="N169" s="2" t="s">
        <v>4410</v>
      </c>
      <c r="O169" s="1"/>
      <c r="P169" s="1"/>
      <c r="Q169" s="1"/>
      <c r="R169" s="1"/>
      <c r="S169" s="1" t="s">
        <v>48</v>
      </c>
      <c r="T169" s="1" t="s">
        <v>2087</v>
      </c>
      <c r="U169" s="1"/>
      <c r="V169" s="1"/>
      <c r="W169" s="1" t="s">
        <v>304</v>
      </c>
      <c r="X169" s="1" t="s">
        <v>2182</v>
      </c>
      <c r="Y169" s="1" t="s">
        <v>130</v>
      </c>
      <c r="Z169" s="1" t="s">
        <v>2210</v>
      </c>
      <c r="AA169" s="1"/>
      <c r="AB169" s="1"/>
      <c r="AC169" s="1">
        <v>42</v>
      </c>
      <c r="AD169" s="1" t="s">
        <v>561</v>
      </c>
      <c r="AE169" s="1" t="s">
        <v>2723</v>
      </c>
      <c r="AF169" s="1"/>
      <c r="AG169" s="1"/>
      <c r="AH169" s="1"/>
      <c r="AI169" s="1"/>
      <c r="AJ169" s="1" t="s">
        <v>131</v>
      </c>
      <c r="AK169" s="1" t="s">
        <v>2743</v>
      </c>
      <c r="AL169" s="1" t="s">
        <v>562</v>
      </c>
      <c r="AM169" s="1" t="s">
        <v>2767</v>
      </c>
      <c r="AN169" s="1"/>
      <c r="AO169" s="1"/>
      <c r="AP169" s="1"/>
      <c r="AQ169" s="1"/>
      <c r="AR169" s="1"/>
      <c r="AS169" s="1"/>
      <c r="AT169" s="1" t="s">
        <v>123</v>
      </c>
      <c r="AU169" s="1" t="s">
        <v>2801</v>
      </c>
      <c r="AV169" s="1" t="s">
        <v>563</v>
      </c>
      <c r="AW169" s="1" t="s">
        <v>3038</v>
      </c>
      <c r="AX169" s="1"/>
      <c r="AY169" s="1"/>
      <c r="AZ169" s="1"/>
      <c r="BA169" s="1"/>
      <c r="BB169" s="1"/>
      <c r="BC169" s="1"/>
      <c r="BD169" s="1"/>
      <c r="BE169" s="1"/>
      <c r="BF169" s="1"/>
      <c r="BG169" s="1" t="s">
        <v>123</v>
      </c>
      <c r="BH169" s="1" t="s">
        <v>2801</v>
      </c>
      <c r="BI169" s="1" t="s">
        <v>564</v>
      </c>
      <c r="BJ169" s="1" t="s">
        <v>3302</v>
      </c>
      <c r="BK169" s="1" t="s">
        <v>123</v>
      </c>
      <c r="BL169" s="1" t="s">
        <v>2801</v>
      </c>
      <c r="BM169" s="1" t="s">
        <v>565</v>
      </c>
      <c r="BN169" s="1" t="s">
        <v>3533</v>
      </c>
      <c r="BO169" s="1" t="s">
        <v>123</v>
      </c>
      <c r="BP169" s="1" t="s">
        <v>2801</v>
      </c>
      <c r="BQ169" s="1" t="s">
        <v>566</v>
      </c>
      <c r="BR169" s="1" t="s">
        <v>3721</v>
      </c>
      <c r="BS169" s="1" t="s">
        <v>47</v>
      </c>
      <c r="BT169" s="1" t="s">
        <v>2761</v>
      </c>
      <c r="BU169" s="1"/>
    </row>
    <row r="170" spans="1:73" ht="13.5" customHeight="1">
      <c r="A170" s="5" t="str">
        <f>HYPERLINK("http://kyu.snu.ac.kr/sdhj/index.jsp?type=hj/GK14786_00IH_0001_0125.jpg","1828_성평곡면_125")</f>
        <v>1828_성평곡면_125</v>
      </c>
      <c r="B170" s="2">
        <v>1828</v>
      </c>
      <c r="C170" s="2" t="s">
        <v>3787</v>
      </c>
      <c r="D170" s="2" t="s">
        <v>3790</v>
      </c>
      <c r="E170" s="2">
        <v>169</v>
      </c>
      <c r="F170" s="1">
        <v>2</v>
      </c>
      <c r="G170" s="1" t="s">
        <v>473</v>
      </c>
      <c r="H170" s="1" t="s">
        <v>4481</v>
      </c>
      <c r="I170" s="1">
        <v>2</v>
      </c>
      <c r="J170" s="1"/>
      <c r="K170" s="1"/>
      <c r="L170" s="1">
        <v>3</v>
      </c>
      <c r="M170" s="2" t="s">
        <v>4487</v>
      </c>
      <c r="N170" s="2" t="s">
        <v>4410</v>
      </c>
      <c r="O170" s="1"/>
      <c r="P170" s="1"/>
      <c r="Q170" s="1"/>
      <c r="R170" s="1"/>
      <c r="S170" s="1" t="s">
        <v>210</v>
      </c>
      <c r="T170" s="1" t="s">
        <v>2095</v>
      </c>
      <c r="U170" s="1" t="s">
        <v>120</v>
      </c>
      <c r="V170" s="1" t="s">
        <v>2116</v>
      </c>
      <c r="W170" s="1"/>
      <c r="X170" s="1"/>
      <c r="Y170" s="1" t="s">
        <v>567</v>
      </c>
      <c r="Z170" s="1" t="s">
        <v>2572</v>
      </c>
      <c r="AA170" s="1"/>
      <c r="AB170" s="1"/>
      <c r="AC170" s="1">
        <v>34</v>
      </c>
      <c r="AD170" s="1" t="s">
        <v>518</v>
      </c>
      <c r="AE170" s="1" t="s">
        <v>2713</v>
      </c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</row>
    <row r="171" spans="1:73" ht="13.5" customHeight="1">
      <c r="A171" s="5" t="str">
        <f>HYPERLINK("http://kyu.snu.ac.kr/sdhj/index.jsp?type=hj/GK14786_00IH_0001_0125.jpg","1828_성평곡면_125")</f>
        <v>1828_성평곡면_125</v>
      </c>
      <c r="B171" s="2">
        <v>1828</v>
      </c>
      <c r="C171" s="2" t="s">
        <v>3787</v>
      </c>
      <c r="D171" s="2" t="s">
        <v>3790</v>
      </c>
      <c r="E171" s="2">
        <v>170</v>
      </c>
      <c r="F171" s="1">
        <v>2</v>
      </c>
      <c r="G171" s="1" t="s">
        <v>473</v>
      </c>
      <c r="H171" s="1" t="s">
        <v>4481</v>
      </c>
      <c r="I171" s="1">
        <v>2</v>
      </c>
      <c r="J171" s="1"/>
      <c r="K171" s="1"/>
      <c r="L171" s="1">
        <v>3</v>
      </c>
      <c r="M171" s="2" t="s">
        <v>4487</v>
      </c>
      <c r="N171" s="2" t="s">
        <v>4410</v>
      </c>
      <c r="O171" s="1"/>
      <c r="P171" s="1"/>
      <c r="Q171" s="1"/>
      <c r="R171" s="1"/>
      <c r="S171" s="1" t="s">
        <v>413</v>
      </c>
      <c r="T171" s="1" t="s">
        <v>2094</v>
      </c>
      <c r="U171" s="1"/>
      <c r="V171" s="1"/>
      <c r="W171" s="1" t="s">
        <v>98</v>
      </c>
      <c r="X171" s="1" t="s">
        <v>3818</v>
      </c>
      <c r="Y171" s="1" t="s">
        <v>130</v>
      </c>
      <c r="Z171" s="1" t="s">
        <v>2210</v>
      </c>
      <c r="AA171" s="1"/>
      <c r="AB171" s="1"/>
      <c r="AC171" s="1">
        <v>25</v>
      </c>
      <c r="AD171" s="1" t="s">
        <v>107</v>
      </c>
      <c r="AE171" s="1" t="s">
        <v>2700</v>
      </c>
      <c r="AF171" s="1" t="s">
        <v>212</v>
      </c>
      <c r="AG171" s="1" t="s">
        <v>2725</v>
      </c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</row>
    <row r="172" spans="1:73" ht="13.5" customHeight="1">
      <c r="A172" s="5" t="str">
        <f>HYPERLINK("http://kyu.snu.ac.kr/sdhj/index.jsp?type=hj/GK14786_00IH_0001_0125.jpg","1828_성평곡면_125")</f>
        <v>1828_성평곡면_125</v>
      </c>
      <c r="B172" s="2">
        <v>1828</v>
      </c>
      <c r="C172" s="2" t="s">
        <v>3787</v>
      </c>
      <c r="D172" s="2" t="s">
        <v>3790</v>
      </c>
      <c r="E172" s="2">
        <v>171</v>
      </c>
      <c r="F172" s="1">
        <v>2</v>
      </c>
      <c r="G172" s="1" t="s">
        <v>473</v>
      </c>
      <c r="H172" s="1" t="s">
        <v>4481</v>
      </c>
      <c r="I172" s="1">
        <v>2</v>
      </c>
      <c r="J172" s="1"/>
      <c r="K172" s="1"/>
      <c r="L172" s="1">
        <v>3</v>
      </c>
      <c r="M172" s="2" t="s">
        <v>4487</v>
      </c>
      <c r="N172" s="2" t="s">
        <v>4410</v>
      </c>
      <c r="O172" s="1"/>
      <c r="P172" s="1"/>
      <c r="Q172" s="1"/>
      <c r="R172" s="1"/>
      <c r="S172" s="1"/>
      <c r="T172" s="1" t="s">
        <v>3815</v>
      </c>
      <c r="U172" s="1" t="s">
        <v>139</v>
      </c>
      <c r="V172" s="1" t="s">
        <v>2112</v>
      </c>
      <c r="W172" s="1"/>
      <c r="X172" s="1"/>
      <c r="Y172" s="1" t="s">
        <v>4422</v>
      </c>
      <c r="Z172" s="1" t="s">
        <v>2571</v>
      </c>
      <c r="AA172" s="1"/>
      <c r="AB172" s="1"/>
      <c r="AC172" s="1"/>
      <c r="AD172" s="1" t="s">
        <v>228</v>
      </c>
      <c r="AE172" s="1" t="s">
        <v>2716</v>
      </c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</row>
    <row r="173" spans="1:73" ht="13.5" customHeight="1">
      <c r="A173" s="5" t="str">
        <f>HYPERLINK("http://kyu.snu.ac.kr/sdhj/index.jsp?type=hj/GK14786_00IH_0001_0125.jpg","1828_성평곡면_125")</f>
        <v>1828_성평곡면_125</v>
      </c>
      <c r="B173" s="2">
        <v>1828</v>
      </c>
      <c r="C173" s="2" t="s">
        <v>3787</v>
      </c>
      <c r="D173" s="2" t="s">
        <v>3790</v>
      </c>
      <c r="E173" s="2">
        <v>172</v>
      </c>
      <c r="F173" s="1">
        <v>2</v>
      </c>
      <c r="G173" s="1" t="s">
        <v>473</v>
      </c>
      <c r="H173" s="1" t="s">
        <v>4481</v>
      </c>
      <c r="I173" s="1">
        <v>2</v>
      </c>
      <c r="J173" s="1"/>
      <c r="K173" s="1"/>
      <c r="L173" s="1">
        <v>3</v>
      </c>
      <c r="M173" s="2" t="s">
        <v>4487</v>
      </c>
      <c r="N173" s="2" t="s">
        <v>4410</v>
      </c>
      <c r="O173" s="1"/>
      <c r="P173" s="1"/>
      <c r="Q173" s="1"/>
      <c r="R173" s="1"/>
      <c r="S173" s="1"/>
      <c r="T173" s="1" t="s">
        <v>3815</v>
      </c>
      <c r="U173" s="1" t="s">
        <v>139</v>
      </c>
      <c r="V173" s="1" t="s">
        <v>2112</v>
      </c>
      <c r="W173" s="1"/>
      <c r="X173" s="1"/>
      <c r="Y173" s="1" t="s">
        <v>568</v>
      </c>
      <c r="Z173" s="1" t="s">
        <v>2494</v>
      </c>
      <c r="AA173" s="1"/>
      <c r="AB173" s="1"/>
      <c r="AC173" s="1"/>
      <c r="AD173" s="1"/>
      <c r="AE173" s="1"/>
      <c r="AF173" s="1" t="s">
        <v>569</v>
      </c>
      <c r="AG173" s="1" t="s">
        <v>4437</v>
      </c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 t="s">
        <v>4039</v>
      </c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</row>
    <row r="174" spans="1:73" ht="13.5" customHeight="1">
      <c r="A174" s="5" t="str">
        <f>HYPERLINK("http://kyu.snu.ac.kr/sdhj/index.jsp?type=hj/GK14786_00IH_0001_0125.jpg","1828_성평곡면_125")</f>
        <v>1828_성평곡면_125</v>
      </c>
      <c r="B174" s="2">
        <v>1828</v>
      </c>
      <c r="C174" s="2" t="s">
        <v>3787</v>
      </c>
      <c r="D174" s="2" t="s">
        <v>3790</v>
      </c>
      <c r="E174" s="2">
        <v>173</v>
      </c>
      <c r="F174" s="1">
        <v>2</v>
      </c>
      <c r="G174" s="1" t="s">
        <v>473</v>
      </c>
      <c r="H174" s="1" t="s">
        <v>4481</v>
      </c>
      <c r="I174" s="1">
        <v>2</v>
      </c>
      <c r="J174" s="1"/>
      <c r="K174" s="1"/>
      <c r="L174" s="1">
        <v>3</v>
      </c>
      <c r="M174" s="2" t="s">
        <v>4487</v>
      </c>
      <c r="N174" s="2" t="s">
        <v>4410</v>
      </c>
      <c r="O174" s="1"/>
      <c r="P174" s="1"/>
      <c r="Q174" s="1"/>
      <c r="R174" s="1"/>
      <c r="S174" s="1"/>
      <c r="T174" s="1" t="s">
        <v>3814</v>
      </c>
      <c r="U174" s="1" t="s">
        <v>194</v>
      </c>
      <c r="V174" s="1" t="s">
        <v>2118</v>
      </c>
      <c r="W174" s="1"/>
      <c r="X174" s="1"/>
      <c r="Y174" s="1" t="s">
        <v>570</v>
      </c>
      <c r="Z174" s="1" t="s">
        <v>2570</v>
      </c>
      <c r="AA174" s="1"/>
      <c r="AB174" s="1"/>
      <c r="AC174" s="1"/>
      <c r="AD174" s="1"/>
      <c r="AE174" s="1"/>
      <c r="AF174" s="1" t="s">
        <v>571</v>
      </c>
      <c r="AG174" s="1" t="s">
        <v>2732</v>
      </c>
      <c r="AH174" s="1" t="s">
        <v>572</v>
      </c>
      <c r="AI174" s="1" t="s">
        <v>2740</v>
      </c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</row>
    <row r="175" spans="1:73" ht="13.5" customHeight="1">
      <c r="A175" s="5" t="str">
        <f>HYPERLINK("http://kyu.snu.ac.kr/sdhj/index.jsp?type=hj/GK14786_00IH_0001_0125.jpg","1828_성평곡면_125")</f>
        <v>1828_성평곡면_125</v>
      </c>
      <c r="B175" s="2">
        <v>1828</v>
      </c>
      <c r="C175" s="2" t="s">
        <v>3787</v>
      </c>
      <c r="D175" s="2" t="s">
        <v>3790</v>
      </c>
      <c r="E175" s="2">
        <v>174</v>
      </c>
      <c r="F175" s="1">
        <v>2</v>
      </c>
      <c r="G175" s="1" t="s">
        <v>473</v>
      </c>
      <c r="H175" s="1" t="s">
        <v>4481</v>
      </c>
      <c r="I175" s="1">
        <v>2</v>
      </c>
      <c r="J175" s="1"/>
      <c r="K175" s="1"/>
      <c r="L175" s="1">
        <v>4</v>
      </c>
      <c r="M175" s="2" t="s">
        <v>4073</v>
      </c>
      <c r="N175" s="2" t="s">
        <v>4233</v>
      </c>
      <c r="O175" s="1"/>
      <c r="P175" s="1"/>
      <c r="Q175" s="1"/>
      <c r="R175" s="1"/>
      <c r="S175" s="1"/>
      <c r="T175" s="1" t="s">
        <v>3813</v>
      </c>
      <c r="U175" s="1" t="s">
        <v>37</v>
      </c>
      <c r="V175" s="1" t="s">
        <v>2120</v>
      </c>
      <c r="W175" s="1" t="s">
        <v>98</v>
      </c>
      <c r="X175" s="1" t="s">
        <v>3818</v>
      </c>
      <c r="Y175" s="1" t="s">
        <v>573</v>
      </c>
      <c r="Z175" s="1" t="s">
        <v>2569</v>
      </c>
      <c r="AA175" s="1"/>
      <c r="AB175" s="1"/>
      <c r="AC175" s="1">
        <v>38</v>
      </c>
      <c r="AD175" s="1" t="s">
        <v>118</v>
      </c>
      <c r="AE175" s="1" t="s">
        <v>2678</v>
      </c>
      <c r="AF175" s="1"/>
      <c r="AG175" s="1"/>
      <c r="AH175" s="1"/>
      <c r="AI175" s="1"/>
      <c r="AJ175" s="1" t="s">
        <v>17</v>
      </c>
      <c r="AK175" s="1" t="s">
        <v>2742</v>
      </c>
      <c r="AL175" s="1" t="s">
        <v>70</v>
      </c>
      <c r="AM175" s="1" t="s">
        <v>3844</v>
      </c>
      <c r="AN175" s="1"/>
      <c r="AO175" s="1"/>
      <c r="AP175" s="1"/>
      <c r="AQ175" s="1"/>
      <c r="AR175" s="1"/>
      <c r="AS175" s="1"/>
      <c r="AT175" s="1" t="s">
        <v>42</v>
      </c>
      <c r="AU175" s="1" t="s">
        <v>2162</v>
      </c>
      <c r="AV175" s="1" t="s">
        <v>102</v>
      </c>
      <c r="AW175" s="1" t="s">
        <v>3037</v>
      </c>
      <c r="AX175" s="1"/>
      <c r="AY175" s="1"/>
      <c r="AZ175" s="1"/>
      <c r="BA175" s="1"/>
      <c r="BB175" s="1"/>
      <c r="BC175" s="1"/>
      <c r="BD175" s="1"/>
      <c r="BE175" s="1"/>
      <c r="BF175" s="1"/>
      <c r="BG175" s="1" t="s">
        <v>42</v>
      </c>
      <c r="BH175" s="1" t="s">
        <v>2162</v>
      </c>
      <c r="BI175" s="1" t="s">
        <v>574</v>
      </c>
      <c r="BJ175" s="1" t="s">
        <v>2984</v>
      </c>
      <c r="BK175" s="1" t="s">
        <v>42</v>
      </c>
      <c r="BL175" s="1" t="s">
        <v>2162</v>
      </c>
      <c r="BM175" s="1" t="s">
        <v>575</v>
      </c>
      <c r="BN175" s="1" t="s">
        <v>3200</v>
      </c>
      <c r="BO175" s="1" t="s">
        <v>42</v>
      </c>
      <c r="BP175" s="1" t="s">
        <v>2162</v>
      </c>
      <c r="BQ175" s="1" t="s">
        <v>576</v>
      </c>
      <c r="BR175" s="1" t="s">
        <v>3952</v>
      </c>
      <c r="BS175" s="1" t="s">
        <v>70</v>
      </c>
      <c r="BT175" s="1" t="s">
        <v>3844</v>
      </c>
      <c r="BU175" s="1"/>
    </row>
    <row r="176" spans="1:73" ht="13.5" customHeight="1">
      <c r="A176" s="5" t="str">
        <f>HYPERLINK("http://kyu.snu.ac.kr/sdhj/index.jsp?type=hj/GK14786_00IH_0001_0125.jpg","1828_성평곡면_125")</f>
        <v>1828_성평곡면_125</v>
      </c>
      <c r="B176" s="2">
        <v>1828</v>
      </c>
      <c r="C176" s="2" t="s">
        <v>3787</v>
      </c>
      <c r="D176" s="2" t="s">
        <v>3790</v>
      </c>
      <c r="E176" s="2">
        <v>175</v>
      </c>
      <c r="F176" s="1">
        <v>2</v>
      </c>
      <c r="G176" s="1" t="s">
        <v>473</v>
      </c>
      <c r="H176" s="1" t="s">
        <v>4481</v>
      </c>
      <c r="I176" s="1">
        <v>2</v>
      </c>
      <c r="J176" s="1"/>
      <c r="K176" s="1"/>
      <c r="L176" s="1">
        <v>4</v>
      </c>
      <c r="M176" s="2" t="s">
        <v>4073</v>
      </c>
      <c r="N176" s="2" t="s">
        <v>4233</v>
      </c>
      <c r="O176" s="1"/>
      <c r="P176" s="1"/>
      <c r="Q176" s="1"/>
      <c r="R176" s="1"/>
      <c r="S176" s="1" t="s">
        <v>48</v>
      </c>
      <c r="T176" s="1" t="s">
        <v>2087</v>
      </c>
      <c r="U176" s="1"/>
      <c r="V176" s="1"/>
      <c r="W176" s="1" t="s">
        <v>98</v>
      </c>
      <c r="X176" s="1" t="s">
        <v>3818</v>
      </c>
      <c r="Y176" s="1" t="s">
        <v>50</v>
      </c>
      <c r="Z176" s="1" t="s">
        <v>2208</v>
      </c>
      <c r="AA176" s="1"/>
      <c r="AB176" s="1"/>
      <c r="AC176" s="1">
        <v>33</v>
      </c>
      <c r="AD176" s="1" t="s">
        <v>281</v>
      </c>
      <c r="AE176" s="1" t="s">
        <v>2694</v>
      </c>
      <c r="AF176" s="1"/>
      <c r="AG176" s="1"/>
      <c r="AH176" s="1"/>
      <c r="AI176" s="1"/>
      <c r="AJ176" s="1" t="s">
        <v>17</v>
      </c>
      <c r="AK176" s="1" t="s">
        <v>2742</v>
      </c>
      <c r="AL176" s="1" t="s">
        <v>70</v>
      </c>
      <c r="AM176" s="1" t="s">
        <v>3844</v>
      </c>
      <c r="AN176" s="1"/>
      <c r="AO176" s="1"/>
      <c r="AP176" s="1"/>
      <c r="AQ176" s="1"/>
      <c r="AR176" s="1"/>
      <c r="AS176" s="1"/>
      <c r="AT176" s="1" t="s">
        <v>42</v>
      </c>
      <c r="AU176" s="1" t="s">
        <v>2162</v>
      </c>
      <c r="AV176" s="1" t="s">
        <v>577</v>
      </c>
      <c r="AW176" s="1" t="s">
        <v>3036</v>
      </c>
      <c r="AX176" s="1"/>
      <c r="AY176" s="1"/>
      <c r="AZ176" s="1"/>
      <c r="BA176" s="1"/>
      <c r="BB176" s="1"/>
      <c r="BC176" s="1"/>
      <c r="BD176" s="1"/>
      <c r="BE176" s="1"/>
      <c r="BF176" s="1"/>
      <c r="BG176" s="1" t="s">
        <v>42</v>
      </c>
      <c r="BH176" s="1" t="s">
        <v>2162</v>
      </c>
      <c r="BI176" s="1" t="s">
        <v>578</v>
      </c>
      <c r="BJ176" s="1" t="s">
        <v>3301</v>
      </c>
      <c r="BK176" s="1" t="s">
        <v>42</v>
      </c>
      <c r="BL176" s="1" t="s">
        <v>2162</v>
      </c>
      <c r="BM176" s="1" t="s">
        <v>579</v>
      </c>
      <c r="BN176" s="1" t="s">
        <v>3532</v>
      </c>
      <c r="BO176" s="1" t="s">
        <v>42</v>
      </c>
      <c r="BP176" s="1" t="s">
        <v>2162</v>
      </c>
      <c r="BQ176" s="1" t="s">
        <v>580</v>
      </c>
      <c r="BR176" s="1" t="s">
        <v>3976</v>
      </c>
      <c r="BS176" s="1" t="s">
        <v>41</v>
      </c>
      <c r="BT176" s="1" t="s">
        <v>2749</v>
      </c>
      <c r="BU176" s="1"/>
    </row>
    <row r="177" spans="1:73" ht="13.5" customHeight="1">
      <c r="A177" s="5" t="str">
        <f>HYPERLINK("http://kyu.snu.ac.kr/sdhj/index.jsp?type=hj/GK14786_00IH_0001_0125.jpg","1828_성평곡면_125")</f>
        <v>1828_성평곡면_125</v>
      </c>
      <c r="B177" s="2">
        <v>1828</v>
      </c>
      <c r="C177" s="2" t="s">
        <v>3787</v>
      </c>
      <c r="D177" s="2" t="s">
        <v>3790</v>
      </c>
      <c r="E177" s="2">
        <v>176</v>
      </c>
      <c r="F177" s="1">
        <v>2</v>
      </c>
      <c r="G177" s="1" t="s">
        <v>473</v>
      </c>
      <c r="H177" s="1" t="s">
        <v>4481</v>
      </c>
      <c r="I177" s="1">
        <v>2</v>
      </c>
      <c r="J177" s="1"/>
      <c r="K177" s="1"/>
      <c r="L177" s="1">
        <v>4</v>
      </c>
      <c r="M177" s="2" t="s">
        <v>4073</v>
      </c>
      <c r="N177" s="2" t="s">
        <v>4233</v>
      </c>
      <c r="O177" s="1"/>
      <c r="P177" s="1"/>
      <c r="Q177" s="1"/>
      <c r="R177" s="1"/>
      <c r="S177" s="1" t="s">
        <v>57</v>
      </c>
      <c r="T177" s="1" t="s">
        <v>2091</v>
      </c>
      <c r="U177" s="1"/>
      <c r="V177" s="1"/>
      <c r="W177" s="1" t="s">
        <v>98</v>
      </c>
      <c r="X177" s="1" t="s">
        <v>3818</v>
      </c>
      <c r="Y177" s="1" t="s">
        <v>10</v>
      </c>
      <c r="Z177" s="1" t="s">
        <v>2174</v>
      </c>
      <c r="AA177" s="1"/>
      <c r="AB177" s="1"/>
      <c r="AC177" s="1">
        <v>68</v>
      </c>
      <c r="AD177" s="1" t="s">
        <v>581</v>
      </c>
      <c r="AE177" s="1" t="s">
        <v>2697</v>
      </c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</row>
    <row r="178" spans="1:73" ht="13.5" customHeight="1">
      <c r="A178" s="5" t="str">
        <f>HYPERLINK("http://kyu.snu.ac.kr/sdhj/index.jsp?type=hj/GK14786_00IH_0001_0125.jpg","1828_성평곡면_125")</f>
        <v>1828_성평곡면_125</v>
      </c>
      <c r="B178" s="2">
        <v>1828</v>
      </c>
      <c r="C178" s="2" t="s">
        <v>3787</v>
      </c>
      <c r="D178" s="2" t="s">
        <v>3790</v>
      </c>
      <c r="E178" s="2">
        <v>177</v>
      </c>
      <c r="F178" s="1">
        <v>2</v>
      </c>
      <c r="G178" s="1" t="s">
        <v>473</v>
      </c>
      <c r="H178" s="1" t="s">
        <v>4481</v>
      </c>
      <c r="I178" s="1">
        <v>2</v>
      </c>
      <c r="J178" s="1"/>
      <c r="K178" s="1"/>
      <c r="L178" s="1">
        <v>4</v>
      </c>
      <c r="M178" s="2" t="s">
        <v>4073</v>
      </c>
      <c r="N178" s="2" t="s">
        <v>4233</v>
      </c>
      <c r="O178" s="1"/>
      <c r="P178" s="1"/>
      <c r="Q178" s="1"/>
      <c r="R178" s="1"/>
      <c r="S178" s="1" t="s">
        <v>582</v>
      </c>
      <c r="T178" s="1" t="s">
        <v>2103</v>
      </c>
      <c r="U178" s="1"/>
      <c r="V178" s="1"/>
      <c r="W178" s="1"/>
      <c r="X178" s="1"/>
      <c r="Y178" s="1" t="s">
        <v>50</v>
      </c>
      <c r="Z178" s="1" t="s">
        <v>2208</v>
      </c>
      <c r="AA178" s="1"/>
      <c r="AB178" s="1"/>
      <c r="AC178" s="1">
        <v>19</v>
      </c>
      <c r="AD178" s="1" t="s">
        <v>59</v>
      </c>
      <c r="AE178" s="1" t="s">
        <v>2670</v>
      </c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</row>
    <row r="179" spans="1:73" ht="13.5" customHeight="1">
      <c r="A179" s="5" t="str">
        <f>HYPERLINK("http://kyu.snu.ac.kr/sdhj/index.jsp?type=hj/GK14786_00IH_0001_0126.jpg","1828_성평곡면_126")</f>
        <v>1828_성평곡면_126</v>
      </c>
      <c r="B179" s="2">
        <v>1828</v>
      </c>
      <c r="C179" s="2" t="s">
        <v>3787</v>
      </c>
      <c r="D179" s="2" t="s">
        <v>3790</v>
      </c>
      <c r="E179" s="2">
        <v>178</v>
      </c>
      <c r="F179" s="1">
        <v>2</v>
      </c>
      <c r="G179" s="1" t="s">
        <v>473</v>
      </c>
      <c r="H179" s="1" t="s">
        <v>4481</v>
      </c>
      <c r="I179" s="1">
        <v>2</v>
      </c>
      <c r="J179" s="1"/>
      <c r="K179" s="1"/>
      <c r="L179" s="1">
        <v>5</v>
      </c>
      <c r="M179" s="2" t="s">
        <v>1877</v>
      </c>
      <c r="N179" s="2" t="s">
        <v>3923</v>
      </c>
      <c r="O179" s="1"/>
      <c r="P179" s="1"/>
      <c r="Q179" s="1"/>
      <c r="R179" s="1"/>
      <c r="S179" s="1"/>
      <c r="T179" s="1" t="s">
        <v>3813</v>
      </c>
      <c r="U179" s="1" t="s">
        <v>120</v>
      </c>
      <c r="V179" s="1" t="s">
        <v>2116</v>
      </c>
      <c r="W179" s="1" t="s">
        <v>98</v>
      </c>
      <c r="X179" s="1" t="s">
        <v>3818</v>
      </c>
      <c r="Y179" s="1" t="s">
        <v>583</v>
      </c>
      <c r="Z179" s="1" t="s">
        <v>2568</v>
      </c>
      <c r="AA179" s="1"/>
      <c r="AB179" s="1"/>
      <c r="AC179" s="1">
        <v>78</v>
      </c>
      <c r="AD179" s="1" t="s">
        <v>196</v>
      </c>
      <c r="AE179" s="1" t="s">
        <v>2684</v>
      </c>
      <c r="AF179" s="1"/>
      <c r="AG179" s="1"/>
      <c r="AH179" s="1"/>
      <c r="AI179" s="1"/>
      <c r="AJ179" s="1" t="s">
        <v>17</v>
      </c>
      <c r="AK179" s="1" t="s">
        <v>2742</v>
      </c>
      <c r="AL179" s="1" t="s">
        <v>70</v>
      </c>
      <c r="AM179" s="1" t="s">
        <v>3844</v>
      </c>
      <c r="AN179" s="1"/>
      <c r="AO179" s="1"/>
      <c r="AP179" s="1"/>
      <c r="AQ179" s="1"/>
      <c r="AR179" s="1"/>
      <c r="AS179" s="1"/>
      <c r="AT179" s="1" t="s">
        <v>123</v>
      </c>
      <c r="AU179" s="1" t="s">
        <v>2801</v>
      </c>
      <c r="AV179" s="1" t="s">
        <v>584</v>
      </c>
      <c r="AW179" s="1" t="s">
        <v>2907</v>
      </c>
      <c r="AX179" s="1"/>
      <c r="AY179" s="1"/>
      <c r="AZ179" s="1"/>
      <c r="BA179" s="1"/>
      <c r="BB179" s="1"/>
      <c r="BC179" s="1"/>
      <c r="BD179" s="1"/>
      <c r="BE179" s="1"/>
      <c r="BF179" s="1"/>
      <c r="BG179" s="1" t="s">
        <v>123</v>
      </c>
      <c r="BH179" s="1" t="s">
        <v>2801</v>
      </c>
      <c r="BI179" s="1" t="s">
        <v>585</v>
      </c>
      <c r="BJ179" s="1" t="s">
        <v>3300</v>
      </c>
      <c r="BK179" s="1" t="s">
        <v>123</v>
      </c>
      <c r="BL179" s="1" t="s">
        <v>2801</v>
      </c>
      <c r="BM179" s="1" t="s">
        <v>586</v>
      </c>
      <c r="BN179" s="1" t="s">
        <v>3531</v>
      </c>
      <c r="BO179" s="1" t="s">
        <v>123</v>
      </c>
      <c r="BP179" s="1" t="s">
        <v>2801</v>
      </c>
      <c r="BQ179" s="1" t="s">
        <v>587</v>
      </c>
      <c r="BR179" s="1" t="s">
        <v>3720</v>
      </c>
      <c r="BS179" s="1" t="s">
        <v>51</v>
      </c>
      <c r="BT179" s="1" t="s">
        <v>2783</v>
      </c>
      <c r="BU179" s="1"/>
    </row>
    <row r="180" spans="1:73" ht="13.5" customHeight="1">
      <c r="A180" s="5" t="str">
        <f>HYPERLINK("http://kyu.snu.ac.kr/sdhj/index.jsp?type=hj/GK14786_00IH_0001_0126.jpg","1828_성평곡면_126")</f>
        <v>1828_성평곡면_126</v>
      </c>
      <c r="B180" s="2">
        <v>1828</v>
      </c>
      <c r="C180" s="2" t="s">
        <v>3787</v>
      </c>
      <c r="D180" s="2" t="s">
        <v>3790</v>
      </c>
      <c r="E180" s="2">
        <v>179</v>
      </c>
      <c r="F180" s="1">
        <v>2</v>
      </c>
      <c r="G180" s="1" t="s">
        <v>473</v>
      </c>
      <c r="H180" s="1" t="s">
        <v>4481</v>
      </c>
      <c r="I180" s="1">
        <v>2</v>
      </c>
      <c r="J180" s="1"/>
      <c r="K180" s="1"/>
      <c r="L180" s="1">
        <v>5</v>
      </c>
      <c r="M180" s="2" t="s">
        <v>1877</v>
      </c>
      <c r="N180" s="2" t="s">
        <v>3923</v>
      </c>
      <c r="O180" s="1"/>
      <c r="P180" s="1"/>
      <c r="Q180" s="1"/>
      <c r="R180" s="1"/>
      <c r="S180" s="1" t="s">
        <v>48</v>
      </c>
      <c r="T180" s="1" t="s">
        <v>2087</v>
      </c>
      <c r="U180" s="1"/>
      <c r="V180" s="1"/>
      <c r="W180" s="1" t="s">
        <v>588</v>
      </c>
      <c r="X180" s="1" t="s">
        <v>2198</v>
      </c>
      <c r="Y180" s="1" t="s">
        <v>130</v>
      </c>
      <c r="Z180" s="1" t="s">
        <v>2210</v>
      </c>
      <c r="AA180" s="1"/>
      <c r="AB180" s="1"/>
      <c r="AC180" s="1">
        <v>76</v>
      </c>
      <c r="AD180" s="1" t="s">
        <v>505</v>
      </c>
      <c r="AE180" s="1" t="s">
        <v>2687</v>
      </c>
      <c r="AF180" s="1"/>
      <c r="AG180" s="1"/>
      <c r="AH180" s="1"/>
      <c r="AI180" s="1"/>
      <c r="AJ180" s="1" t="s">
        <v>131</v>
      </c>
      <c r="AK180" s="1" t="s">
        <v>2743</v>
      </c>
      <c r="AL180" s="1" t="s">
        <v>388</v>
      </c>
      <c r="AM180" s="1" t="s">
        <v>2790</v>
      </c>
      <c r="AN180" s="1"/>
      <c r="AO180" s="1"/>
      <c r="AP180" s="1"/>
      <c r="AQ180" s="1"/>
      <c r="AR180" s="1"/>
      <c r="AS180" s="1"/>
      <c r="AT180" s="1" t="s">
        <v>123</v>
      </c>
      <c r="AU180" s="1" t="s">
        <v>2801</v>
      </c>
      <c r="AV180" s="1" t="s">
        <v>589</v>
      </c>
      <c r="AW180" s="1" t="s">
        <v>3035</v>
      </c>
      <c r="AX180" s="1"/>
      <c r="AY180" s="1"/>
      <c r="AZ180" s="1"/>
      <c r="BA180" s="1"/>
      <c r="BB180" s="1"/>
      <c r="BC180" s="1"/>
      <c r="BD180" s="1"/>
      <c r="BE180" s="1"/>
      <c r="BF180" s="1"/>
      <c r="BG180" s="1" t="s">
        <v>123</v>
      </c>
      <c r="BH180" s="1" t="s">
        <v>2801</v>
      </c>
      <c r="BI180" s="1" t="s">
        <v>590</v>
      </c>
      <c r="BJ180" s="1" t="s">
        <v>3299</v>
      </c>
      <c r="BK180" s="1" t="s">
        <v>123</v>
      </c>
      <c r="BL180" s="1" t="s">
        <v>2801</v>
      </c>
      <c r="BM180" s="1" t="s">
        <v>591</v>
      </c>
      <c r="BN180" s="1" t="s">
        <v>3296</v>
      </c>
      <c r="BO180" s="1" t="s">
        <v>123</v>
      </c>
      <c r="BP180" s="1" t="s">
        <v>2801</v>
      </c>
      <c r="BQ180" s="1" t="s">
        <v>592</v>
      </c>
      <c r="BR180" s="1" t="s">
        <v>3944</v>
      </c>
      <c r="BS180" s="1" t="s">
        <v>70</v>
      </c>
      <c r="BT180" s="1" t="s">
        <v>3844</v>
      </c>
      <c r="BU180" s="1"/>
    </row>
    <row r="181" spans="1:73" ht="13.5" customHeight="1">
      <c r="A181" s="5" t="str">
        <f>HYPERLINK("http://kyu.snu.ac.kr/sdhj/index.jsp?type=hj/GK14786_00IH_0001_0126.jpg","1828_성평곡면_126")</f>
        <v>1828_성평곡면_126</v>
      </c>
      <c r="B181" s="2">
        <v>1828</v>
      </c>
      <c r="C181" s="2" t="s">
        <v>3787</v>
      </c>
      <c r="D181" s="2" t="s">
        <v>3790</v>
      </c>
      <c r="E181" s="2">
        <v>180</v>
      </c>
      <c r="F181" s="1">
        <v>2</v>
      </c>
      <c r="G181" s="1" t="s">
        <v>473</v>
      </c>
      <c r="H181" s="1" t="s">
        <v>4481</v>
      </c>
      <c r="I181" s="1">
        <v>2</v>
      </c>
      <c r="J181" s="1"/>
      <c r="K181" s="1"/>
      <c r="L181" s="1">
        <v>5</v>
      </c>
      <c r="M181" s="2" t="s">
        <v>1877</v>
      </c>
      <c r="N181" s="2" t="s">
        <v>3923</v>
      </c>
      <c r="O181" s="1"/>
      <c r="P181" s="1"/>
      <c r="Q181" s="1"/>
      <c r="R181" s="1"/>
      <c r="S181" s="1" t="s">
        <v>86</v>
      </c>
      <c r="T181" s="1" t="s">
        <v>2088</v>
      </c>
      <c r="U181" s="1" t="s">
        <v>120</v>
      </c>
      <c r="V181" s="1" t="s">
        <v>2116</v>
      </c>
      <c r="W181" s="1"/>
      <c r="X181" s="1"/>
      <c r="Y181" s="1" t="s">
        <v>593</v>
      </c>
      <c r="Z181" s="1" t="s">
        <v>2567</v>
      </c>
      <c r="AA181" s="1"/>
      <c r="AB181" s="1"/>
      <c r="AC181" s="1">
        <v>39</v>
      </c>
      <c r="AD181" s="1" t="s">
        <v>338</v>
      </c>
      <c r="AE181" s="1" t="s">
        <v>2693</v>
      </c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</row>
    <row r="182" spans="1:73" ht="13.5" customHeight="1">
      <c r="A182" s="5" t="str">
        <f>HYPERLINK("http://kyu.snu.ac.kr/sdhj/index.jsp?type=hj/GK14786_00IH_0001_0126.jpg","1828_성평곡면_126")</f>
        <v>1828_성평곡면_126</v>
      </c>
      <c r="B182" s="2">
        <v>1828</v>
      </c>
      <c r="C182" s="2" t="s">
        <v>3787</v>
      </c>
      <c r="D182" s="2" t="s">
        <v>3790</v>
      </c>
      <c r="E182" s="2">
        <v>181</v>
      </c>
      <c r="F182" s="1">
        <v>2</v>
      </c>
      <c r="G182" s="1" t="s">
        <v>473</v>
      </c>
      <c r="H182" s="1" t="s">
        <v>4481</v>
      </c>
      <c r="I182" s="1">
        <v>2</v>
      </c>
      <c r="J182" s="1"/>
      <c r="K182" s="1"/>
      <c r="L182" s="1">
        <v>5</v>
      </c>
      <c r="M182" s="2" t="s">
        <v>1877</v>
      </c>
      <c r="N182" s="2" t="s">
        <v>3923</v>
      </c>
      <c r="O182" s="1"/>
      <c r="P182" s="1"/>
      <c r="Q182" s="1"/>
      <c r="R182" s="1"/>
      <c r="S182" s="1" t="s">
        <v>191</v>
      </c>
      <c r="T182" s="1" t="s">
        <v>2090</v>
      </c>
      <c r="U182" s="1"/>
      <c r="V182" s="1"/>
      <c r="W182" s="1" t="s">
        <v>98</v>
      </c>
      <c r="X182" s="1" t="s">
        <v>3818</v>
      </c>
      <c r="Y182" s="1" t="s">
        <v>130</v>
      </c>
      <c r="Z182" s="1" t="s">
        <v>2210</v>
      </c>
      <c r="AA182" s="1"/>
      <c r="AB182" s="1"/>
      <c r="AC182" s="1">
        <v>39</v>
      </c>
      <c r="AD182" s="1" t="s">
        <v>338</v>
      </c>
      <c r="AE182" s="1" t="s">
        <v>2693</v>
      </c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</row>
    <row r="183" spans="1:73" ht="13.5" customHeight="1">
      <c r="A183" s="5" t="str">
        <f>HYPERLINK("http://kyu.snu.ac.kr/sdhj/index.jsp?type=hj/GK14786_00IH_0001_0126.jpg","1828_성평곡면_126")</f>
        <v>1828_성평곡면_126</v>
      </c>
      <c r="B183" s="2">
        <v>1828</v>
      </c>
      <c r="C183" s="2" t="s">
        <v>3787</v>
      </c>
      <c r="D183" s="2" t="s">
        <v>3790</v>
      </c>
      <c r="E183" s="2">
        <v>182</v>
      </c>
      <c r="F183" s="1">
        <v>2</v>
      </c>
      <c r="G183" s="1" t="s">
        <v>473</v>
      </c>
      <c r="H183" s="1" t="s">
        <v>4481</v>
      </c>
      <c r="I183" s="1">
        <v>2</v>
      </c>
      <c r="J183" s="1"/>
      <c r="K183" s="1"/>
      <c r="L183" s="1">
        <v>5</v>
      </c>
      <c r="M183" s="2" t="s">
        <v>1877</v>
      </c>
      <c r="N183" s="2" t="s">
        <v>3923</v>
      </c>
      <c r="O183" s="1"/>
      <c r="P183" s="1"/>
      <c r="Q183" s="1"/>
      <c r="R183" s="1"/>
      <c r="S183" s="1" t="s">
        <v>86</v>
      </c>
      <c r="T183" s="1" t="s">
        <v>2088</v>
      </c>
      <c r="U183" s="1" t="s">
        <v>120</v>
      </c>
      <c r="V183" s="1" t="s">
        <v>2116</v>
      </c>
      <c r="W183" s="1"/>
      <c r="X183" s="1"/>
      <c r="Y183" s="1" t="s">
        <v>594</v>
      </c>
      <c r="Z183" s="1" t="s">
        <v>2566</v>
      </c>
      <c r="AA183" s="1"/>
      <c r="AB183" s="1"/>
      <c r="AC183" s="1">
        <v>35</v>
      </c>
      <c r="AD183" s="1" t="s">
        <v>215</v>
      </c>
      <c r="AE183" s="1" t="s">
        <v>2707</v>
      </c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</row>
    <row r="184" spans="1:73" ht="13.5" customHeight="1">
      <c r="A184" s="5" t="str">
        <f>HYPERLINK("http://kyu.snu.ac.kr/sdhj/index.jsp?type=hj/GK14786_00IH_0001_0126.jpg","1828_성평곡면_126")</f>
        <v>1828_성평곡면_126</v>
      </c>
      <c r="B184" s="2">
        <v>1828</v>
      </c>
      <c r="C184" s="2" t="s">
        <v>3787</v>
      </c>
      <c r="D184" s="2" t="s">
        <v>3790</v>
      </c>
      <c r="E184" s="2">
        <v>183</v>
      </c>
      <c r="F184" s="1">
        <v>2</v>
      </c>
      <c r="G184" s="1" t="s">
        <v>473</v>
      </c>
      <c r="H184" s="1" t="s">
        <v>4481</v>
      </c>
      <c r="I184" s="1">
        <v>2</v>
      </c>
      <c r="J184" s="1"/>
      <c r="K184" s="1"/>
      <c r="L184" s="1">
        <v>5</v>
      </c>
      <c r="M184" s="2" t="s">
        <v>1877</v>
      </c>
      <c r="N184" s="2" t="s">
        <v>3923</v>
      </c>
      <c r="O184" s="1"/>
      <c r="P184" s="1"/>
      <c r="Q184" s="1"/>
      <c r="R184" s="1"/>
      <c r="S184" s="1" t="s">
        <v>191</v>
      </c>
      <c r="T184" s="1" t="s">
        <v>2090</v>
      </c>
      <c r="U184" s="1"/>
      <c r="V184" s="1"/>
      <c r="W184" s="1" t="s">
        <v>38</v>
      </c>
      <c r="X184" s="1" t="s">
        <v>2173</v>
      </c>
      <c r="Y184" s="1" t="s">
        <v>130</v>
      </c>
      <c r="Z184" s="1" t="s">
        <v>2210</v>
      </c>
      <c r="AA184" s="1"/>
      <c r="AB184" s="1"/>
      <c r="AC184" s="1">
        <v>28</v>
      </c>
      <c r="AD184" s="1" t="s">
        <v>267</v>
      </c>
      <c r="AE184" s="1" t="s">
        <v>2711</v>
      </c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</row>
    <row r="185" spans="1:73" ht="13.5" customHeight="1">
      <c r="A185" s="5" t="str">
        <f>HYPERLINK("http://kyu.snu.ac.kr/sdhj/index.jsp?type=hj/GK14786_00IH_0001_0126.jpg","1828_성평곡면_126")</f>
        <v>1828_성평곡면_126</v>
      </c>
      <c r="B185" s="2">
        <v>1828</v>
      </c>
      <c r="C185" s="2" t="s">
        <v>3787</v>
      </c>
      <c r="D185" s="2" t="s">
        <v>3790</v>
      </c>
      <c r="E185" s="2">
        <v>184</v>
      </c>
      <c r="F185" s="1">
        <v>2</v>
      </c>
      <c r="G185" s="1" t="s">
        <v>473</v>
      </c>
      <c r="H185" s="1" t="s">
        <v>4481</v>
      </c>
      <c r="I185" s="1">
        <v>2</v>
      </c>
      <c r="J185" s="1"/>
      <c r="K185" s="1"/>
      <c r="L185" s="1">
        <v>5</v>
      </c>
      <c r="M185" s="2" t="s">
        <v>1877</v>
      </c>
      <c r="N185" s="2" t="s">
        <v>3923</v>
      </c>
      <c r="O185" s="1"/>
      <c r="P185" s="1"/>
      <c r="Q185" s="1"/>
      <c r="R185" s="1"/>
      <c r="S185" s="1"/>
      <c r="T185" s="1" t="s">
        <v>3815</v>
      </c>
      <c r="U185" s="1" t="s">
        <v>139</v>
      </c>
      <c r="V185" s="1" t="s">
        <v>2112</v>
      </c>
      <c r="W185" s="1"/>
      <c r="X185" s="1"/>
      <c r="Y185" s="1" t="s">
        <v>455</v>
      </c>
      <c r="Z185" s="1" t="s">
        <v>2565</v>
      </c>
      <c r="AA185" s="1"/>
      <c r="AB185" s="1"/>
      <c r="AC185" s="1">
        <v>63</v>
      </c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 t="s">
        <v>139</v>
      </c>
      <c r="BC185" s="1" t="s">
        <v>2112</v>
      </c>
      <c r="BD185" s="1" t="s">
        <v>595</v>
      </c>
      <c r="BE185" s="1" t="s">
        <v>4423</v>
      </c>
      <c r="BF185" s="1" t="s">
        <v>4038</v>
      </c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</row>
    <row r="186" spans="1:73" ht="13.5" customHeight="1">
      <c r="A186" s="5" t="str">
        <f>HYPERLINK("http://kyu.snu.ac.kr/sdhj/index.jsp?type=hj/GK14786_00IH_0001_0126.jpg","1828_성평곡면_126")</f>
        <v>1828_성평곡면_126</v>
      </c>
      <c r="B186" s="2">
        <v>1828</v>
      </c>
      <c r="C186" s="2" t="s">
        <v>3787</v>
      </c>
      <c r="D186" s="2" t="s">
        <v>3790</v>
      </c>
      <c r="E186" s="2">
        <v>185</v>
      </c>
      <c r="F186" s="1">
        <v>2</v>
      </c>
      <c r="G186" s="1" t="s">
        <v>473</v>
      </c>
      <c r="H186" s="1" t="s">
        <v>4481</v>
      </c>
      <c r="I186" s="1">
        <v>2</v>
      </c>
      <c r="J186" s="1"/>
      <c r="K186" s="1"/>
      <c r="L186" s="1">
        <v>5</v>
      </c>
      <c r="M186" s="2" t="s">
        <v>1877</v>
      </c>
      <c r="N186" s="2" t="s">
        <v>3923</v>
      </c>
      <c r="O186" s="1"/>
      <c r="P186" s="1"/>
      <c r="Q186" s="1"/>
      <c r="R186" s="1"/>
      <c r="S186" s="1"/>
      <c r="T186" s="1" t="s">
        <v>3815</v>
      </c>
      <c r="U186" s="1" t="s">
        <v>139</v>
      </c>
      <c r="V186" s="1" t="s">
        <v>2112</v>
      </c>
      <c r="W186" s="1"/>
      <c r="X186" s="1"/>
      <c r="Y186" s="1" t="s">
        <v>596</v>
      </c>
      <c r="Z186" s="1" t="s">
        <v>2564</v>
      </c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 t="s">
        <v>4039</v>
      </c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</row>
    <row r="187" spans="1:73" ht="13.5" customHeight="1">
      <c r="A187" s="5" t="str">
        <f>HYPERLINK("http://kyu.snu.ac.kr/sdhj/index.jsp?type=hj/GK14786_00IH_0001_0126.jpg","1828_성평곡면_126")</f>
        <v>1828_성평곡면_126</v>
      </c>
      <c r="B187" s="2">
        <v>1828</v>
      </c>
      <c r="C187" s="2" t="s">
        <v>3787</v>
      </c>
      <c r="D187" s="2" t="s">
        <v>3790</v>
      </c>
      <c r="E187" s="2">
        <v>186</v>
      </c>
      <c r="F187" s="1">
        <v>2</v>
      </c>
      <c r="G187" s="1" t="s">
        <v>473</v>
      </c>
      <c r="H187" s="1" t="s">
        <v>4481</v>
      </c>
      <c r="I187" s="1">
        <v>2</v>
      </c>
      <c r="J187" s="1"/>
      <c r="K187" s="1"/>
      <c r="L187" s="1">
        <v>5</v>
      </c>
      <c r="M187" s="2" t="s">
        <v>1877</v>
      </c>
      <c r="N187" s="2" t="s">
        <v>3923</v>
      </c>
      <c r="O187" s="1"/>
      <c r="P187" s="1"/>
      <c r="Q187" s="1"/>
      <c r="R187" s="1"/>
      <c r="S187" s="1"/>
      <c r="T187" s="1" t="s">
        <v>4426</v>
      </c>
      <c r="U187" s="1"/>
      <c r="V187" s="1"/>
      <c r="W187" s="1"/>
      <c r="X187" s="1"/>
      <c r="Y187" s="1" t="s">
        <v>597</v>
      </c>
      <c r="Z187" s="1" t="s">
        <v>2563</v>
      </c>
      <c r="AA187" s="1"/>
      <c r="AB187" s="1"/>
      <c r="AC187" s="1">
        <v>96</v>
      </c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 t="s">
        <v>4037</v>
      </c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</row>
    <row r="188" spans="1:73" ht="13.5" customHeight="1">
      <c r="A188" s="5" t="str">
        <f>HYPERLINK("http://kyu.snu.ac.kr/sdhj/index.jsp?type=hj/GK14786_00IH_0001_0126.jpg","1828_성평곡면_126")</f>
        <v>1828_성평곡면_126</v>
      </c>
      <c r="B188" s="2">
        <v>1828</v>
      </c>
      <c r="C188" s="2" t="s">
        <v>3787</v>
      </c>
      <c r="D188" s="2" t="s">
        <v>3790</v>
      </c>
      <c r="E188" s="2">
        <v>187</v>
      </c>
      <c r="F188" s="1">
        <v>2</v>
      </c>
      <c r="G188" s="1" t="s">
        <v>473</v>
      </c>
      <c r="H188" s="1" t="s">
        <v>4481</v>
      </c>
      <c r="I188" s="1">
        <v>3</v>
      </c>
      <c r="J188" s="1" t="s">
        <v>598</v>
      </c>
      <c r="K188" s="1" t="s">
        <v>4452</v>
      </c>
      <c r="L188" s="1">
        <v>1</v>
      </c>
      <c r="M188" s="2" t="s">
        <v>4074</v>
      </c>
      <c r="N188" s="2" t="s">
        <v>4234</v>
      </c>
      <c r="O188" s="1"/>
      <c r="P188" s="1"/>
      <c r="Q188" s="1"/>
      <c r="R188" s="1"/>
      <c r="S188" s="1"/>
      <c r="T188" s="1" t="s">
        <v>3813</v>
      </c>
      <c r="U188" s="1" t="s">
        <v>535</v>
      </c>
      <c r="V188" s="1" t="s">
        <v>2122</v>
      </c>
      <c r="W188" s="1" t="s">
        <v>98</v>
      </c>
      <c r="X188" s="1" t="s">
        <v>3818</v>
      </c>
      <c r="Y188" s="1" t="s">
        <v>599</v>
      </c>
      <c r="Z188" s="1" t="s">
        <v>2562</v>
      </c>
      <c r="AA188" s="1"/>
      <c r="AB188" s="1"/>
      <c r="AC188" s="1">
        <v>74</v>
      </c>
      <c r="AD188" s="1" t="s">
        <v>228</v>
      </c>
      <c r="AE188" s="1" t="s">
        <v>2716</v>
      </c>
      <c r="AF188" s="1"/>
      <c r="AG188" s="1"/>
      <c r="AH188" s="1"/>
      <c r="AI188" s="1"/>
      <c r="AJ188" s="1" t="s">
        <v>17</v>
      </c>
      <c r="AK188" s="1" t="s">
        <v>2742</v>
      </c>
      <c r="AL188" s="1" t="s">
        <v>70</v>
      </c>
      <c r="AM188" s="1" t="s">
        <v>3844</v>
      </c>
      <c r="AN188" s="1"/>
      <c r="AO188" s="1"/>
      <c r="AP188" s="1"/>
      <c r="AQ188" s="1"/>
      <c r="AR188" s="1"/>
      <c r="AS188" s="1"/>
      <c r="AT188" s="1" t="s">
        <v>207</v>
      </c>
      <c r="AU188" s="1" t="s">
        <v>2804</v>
      </c>
      <c r="AV188" s="1" t="s">
        <v>600</v>
      </c>
      <c r="AW188" s="1" t="s">
        <v>3034</v>
      </c>
      <c r="AX188" s="1"/>
      <c r="AY188" s="1"/>
      <c r="AZ188" s="1"/>
      <c r="BA188" s="1"/>
      <c r="BB188" s="1"/>
      <c r="BC188" s="1"/>
      <c r="BD188" s="1"/>
      <c r="BE188" s="1"/>
      <c r="BF188" s="1"/>
      <c r="BG188" s="1" t="s">
        <v>478</v>
      </c>
      <c r="BH188" s="1" t="s">
        <v>2808</v>
      </c>
      <c r="BI188" s="1" t="s">
        <v>601</v>
      </c>
      <c r="BJ188" s="1" t="s">
        <v>3298</v>
      </c>
      <c r="BK188" s="1" t="s">
        <v>478</v>
      </c>
      <c r="BL188" s="1" t="s">
        <v>2808</v>
      </c>
      <c r="BM188" s="1" t="s">
        <v>479</v>
      </c>
      <c r="BN188" s="1" t="s">
        <v>3460</v>
      </c>
      <c r="BO188" s="1" t="s">
        <v>535</v>
      </c>
      <c r="BP188" s="1" t="s">
        <v>2122</v>
      </c>
      <c r="BQ188" s="1" t="s">
        <v>602</v>
      </c>
      <c r="BR188" s="1" t="s">
        <v>3719</v>
      </c>
      <c r="BS188" s="1" t="s">
        <v>47</v>
      </c>
      <c r="BT188" s="1" t="s">
        <v>2761</v>
      </c>
      <c r="BU188" s="1"/>
    </row>
    <row r="189" spans="1:73" ht="13.5" customHeight="1">
      <c r="A189" s="5" t="str">
        <f>HYPERLINK("http://kyu.snu.ac.kr/sdhj/index.jsp?type=hj/GK14786_00IH_0001_0126.jpg","1828_성평곡면_126")</f>
        <v>1828_성평곡면_126</v>
      </c>
      <c r="B189" s="2">
        <v>1828</v>
      </c>
      <c r="C189" s="2" t="s">
        <v>3787</v>
      </c>
      <c r="D189" s="2" t="s">
        <v>3790</v>
      </c>
      <c r="E189" s="2">
        <v>188</v>
      </c>
      <c r="F189" s="1">
        <v>2</v>
      </c>
      <c r="G189" s="1" t="s">
        <v>473</v>
      </c>
      <c r="H189" s="1" t="s">
        <v>4481</v>
      </c>
      <c r="I189" s="1">
        <v>3</v>
      </c>
      <c r="J189" s="1"/>
      <c r="K189" s="1"/>
      <c r="L189" s="1">
        <v>1</v>
      </c>
      <c r="M189" s="2" t="s">
        <v>4074</v>
      </c>
      <c r="N189" s="2" t="s">
        <v>4234</v>
      </c>
      <c r="O189" s="1"/>
      <c r="P189" s="1"/>
      <c r="Q189" s="1"/>
      <c r="R189" s="1"/>
      <c r="S189" s="1" t="s">
        <v>86</v>
      </c>
      <c r="T189" s="1" t="s">
        <v>2088</v>
      </c>
      <c r="U189" s="1" t="s">
        <v>483</v>
      </c>
      <c r="V189" s="1" t="s">
        <v>2125</v>
      </c>
      <c r="W189" s="1"/>
      <c r="X189" s="1"/>
      <c r="Y189" s="1" t="s">
        <v>603</v>
      </c>
      <c r="Z189" s="1" t="s">
        <v>2561</v>
      </c>
      <c r="AA189" s="1"/>
      <c r="AB189" s="1"/>
      <c r="AC189" s="1">
        <v>35</v>
      </c>
      <c r="AD189" s="1" t="s">
        <v>215</v>
      </c>
      <c r="AE189" s="1" t="s">
        <v>2707</v>
      </c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</row>
    <row r="190" spans="1:73" ht="13.5" customHeight="1">
      <c r="A190" s="5" t="str">
        <f>HYPERLINK("http://kyu.snu.ac.kr/sdhj/index.jsp?type=hj/GK14786_00IH_0001_0126.jpg","1828_성평곡면_126")</f>
        <v>1828_성평곡면_126</v>
      </c>
      <c r="B190" s="2">
        <v>1828</v>
      </c>
      <c r="C190" s="2" t="s">
        <v>3787</v>
      </c>
      <c r="D190" s="2" t="s">
        <v>3790</v>
      </c>
      <c r="E190" s="2">
        <v>189</v>
      </c>
      <c r="F190" s="1">
        <v>2</v>
      </c>
      <c r="G190" s="1" t="s">
        <v>473</v>
      </c>
      <c r="H190" s="1" t="s">
        <v>4481</v>
      </c>
      <c r="I190" s="1">
        <v>3</v>
      </c>
      <c r="J190" s="1"/>
      <c r="K190" s="1"/>
      <c r="L190" s="1">
        <v>1</v>
      </c>
      <c r="M190" s="2" t="s">
        <v>4074</v>
      </c>
      <c r="N190" s="2" t="s">
        <v>4234</v>
      </c>
      <c r="O190" s="1"/>
      <c r="P190" s="1"/>
      <c r="Q190" s="1"/>
      <c r="R190" s="1"/>
      <c r="S190" s="1" t="s">
        <v>191</v>
      </c>
      <c r="T190" s="1" t="s">
        <v>2090</v>
      </c>
      <c r="U190" s="1"/>
      <c r="V190" s="1"/>
      <c r="W190" s="1" t="s">
        <v>237</v>
      </c>
      <c r="X190" s="1" t="s">
        <v>3825</v>
      </c>
      <c r="Y190" s="1" t="s">
        <v>10</v>
      </c>
      <c r="Z190" s="1" t="s">
        <v>2174</v>
      </c>
      <c r="AA190" s="1"/>
      <c r="AB190" s="1"/>
      <c r="AC190" s="1">
        <v>32</v>
      </c>
      <c r="AD190" s="1" t="s">
        <v>236</v>
      </c>
      <c r="AE190" s="1" t="s">
        <v>2720</v>
      </c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</row>
    <row r="191" spans="1:73" ht="13.5" customHeight="1">
      <c r="A191" s="5" t="str">
        <f>HYPERLINK("http://kyu.snu.ac.kr/sdhj/index.jsp?type=hj/GK14786_00IH_0001_0126.jpg","1828_성평곡면_126")</f>
        <v>1828_성평곡면_126</v>
      </c>
      <c r="B191" s="2">
        <v>1828</v>
      </c>
      <c r="C191" s="2" t="s">
        <v>3787</v>
      </c>
      <c r="D191" s="2" t="s">
        <v>3790</v>
      </c>
      <c r="E191" s="2">
        <v>190</v>
      </c>
      <c r="F191" s="1">
        <v>2</v>
      </c>
      <c r="G191" s="1" t="s">
        <v>473</v>
      </c>
      <c r="H191" s="1" t="s">
        <v>4481</v>
      </c>
      <c r="I191" s="1">
        <v>3</v>
      </c>
      <c r="J191" s="1"/>
      <c r="K191" s="1"/>
      <c r="L191" s="1">
        <v>1</v>
      </c>
      <c r="M191" s="2" t="s">
        <v>4074</v>
      </c>
      <c r="N191" s="2" t="s">
        <v>4234</v>
      </c>
      <c r="O191" s="1"/>
      <c r="P191" s="1"/>
      <c r="Q191" s="1"/>
      <c r="R191" s="1"/>
      <c r="S191" s="1" t="s">
        <v>86</v>
      </c>
      <c r="T191" s="1" t="s">
        <v>2088</v>
      </c>
      <c r="U191" s="1" t="s">
        <v>105</v>
      </c>
      <c r="V191" s="1" t="s">
        <v>2123</v>
      </c>
      <c r="W191" s="1"/>
      <c r="X191" s="1"/>
      <c r="Y191" s="1" t="s">
        <v>604</v>
      </c>
      <c r="Z191" s="1" t="s">
        <v>2513</v>
      </c>
      <c r="AA191" s="1"/>
      <c r="AB191" s="1"/>
      <c r="AC191" s="1">
        <v>29</v>
      </c>
      <c r="AD191" s="1" t="s">
        <v>420</v>
      </c>
      <c r="AE191" s="1" t="s">
        <v>2668</v>
      </c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</row>
    <row r="192" spans="1:73" ht="13.5" customHeight="1">
      <c r="A192" s="5" t="str">
        <f>HYPERLINK("http://kyu.snu.ac.kr/sdhj/index.jsp?type=hj/GK14786_00IH_0001_0126.jpg","1828_성평곡면_126")</f>
        <v>1828_성평곡면_126</v>
      </c>
      <c r="B192" s="2">
        <v>1828</v>
      </c>
      <c r="C192" s="2" t="s">
        <v>3787</v>
      </c>
      <c r="D192" s="2" t="s">
        <v>3790</v>
      </c>
      <c r="E192" s="2">
        <v>191</v>
      </c>
      <c r="F192" s="1">
        <v>2</v>
      </c>
      <c r="G192" s="1" t="s">
        <v>473</v>
      </c>
      <c r="H192" s="1" t="s">
        <v>4481</v>
      </c>
      <c r="I192" s="1">
        <v>3</v>
      </c>
      <c r="J192" s="1"/>
      <c r="K192" s="1"/>
      <c r="L192" s="1">
        <v>2</v>
      </c>
      <c r="M192" s="2" t="s">
        <v>4075</v>
      </c>
      <c r="N192" s="2" t="s">
        <v>4235</v>
      </c>
      <c r="O192" s="1"/>
      <c r="P192" s="1"/>
      <c r="Q192" s="1"/>
      <c r="R192" s="1"/>
      <c r="S192" s="1"/>
      <c r="T192" s="1" t="s">
        <v>3813</v>
      </c>
      <c r="U192" s="1" t="s">
        <v>605</v>
      </c>
      <c r="V192" s="1" t="s">
        <v>2113</v>
      </c>
      <c r="W192" s="1" t="s">
        <v>606</v>
      </c>
      <c r="X192" s="1" t="s">
        <v>2207</v>
      </c>
      <c r="Y192" s="1" t="s">
        <v>50</v>
      </c>
      <c r="Z192" s="1" t="s">
        <v>2208</v>
      </c>
      <c r="AA192" s="1"/>
      <c r="AB192" s="1"/>
      <c r="AC192" s="1">
        <v>66</v>
      </c>
      <c r="AD192" s="1" t="s">
        <v>154</v>
      </c>
      <c r="AE192" s="1" t="s">
        <v>2699</v>
      </c>
      <c r="AF192" s="1"/>
      <c r="AG192" s="1"/>
      <c r="AH192" s="1"/>
      <c r="AI192" s="1"/>
      <c r="AJ192" s="1" t="s">
        <v>17</v>
      </c>
      <c r="AK192" s="1" t="s">
        <v>2742</v>
      </c>
      <c r="AL192" s="1" t="s">
        <v>302</v>
      </c>
      <c r="AM192" s="1" t="s">
        <v>2789</v>
      </c>
      <c r="AN192" s="1"/>
      <c r="AO192" s="1"/>
      <c r="AP192" s="1"/>
      <c r="AQ192" s="1"/>
      <c r="AR192" s="1"/>
      <c r="AS192" s="1"/>
      <c r="AT192" s="1" t="s">
        <v>42</v>
      </c>
      <c r="AU192" s="1" t="s">
        <v>2162</v>
      </c>
      <c r="AV192" s="1" t="s">
        <v>607</v>
      </c>
      <c r="AW192" s="1" t="s">
        <v>3033</v>
      </c>
      <c r="AX192" s="1"/>
      <c r="AY192" s="1"/>
      <c r="AZ192" s="1"/>
      <c r="BA192" s="1"/>
      <c r="BB192" s="1"/>
      <c r="BC192" s="1"/>
      <c r="BD192" s="1"/>
      <c r="BE192" s="1"/>
      <c r="BF192" s="1"/>
      <c r="BG192" s="1" t="s">
        <v>42</v>
      </c>
      <c r="BH192" s="1" t="s">
        <v>2162</v>
      </c>
      <c r="BI192" s="1" t="s">
        <v>608</v>
      </c>
      <c r="BJ192" s="1" t="s">
        <v>2511</v>
      </c>
      <c r="BK192" s="1" t="s">
        <v>42</v>
      </c>
      <c r="BL192" s="1" t="s">
        <v>2162</v>
      </c>
      <c r="BM192" s="1" t="s">
        <v>4489</v>
      </c>
      <c r="BN192" s="1" t="s">
        <v>3530</v>
      </c>
      <c r="BO192" s="1" t="s">
        <v>42</v>
      </c>
      <c r="BP192" s="1" t="s">
        <v>2162</v>
      </c>
      <c r="BQ192" s="1" t="s">
        <v>609</v>
      </c>
      <c r="BR192" s="1" t="s">
        <v>3920</v>
      </c>
      <c r="BS192" s="1" t="s">
        <v>85</v>
      </c>
      <c r="BT192" s="1" t="s">
        <v>2760</v>
      </c>
      <c r="BU192" s="1"/>
    </row>
    <row r="193" spans="1:73" ht="13.5" customHeight="1">
      <c r="A193" s="5" t="str">
        <f>HYPERLINK("http://kyu.snu.ac.kr/sdhj/index.jsp?type=hj/GK14786_00IH_0001_0126.jpg","1828_성평곡면_126")</f>
        <v>1828_성평곡면_126</v>
      </c>
      <c r="B193" s="2">
        <v>1828</v>
      </c>
      <c r="C193" s="2" t="s">
        <v>3787</v>
      </c>
      <c r="D193" s="2" t="s">
        <v>3790</v>
      </c>
      <c r="E193" s="2">
        <v>192</v>
      </c>
      <c r="F193" s="1">
        <v>2</v>
      </c>
      <c r="G193" s="1" t="s">
        <v>473</v>
      </c>
      <c r="H193" s="1" t="s">
        <v>4481</v>
      </c>
      <c r="I193" s="1">
        <v>3</v>
      </c>
      <c r="J193" s="1"/>
      <c r="K193" s="1"/>
      <c r="L193" s="1">
        <v>2</v>
      </c>
      <c r="M193" s="2" t="s">
        <v>4075</v>
      </c>
      <c r="N193" s="2" t="s">
        <v>4235</v>
      </c>
      <c r="O193" s="1"/>
      <c r="P193" s="1"/>
      <c r="Q193" s="1"/>
      <c r="R193" s="1"/>
      <c r="S193" s="1" t="s">
        <v>86</v>
      </c>
      <c r="T193" s="1" t="s">
        <v>2088</v>
      </c>
      <c r="U193" s="1" t="s">
        <v>4465</v>
      </c>
      <c r="V193" s="1" t="s">
        <v>2124</v>
      </c>
      <c r="W193" s="1" t="s">
        <v>98</v>
      </c>
      <c r="X193" s="1" t="s">
        <v>3818</v>
      </c>
      <c r="Y193" s="1" t="s">
        <v>610</v>
      </c>
      <c r="Z193" s="1" t="s">
        <v>2340</v>
      </c>
      <c r="AA193" s="1"/>
      <c r="AB193" s="1"/>
      <c r="AC193" s="1">
        <v>35</v>
      </c>
      <c r="AD193" s="1" t="s">
        <v>215</v>
      </c>
      <c r="AE193" s="1" t="s">
        <v>2707</v>
      </c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</row>
    <row r="194" spans="1:73" ht="13.5" customHeight="1">
      <c r="A194" s="5" t="str">
        <f>HYPERLINK("http://kyu.snu.ac.kr/sdhj/index.jsp?type=hj/GK14786_00IH_0001_0126.jpg","1828_성평곡면_126")</f>
        <v>1828_성평곡면_126</v>
      </c>
      <c r="B194" s="2">
        <v>1828</v>
      </c>
      <c r="C194" s="2" t="s">
        <v>3787</v>
      </c>
      <c r="D194" s="2" t="s">
        <v>3790</v>
      </c>
      <c r="E194" s="2">
        <v>193</v>
      </c>
      <c r="F194" s="1">
        <v>2</v>
      </c>
      <c r="G194" s="1" t="s">
        <v>473</v>
      </c>
      <c r="H194" s="1" t="s">
        <v>4481</v>
      </c>
      <c r="I194" s="1">
        <v>3</v>
      </c>
      <c r="J194" s="1"/>
      <c r="K194" s="1"/>
      <c r="L194" s="1">
        <v>2</v>
      </c>
      <c r="M194" s="2" t="s">
        <v>4075</v>
      </c>
      <c r="N194" s="2" t="s">
        <v>4235</v>
      </c>
      <c r="O194" s="1"/>
      <c r="P194" s="1"/>
      <c r="Q194" s="1"/>
      <c r="R194" s="1"/>
      <c r="S194" s="1" t="s">
        <v>191</v>
      </c>
      <c r="T194" s="1" t="s">
        <v>2090</v>
      </c>
      <c r="U194" s="1"/>
      <c r="V194" s="1"/>
      <c r="W194" s="1" t="s">
        <v>349</v>
      </c>
      <c r="X194" s="1" t="s">
        <v>2178</v>
      </c>
      <c r="Y194" s="1" t="s">
        <v>50</v>
      </c>
      <c r="Z194" s="1" t="s">
        <v>2208</v>
      </c>
      <c r="AA194" s="1"/>
      <c r="AB194" s="1"/>
      <c r="AC194" s="1">
        <v>33</v>
      </c>
      <c r="AD194" s="1" t="s">
        <v>518</v>
      </c>
      <c r="AE194" s="1" t="s">
        <v>2713</v>
      </c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</row>
    <row r="195" spans="1:73" ht="13.5" customHeight="1">
      <c r="A195" s="5" t="str">
        <f>HYPERLINK("http://kyu.snu.ac.kr/sdhj/index.jsp?type=hj/GK14786_00IH_0001_0126.jpg","1828_성평곡면_126")</f>
        <v>1828_성평곡면_126</v>
      </c>
      <c r="B195" s="2">
        <v>1828</v>
      </c>
      <c r="C195" s="2" t="s">
        <v>3787</v>
      </c>
      <c r="D195" s="2" t="s">
        <v>3790</v>
      </c>
      <c r="E195" s="2">
        <v>194</v>
      </c>
      <c r="F195" s="1">
        <v>2</v>
      </c>
      <c r="G195" s="1" t="s">
        <v>473</v>
      </c>
      <c r="H195" s="1" t="s">
        <v>4481</v>
      </c>
      <c r="I195" s="1">
        <v>3</v>
      </c>
      <c r="J195" s="1"/>
      <c r="K195" s="1"/>
      <c r="L195" s="1">
        <v>2</v>
      </c>
      <c r="M195" s="2" t="s">
        <v>4075</v>
      </c>
      <c r="N195" s="2" t="s">
        <v>4235</v>
      </c>
      <c r="O195" s="1"/>
      <c r="P195" s="1"/>
      <c r="Q195" s="1"/>
      <c r="R195" s="1"/>
      <c r="S195" s="1" t="s">
        <v>86</v>
      </c>
      <c r="T195" s="1" t="s">
        <v>2088</v>
      </c>
      <c r="U195" s="1" t="s">
        <v>4466</v>
      </c>
      <c r="V195" s="1" t="s">
        <v>2164</v>
      </c>
      <c r="W195" s="1"/>
      <c r="X195" s="1"/>
      <c r="Y195" s="1" t="s">
        <v>611</v>
      </c>
      <c r="Z195" s="1" t="s">
        <v>2560</v>
      </c>
      <c r="AA195" s="1"/>
      <c r="AB195" s="1"/>
      <c r="AC195" s="1">
        <v>30</v>
      </c>
      <c r="AD195" s="1" t="s">
        <v>548</v>
      </c>
      <c r="AE195" s="1" t="s">
        <v>2717</v>
      </c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</row>
    <row r="196" spans="1:73" ht="13.5" customHeight="1">
      <c r="A196" s="5" t="str">
        <f>HYPERLINK("http://kyu.snu.ac.kr/sdhj/index.jsp?type=hj/GK14786_00IH_0001_0126.jpg","1828_성평곡면_126")</f>
        <v>1828_성평곡면_126</v>
      </c>
      <c r="B196" s="2">
        <v>1828</v>
      </c>
      <c r="C196" s="2" t="s">
        <v>3787</v>
      </c>
      <c r="D196" s="2" t="s">
        <v>3790</v>
      </c>
      <c r="E196" s="2">
        <v>195</v>
      </c>
      <c r="F196" s="1">
        <v>2</v>
      </c>
      <c r="G196" s="1" t="s">
        <v>473</v>
      </c>
      <c r="H196" s="1" t="s">
        <v>4481</v>
      </c>
      <c r="I196" s="1">
        <v>3</v>
      </c>
      <c r="J196" s="1"/>
      <c r="K196" s="1"/>
      <c r="L196" s="1">
        <v>2</v>
      </c>
      <c r="M196" s="2" t="s">
        <v>4075</v>
      </c>
      <c r="N196" s="2" t="s">
        <v>4235</v>
      </c>
      <c r="O196" s="1"/>
      <c r="P196" s="1"/>
      <c r="Q196" s="1"/>
      <c r="R196" s="1"/>
      <c r="S196" s="1" t="s">
        <v>191</v>
      </c>
      <c r="T196" s="1" t="s">
        <v>2090</v>
      </c>
      <c r="U196" s="1"/>
      <c r="V196" s="1"/>
      <c r="W196" s="1" t="s">
        <v>98</v>
      </c>
      <c r="X196" s="1" t="s">
        <v>3818</v>
      </c>
      <c r="Y196" s="1" t="s">
        <v>50</v>
      </c>
      <c r="Z196" s="1" t="s">
        <v>2208</v>
      </c>
      <c r="AA196" s="1"/>
      <c r="AB196" s="1"/>
      <c r="AC196" s="1">
        <v>27</v>
      </c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</row>
    <row r="197" spans="1:73" ht="13.5" customHeight="1">
      <c r="A197" s="5" t="str">
        <f>HYPERLINK("http://kyu.snu.ac.kr/sdhj/index.jsp?type=hj/GK14786_00IH_0001_0126.jpg","1828_성평곡면_126")</f>
        <v>1828_성평곡면_126</v>
      </c>
      <c r="B197" s="2">
        <v>1828</v>
      </c>
      <c r="C197" s="2" t="s">
        <v>3787</v>
      </c>
      <c r="D197" s="2" t="s">
        <v>3790</v>
      </c>
      <c r="E197" s="2">
        <v>196</v>
      </c>
      <c r="F197" s="1">
        <v>2</v>
      </c>
      <c r="G197" s="1" t="s">
        <v>473</v>
      </c>
      <c r="H197" s="1" t="s">
        <v>4481</v>
      </c>
      <c r="I197" s="1">
        <v>3</v>
      </c>
      <c r="J197" s="1"/>
      <c r="K197" s="1"/>
      <c r="L197" s="1">
        <v>3</v>
      </c>
      <c r="M197" s="2" t="s">
        <v>4076</v>
      </c>
      <c r="N197" s="2" t="s">
        <v>4236</v>
      </c>
      <c r="O197" s="1"/>
      <c r="P197" s="1"/>
      <c r="Q197" s="1"/>
      <c r="R197" s="1"/>
      <c r="S197" s="1"/>
      <c r="T197" s="1" t="s">
        <v>3813</v>
      </c>
      <c r="U197" s="1" t="s">
        <v>120</v>
      </c>
      <c r="V197" s="1" t="s">
        <v>2116</v>
      </c>
      <c r="W197" s="1" t="s">
        <v>612</v>
      </c>
      <c r="X197" s="1" t="s">
        <v>2172</v>
      </c>
      <c r="Y197" s="1" t="s">
        <v>613</v>
      </c>
      <c r="Z197" s="1" t="s">
        <v>2559</v>
      </c>
      <c r="AA197" s="1"/>
      <c r="AB197" s="1"/>
      <c r="AC197" s="1">
        <v>55</v>
      </c>
      <c r="AD197" s="1" t="s">
        <v>79</v>
      </c>
      <c r="AE197" s="1" t="s">
        <v>2688</v>
      </c>
      <c r="AF197" s="1"/>
      <c r="AG197" s="1"/>
      <c r="AH197" s="1"/>
      <c r="AI197" s="1"/>
      <c r="AJ197" s="1" t="s">
        <v>17</v>
      </c>
      <c r="AK197" s="1" t="s">
        <v>2742</v>
      </c>
      <c r="AL197" s="1" t="s">
        <v>284</v>
      </c>
      <c r="AM197" s="1" t="s">
        <v>2748</v>
      </c>
      <c r="AN197" s="1"/>
      <c r="AO197" s="1"/>
      <c r="AP197" s="1"/>
      <c r="AQ197" s="1"/>
      <c r="AR197" s="1"/>
      <c r="AS197" s="1"/>
      <c r="AT197" s="1" t="s">
        <v>123</v>
      </c>
      <c r="AU197" s="1" t="s">
        <v>2801</v>
      </c>
      <c r="AV197" s="1" t="s">
        <v>614</v>
      </c>
      <c r="AW197" s="1" t="s">
        <v>3857</v>
      </c>
      <c r="AX197" s="1"/>
      <c r="AY197" s="1"/>
      <c r="AZ197" s="1"/>
      <c r="BA197" s="1"/>
      <c r="BB197" s="1"/>
      <c r="BC197" s="1"/>
      <c r="BD197" s="1"/>
      <c r="BE197" s="1"/>
      <c r="BF197" s="1"/>
      <c r="BG197" s="1" t="s">
        <v>162</v>
      </c>
      <c r="BH197" s="1" t="s">
        <v>2810</v>
      </c>
      <c r="BI197" s="1" t="s">
        <v>615</v>
      </c>
      <c r="BJ197" s="1" t="s">
        <v>3129</v>
      </c>
      <c r="BK197" s="1" t="s">
        <v>123</v>
      </c>
      <c r="BL197" s="1" t="s">
        <v>2801</v>
      </c>
      <c r="BM197" s="1" t="s">
        <v>616</v>
      </c>
      <c r="BN197" s="1" t="s">
        <v>3136</v>
      </c>
      <c r="BO197" s="1" t="s">
        <v>123</v>
      </c>
      <c r="BP197" s="1" t="s">
        <v>2801</v>
      </c>
      <c r="BQ197" s="1" t="s">
        <v>617</v>
      </c>
      <c r="BR197" s="1" t="s">
        <v>3932</v>
      </c>
      <c r="BS197" s="1" t="s">
        <v>70</v>
      </c>
      <c r="BT197" s="1" t="s">
        <v>3844</v>
      </c>
      <c r="BU197" s="1"/>
    </row>
    <row r="198" spans="1:73" ht="13.5" customHeight="1">
      <c r="A198" s="5" t="str">
        <f>HYPERLINK("http://kyu.snu.ac.kr/sdhj/index.jsp?type=hj/GK14786_00IH_0001_0126.jpg","1828_성평곡면_126")</f>
        <v>1828_성평곡면_126</v>
      </c>
      <c r="B198" s="2">
        <v>1828</v>
      </c>
      <c r="C198" s="2" t="s">
        <v>3787</v>
      </c>
      <c r="D198" s="2" t="s">
        <v>3790</v>
      </c>
      <c r="E198" s="2">
        <v>197</v>
      </c>
      <c r="F198" s="1">
        <v>2</v>
      </c>
      <c r="G198" s="1" t="s">
        <v>473</v>
      </c>
      <c r="H198" s="1" t="s">
        <v>4481</v>
      </c>
      <c r="I198" s="1">
        <v>3</v>
      </c>
      <c r="J198" s="1"/>
      <c r="K198" s="1"/>
      <c r="L198" s="1">
        <v>3</v>
      </c>
      <c r="M198" s="2" t="s">
        <v>4076</v>
      </c>
      <c r="N198" s="2" t="s">
        <v>4236</v>
      </c>
      <c r="O198" s="1"/>
      <c r="P198" s="1"/>
      <c r="Q198" s="1"/>
      <c r="R198" s="1"/>
      <c r="S198" s="1" t="s">
        <v>48</v>
      </c>
      <c r="T198" s="1" t="s">
        <v>2087</v>
      </c>
      <c r="U198" s="1"/>
      <c r="V198" s="1"/>
      <c r="W198" s="1" t="s">
        <v>349</v>
      </c>
      <c r="X198" s="1" t="s">
        <v>2178</v>
      </c>
      <c r="Y198" s="1" t="s">
        <v>130</v>
      </c>
      <c r="Z198" s="1" t="s">
        <v>2210</v>
      </c>
      <c r="AA198" s="1"/>
      <c r="AB198" s="1"/>
      <c r="AC198" s="1">
        <v>54</v>
      </c>
      <c r="AD198" s="1" t="s">
        <v>618</v>
      </c>
      <c r="AE198" s="1" t="s">
        <v>2722</v>
      </c>
      <c r="AF198" s="1"/>
      <c r="AG198" s="1"/>
      <c r="AH198" s="1"/>
      <c r="AI198" s="1"/>
      <c r="AJ198" s="1" t="s">
        <v>131</v>
      </c>
      <c r="AK198" s="1" t="s">
        <v>2743</v>
      </c>
      <c r="AL198" s="1" t="s">
        <v>619</v>
      </c>
      <c r="AM198" s="1" t="s">
        <v>2788</v>
      </c>
      <c r="AN198" s="1"/>
      <c r="AO198" s="1"/>
      <c r="AP198" s="1"/>
      <c r="AQ198" s="1"/>
      <c r="AR198" s="1"/>
      <c r="AS198" s="1"/>
      <c r="AT198" s="1" t="s">
        <v>123</v>
      </c>
      <c r="AU198" s="1" t="s">
        <v>2801</v>
      </c>
      <c r="AV198" s="1" t="s">
        <v>620</v>
      </c>
      <c r="AW198" s="1" t="s">
        <v>3032</v>
      </c>
      <c r="AX198" s="1"/>
      <c r="AY198" s="1"/>
      <c r="AZ198" s="1"/>
      <c r="BA198" s="1"/>
      <c r="BB198" s="1"/>
      <c r="BC198" s="1"/>
      <c r="BD198" s="1"/>
      <c r="BE198" s="1"/>
      <c r="BF198" s="1"/>
      <c r="BG198" s="1" t="s">
        <v>123</v>
      </c>
      <c r="BH198" s="1" t="s">
        <v>2801</v>
      </c>
      <c r="BI198" s="1" t="s">
        <v>621</v>
      </c>
      <c r="BJ198" s="1" t="s">
        <v>3297</v>
      </c>
      <c r="BK198" s="1" t="s">
        <v>123</v>
      </c>
      <c r="BL198" s="1" t="s">
        <v>2801</v>
      </c>
      <c r="BM198" s="1" t="s">
        <v>622</v>
      </c>
      <c r="BN198" s="1" t="s">
        <v>3529</v>
      </c>
      <c r="BO198" s="1" t="s">
        <v>123</v>
      </c>
      <c r="BP198" s="1" t="s">
        <v>2801</v>
      </c>
      <c r="BQ198" s="1" t="s">
        <v>623</v>
      </c>
      <c r="BR198" s="1" t="s">
        <v>4470</v>
      </c>
      <c r="BS198" s="1" t="s">
        <v>388</v>
      </c>
      <c r="BT198" s="1" t="s">
        <v>2790</v>
      </c>
      <c r="BU198" s="1"/>
    </row>
    <row r="199" spans="1:73" ht="13.5" customHeight="1">
      <c r="A199" s="5" t="str">
        <f>HYPERLINK("http://kyu.snu.ac.kr/sdhj/index.jsp?type=hj/GK14786_00IH_0001_0126.jpg","1828_성평곡면_126")</f>
        <v>1828_성평곡면_126</v>
      </c>
      <c r="B199" s="2">
        <v>1828</v>
      </c>
      <c r="C199" s="2" t="s">
        <v>3787</v>
      </c>
      <c r="D199" s="2" t="s">
        <v>3790</v>
      </c>
      <c r="E199" s="2">
        <v>198</v>
      </c>
      <c r="F199" s="1">
        <v>2</v>
      </c>
      <c r="G199" s="1" t="s">
        <v>473</v>
      </c>
      <c r="H199" s="1" t="s">
        <v>4481</v>
      </c>
      <c r="I199" s="1">
        <v>3</v>
      </c>
      <c r="J199" s="1"/>
      <c r="K199" s="1"/>
      <c r="L199" s="1">
        <v>3</v>
      </c>
      <c r="M199" s="2" t="s">
        <v>4076</v>
      </c>
      <c r="N199" s="2" t="s">
        <v>4236</v>
      </c>
      <c r="O199" s="1"/>
      <c r="P199" s="1"/>
      <c r="Q199" s="1"/>
      <c r="R199" s="1"/>
      <c r="S199" s="1" t="s">
        <v>210</v>
      </c>
      <c r="T199" s="1" t="s">
        <v>2095</v>
      </c>
      <c r="U199" s="1" t="s">
        <v>120</v>
      </c>
      <c r="V199" s="1" t="s">
        <v>2116</v>
      </c>
      <c r="W199" s="1"/>
      <c r="X199" s="1"/>
      <c r="Y199" s="1" t="s">
        <v>624</v>
      </c>
      <c r="Z199" s="1" t="s">
        <v>2558</v>
      </c>
      <c r="AA199" s="1"/>
      <c r="AB199" s="1"/>
      <c r="AC199" s="1">
        <v>47</v>
      </c>
      <c r="AD199" s="1" t="s">
        <v>235</v>
      </c>
      <c r="AE199" s="1" t="s">
        <v>2715</v>
      </c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</row>
    <row r="200" spans="1:73" ht="13.5" customHeight="1">
      <c r="A200" s="5" t="str">
        <f>HYPERLINK("http://kyu.snu.ac.kr/sdhj/index.jsp?type=hj/GK14786_00IH_0001_0126.jpg","1828_성평곡면_126")</f>
        <v>1828_성평곡면_126</v>
      </c>
      <c r="B200" s="2">
        <v>1828</v>
      </c>
      <c r="C200" s="2" t="s">
        <v>3787</v>
      </c>
      <c r="D200" s="2" t="s">
        <v>3790</v>
      </c>
      <c r="E200" s="2">
        <v>199</v>
      </c>
      <c r="F200" s="1">
        <v>2</v>
      </c>
      <c r="G200" s="1" t="s">
        <v>473</v>
      </c>
      <c r="H200" s="1" t="s">
        <v>4481</v>
      </c>
      <c r="I200" s="1">
        <v>3</v>
      </c>
      <c r="J200" s="1"/>
      <c r="K200" s="1"/>
      <c r="L200" s="1">
        <v>3</v>
      </c>
      <c r="M200" s="2" t="s">
        <v>4076</v>
      </c>
      <c r="N200" s="2" t="s">
        <v>4236</v>
      </c>
      <c r="O200" s="1"/>
      <c r="P200" s="1"/>
      <c r="Q200" s="1"/>
      <c r="R200" s="1"/>
      <c r="S200" s="1" t="s">
        <v>413</v>
      </c>
      <c r="T200" s="1" t="s">
        <v>2094</v>
      </c>
      <c r="U200" s="1"/>
      <c r="V200" s="1"/>
      <c r="W200" s="1" t="s">
        <v>58</v>
      </c>
      <c r="X200" s="1" t="s">
        <v>2181</v>
      </c>
      <c r="Y200" s="1" t="s">
        <v>130</v>
      </c>
      <c r="Z200" s="1" t="s">
        <v>2210</v>
      </c>
      <c r="AA200" s="1"/>
      <c r="AB200" s="1"/>
      <c r="AC200" s="1">
        <v>48</v>
      </c>
      <c r="AD200" s="1" t="s">
        <v>235</v>
      </c>
      <c r="AE200" s="1" t="s">
        <v>2715</v>
      </c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</row>
    <row r="201" spans="1:73" ht="13.5" customHeight="1">
      <c r="A201" s="5" t="str">
        <f>HYPERLINK("http://kyu.snu.ac.kr/sdhj/index.jsp?type=hj/GK14786_00IH_0001_0126.jpg","1828_성평곡면_126")</f>
        <v>1828_성평곡면_126</v>
      </c>
      <c r="B201" s="2">
        <v>1828</v>
      </c>
      <c r="C201" s="2" t="s">
        <v>3787</v>
      </c>
      <c r="D201" s="2" t="s">
        <v>3790</v>
      </c>
      <c r="E201" s="2">
        <v>200</v>
      </c>
      <c r="F201" s="1">
        <v>2</v>
      </c>
      <c r="G201" s="1" t="s">
        <v>473</v>
      </c>
      <c r="H201" s="1" t="s">
        <v>4481</v>
      </c>
      <c r="I201" s="1">
        <v>3</v>
      </c>
      <c r="J201" s="1"/>
      <c r="K201" s="1"/>
      <c r="L201" s="1">
        <v>3</v>
      </c>
      <c r="M201" s="2" t="s">
        <v>4076</v>
      </c>
      <c r="N201" s="2" t="s">
        <v>4236</v>
      </c>
      <c r="O201" s="1"/>
      <c r="P201" s="1"/>
      <c r="Q201" s="1"/>
      <c r="R201" s="1"/>
      <c r="S201" s="1"/>
      <c r="T201" s="1" t="s">
        <v>3815</v>
      </c>
      <c r="U201" s="1" t="s">
        <v>139</v>
      </c>
      <c r="V201" s="1" t="s">
        <v>2112</v>
      </c>
      <c r="W201" s="1"/>
      <c r="X201" s="1"/>
      <c r="Y201" s="1" t="s">
        <v>625</v>
      </c>
      <c r="Z201" s="1" t="s">
        <v>2227</v>
      </c>
      <c r="AA201" s="1"/>
      <c r="AB201" s="1"/>
      <c r="AC201" s="1">
        <v>46</v>
      </c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</row>
    <row r="202" spans="1:73" ht="13.5" customHeight="1">
      <c r="A202" s="5" t="str">
        <f>HYPERLINK("http://kyu.snu.ac.kr/sdhj/index.jsp?type=hj/GK14786_00IH_0001_0126.jpg","1828_성평곡면_126")</f>
        <v>1828_성평곡면_126</v>
      </c>
      <c r="B202" s="2">
        <v>1828</v>
      </c>
      <c r="C202" s="2" t="s">
        <v>3787</v>
      </c>
      <c r="D202" s="2" t="s">
        <v>3790</v>
      </c>
      <c r="E202" s="2">
        <v>201</v>
      </c>
      <c r="F202" s="1">
        <v>2</v>
      </c>
      <c r="G202" s="1" t="s">
        <v>473</v>
      </c>
      <c r="H202" s="1" t="s">
        <v>4481</v>
      </c>
      <c r="I202" s="1">
        <v>3</v>
      </c>
      <c r="J202" s="1"/>
      <c r="K202" s="1"/>
      <c r="L202" s="1">
        <v>3</v>
      </c>
      <c r="M202" s="2" t="s">
        <v>4076</v>
      </c>
      <c r="N202" s="2" t="s">
        <v>4236</v>
      </c>
      <c r="O202" s="1"/>
      <c r="P202" s="1"/>
      <c r="Q202" s="1"/>
      <c r="R202" s="1"/>
      <c r="S202" s="1"/>
      <c r="T202" s="1" t="s">
        <v>3814</v>
      </c>
      <c r="U202" s="1" t="s">
        <v>194</v>
      </c>
      <c r="V202" s="1" t="s">
        <v>2118</v>
      </c>
      <c r="W202" s="1"/>
      <c r="X202" s="1"/>
      <c r="Y202" s="1" t="s">
        <v>4031</v>
      </c>
      <c r="Z202" s="1" t="s">
        <v>2557</v>
      </c>
      <c r="AA202" s="1"/>
      <c r="AB202" s="1"/>
      <c r="AC202" s="1">
        <v>96</v>
      </c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 t="s">
        <v>4039</v>
      </c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</row>
    <row r="203" spans="1:73" ht="13.5" customHeight="1">
      <c r="A203" s="5" t="str">
        <f>HYPERLINK("http://kyu.snu.ac.kr/sdhj/index.jsp?type=hj/GK14786_00IH_0001_0127.jpg","1828_성평곡면_127")</f>
        <v>1828_성평곡면_127</v>
      </c>
      <c r="B203" s="2">
        <v>1828</v>
      </c>
      <c r="C203" s="2" t="s">
        <v>3787</v>
      </c>
      <c r="D203" s="2" t="s">
        <v>3790</v>
      </c>
      <c r="E203" s="2">
        <v>202</v>
      </c>
      <c r="F203" s="1">
        <v>2</v>
      </c>
      <c r="G203" s="1" t="s">
        <v>473</v>
      </c>
      <c r="H203" s="1" t="s">
        <v>4481</v>
      </c>
      <c r="I203" s="1">
        <v>3</v>
      </c>
      <c r="J203" s="1"/>
      <c r="K203" s="1"/>
      <c r="L203" s="1">
        <v>4</v>
      </c>
      <c r="M203" s="2" t="s">
        <v>598</v>
      </c>
      <c r="N203" s="2" t="s">
        <v>4237</v>
      </c>
      <c r="O203" s="1"/>
      <c r="P203" s="1"/>
      <c r="Q203" s="1"/>
      <c r="R203" s="1"/>
      <c r="S203" s="1"/>
      <c r="T203" s="1" t="s">
        <v>3813</v>
      </c>
      <c r="U203" s="1" t="s">
        <v>626</v>
      </c>
      <c r="V203" s="1" t="s">
        <v>2163</v>
      </c>
      <c r="W203" s="1" t="s">
        <v>98</v>
      </c>
      <c r="X203" s="1" t="s">
        <v>3818</v>
      </c>
      <c r="Y203" s="1" t="s">
        <v>627</v>
      </c>
      <c r="Z203" s="1" t="s">
        <v>3838</v>
      </c>
      <c r="AA203" s="1"/>
      <c r="AB203" s="1"/>
      <c r="AC203" s="1">
        <v>66</v>
      </c>
      <c r="AD203" s="1" t="s">
        <v>199</v>
      </c>
      <c r="AE203" s="1" t="s">
        <v>2710</v>
      </c>
      <c r="AF203" s="1"/>
      <c r="AG203" s="1"/>
      <c r="AH203" s="1"/>
      <c r="AI203" s="1"/>
      <c r="AJ203" s="1" t="s">
        <v>17</v>
      </c>
      <c r="AK203" s="1" t="s">
        <v>2742</v>
      </c>
      <c r="AL203" s="1" t="s">
        <v>70</v>
      </c>
      <c r="AM203" s="1" t="s">
        <v>3844</v>
      </c>
      <c r="AN203" s="1"/>
      <c r="AO203" s="1"/>
      <c r="AP203" s="1"/>
      <c r="AQ203" s="1"/>
      <c r="AR203" s="1"/>
      <c r="AS203" s="1"/>
      <c r="AT203" s="1" t="s">
        <v>42</v>
      </c>
      <c r="AU203" s="1" t="s">
        <v>2162</v>
      </c>
      <c r="AV203" s="1" t="s">
        <v>628</v>
      </c>
      <c r="AW203" s="1" t="s">
        <v>2556</v>
      </c>
      <c r="AX203" s="1"/>
      <c r="AY203" s="1"/>
      <c r="AZ203" s="1"/>
      <c r="BA203" s="1"/>
      <c r="BB203" s="1"/>
      <c r="BC203" s="1"/>
      <c r="BD203" s="1"/>
      <c r="BE203" s="1"/>
      <c r="BF203" s="1"/>
      <c r="BG203" s="1" t="s">
        <v>478</v>
      </c>
      <c r="BH203" s="1" t="s">
        <v>2808</v>
      </c>
      <c r="BI203" s="1" t="s">
        <v>591</v>
      </c>
      <c r="BJ203" s="1" t="s">
        <v>3296</v>
      </c>
      <c r="BK203" s="1" t="s">
        <v>42</v>
      </c>
      <c r="BL203" s="1" t="s">
        <v>2162</v>
      </c>
      <c r="BM203" s="1" t="s">
        <v>629</v>
      </c>
      <c r="BN203" s="1" t="s">
        <v>3241</v>
      </c>
      <c r="BO203" s="1" t="s">
        <v>42</v>
      </c>
      <c r="BP203" s="1" t="s">
        <v>2162</v>
      </c>
      <c r="BQ203" s="1" t="s">
        <v>630</v>
      </c>
      <c r="BR203" s="1" t="s">
        <v>3997</v>
      </c>
      <c r="BS203" s="1" t="s">
        <v>366</v>
      </c>
      <c r="BT203" s="1" t="s">
        <v>2423</v>
      </c>
      <c r="BU203" s="1"/>
    </row>
    <row r="204" spans="1:73" ht="13.5" customHeight="1">
      <c r="A204" s="5" t="str">
        <f>HYPERLINK("http://kyu.snu.ac.kr/sdhj/index.jsp?type=hj/GK14786_00IH_0001_0127.jpg","1828_성평곡면_127")</f>
        <v>1828_성평곡면_127</v>
      </c>
      <c r="B204" s="2">
        <v>1828</v>
      </c>
      <c r="C204" s="2" t="s">
        <v>3787</v>
      </c>
      <c r="D204" s="2" t="s">
        <v>3790</v>
      </c>
      <c r="E204" s="2">
        <v>203</v>
      </c>
      <c r="F204" s="1">
        <v>2</v>
      </c>
      <c r="G204" s="1" t="s">
        <v>473</v>
      </c>
      <c r="H204" s="1" t="s">
        <v>4481</v>
      </c>
      <c r="I204" s="1">
        <v>3</v>
      </c>
      <c r="J204" s="1"/>
      <c r="K204" s="1"/>
      <c r="L204" s="1">
        <v>4</v>
      </c>
      <c r="M204" s="2" t="s">
        <v>598</v>
      </c>
      <c r="N204" s="2" t="s">
        <v>4237</v>
      </c>
      <c r="O204" s="1"/>
      <c r="P204" s="1"/>
      <c r="Q204" s="1"/>
      <c r="R204" s="1"/>
      <c r="S204" s="1" t="s">
        <v>631</v>
      </c>
      <c r="T204" s="1" t="s">
        <v>4438</v>
      </c>
      <c r="U204" s="1" t="s">
        <v>42</v>
      </c>
      <c r="V204" s="1" t="s">
        <v>2162</v>
      </c>
      <c r="W204" s="1"/>
      <c r="X204" s="1"/>
      <c r="Y204" s="1" t="s">
        <v>628</v>
      </c>
      <c r="Z204" s="1" t="s">
        <v>2556</v>
      </c>
      <c r="AA204" s="1"/>
      <c r="AB204" s="1"/>
      <c r="AC204" s="1">
        <v>85</v>
      </c>
      <c r="AD204" s="1" t="s">
        <v>107</v>
      </c>
      <c r="AE204" s="1" t="s">
        <v>2700</v>
      </c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</row>
    <row r="205" spans="1:73" ht="13.5" customHeight="1">
      <c r="A205" s="5" t="str">
        <f>HYPERLINK("http://kyu.snu.ac.kr/sdhj/index.jsp?type=hj/GK14786_00IH_0001_0127.jpg","1828_성평곡면_127")</f>
        <v>1828_성평곡면_127</v>
      </c>
      <c r="B205" s="2">
        <v>1828</v>
      </c>
      <c r="C205" s="2" t="s">
        <v>3787</v>
      </c>
      <c r="D205" s="2" t="s">
        <v>3790</v>
      </c>
      <c r="E205" s="2">
        <v>204</v>
      </c>
      <c r="F205" s="1">
        <v>2</v>
      </c>
      <c r="G205" s="1" t="s">
        <v>473</v>
      </c>
      <c r="H205" s="1" t="s">
        <v>4481</v>
      </c>
      <c r="I205" s="1">
        <v>3</v>
      </c>
      <c r="J205" s="1"/>
      <c r="K205" s="1"/>
      <c r="L205" s="1">
        <v>4</v>
      </c>
      <c r="M205" s="2" t="s">
        <v>598</v>
      </c>
      <c r="N205" s="2" t="s">
        <v>4237</v>
      </c>
      <c r="O205" s="1"/>
      <c r="P205" s="1"/>
      <c r="Q205" s="1"/>
      <c r="R205" s="1"/>
      <c r="S205" s="1" t="s">
        <v>48</v>
      </c>
      <c r="T205" s="1" t="s">
        <v>2087</v>
      </c>
      <c r="U205" s="1"/>
      <c r="V205" s="1"/>
      <c r="W205" s="1" t="s">
        <v>38</v>
      </c>
      <c r="X205" s="1" t="s">
        <v>2173</v>
      </c>
      <c r="Y205" s="1" t="s">
        <v>50</v>
      </c>
      <c r="Z205" s="1" t="s">
        <v>2208</v>
      </c>
      <c r="AA205" s="1"/>
      <c r="AB205" s="1"/>
      <c r="AC205" s="1">
        <v>66</v>
      </c>
      <c r="AD205" s="1" t="s">
        <v>199</v>
      </c>
      <c r="AE205" s="1" t="s">
        <v>2710</v>
      </c>
      <c r="AF205" s="1"/>
      <c r="AG205" s="1"/>
      <c r="AH205" s="1"/>
      <c r="AI205" s="1"/>
      <c r="AJ205" s="1" t="s">
        <v>17</v>
      </c>
      <c r="AK205" s="1" t="s">
        <v>2742</v>
      </c>
      <c r="AL205" s="1" t="s">
        <v>41</v>
      </c>
      <c r="AM205" s="1" t="s">
        <v>2749</v>
      </c>
      <c r="AN205" s="1"/>
      <c r="AO205" s="1"/>
      <c r="AP205" s="1"/>
      <c r="AQ205" s="1"/>
      <c r="AR205" s="1"/>
      <c r="AS205" s="1"/>
      <c r="AT205" s="1" t="s">
        <v>632</v>
      </c>
      <c r="AU205" s="1" t="s">
        <v>2111</v>
      </c>
      <c r="AV205" s="1" t="s">
        <v>633</v>
      </c>
      <c r="AW205" s="1" t="s">
        <v>2463</v>
      </c>
      <c r="AX205" s="1"/>
      <c r="AY205" s="1"/>
      <c r="AZ205" s="1"/>
      <c r="BA205" s="1"/>
      <c r="BB205" s="1"/>
      <c r="BC205" s="1"/>
      <c r="BD205" s="1"/>
      <c r="BE205" s="1"/>
      <c r="BF205" s="1"/>
      <c r="BG205" s="1" t="s">
        <v>632</v>
      </c>
      <c r="BH205" s="1" t="s">
        <v>2111</v>
      </c>
      <c r="BI205" s="1" t="s">
        <v>634</v>
      </c>
      <c r="BJ205" s="1" t="s">
        <v>2368</v>
      </c>
      <c r="BK205" s="1" t="s">
        <v>632</v>
      </c>
      <c r="BL205" s="1" t="s">
        <v>2111</v>
      </c>
      <c r="BM205" s="1" t="s">
        <v>635</v>
      </c>
      <c r="BN205" s="1" t="s">
        <v>3528</v>
      </c>
      <c r="BO205" s="1" t="s">
        <v>632</v>
      </c>
      <c r="BP205" s="1" t="s">
        <v>2111</v>
      </c>
      <c r="BQ205" s="1" t="s">
        <v>636</v>
      </c>
      <c r="BR205" s="1" t="s">
        <v>3900</v>
      </c>
      <c r="BS205" s="1" t="s">
        <v>85</v>
      </c>
      <c r="BT205" s="1" t="s">
        <v>2760</v>
      </c>
      <c r="BU205" s="1"/>
    </row>
    <row r="206" spans="1:73" ht="13.5" customHeight="1">
      <c r="A206" s="5" t="str">
        <f>HYPERLINK("http://kyu.snu.ac.kr/sdhj/index.jsp?type=hj/GK14786_00IH_0001_0127.jpg","1828_성평곡면_127")</f>
        <v>1828_성평곡면_127</v>
      </c>
      <c r="B206" s="2">
        <v>1828</v>
      </c>
      <c r="C206" s="2" t="s">
        <v>3787</v>
      </c>
      <c r="D206" s="2" t="s">
        <v>3790</v>
      </c>
      <c r="E206" s="2">
        <v>205</v>
      </c>
      <c r="F206" s="1">
        <v>2</v>
      </c>
      <c r="G206" s="1" t="s">
        <v>473</v>
      </c>
      <c r="H206" s="1" t="s">
        <v>4481</v>
      </c>
      <c r="I206" s="1">
        <v>3</v>
      </c>
      <c r="J206" s="1"/>
      <c r="K206" s="1"/>
      <c r="L206" s="1">
        <v>4</v>
      </c>
      <c r="M206" s="2" t="s">
        <v>598</v>
      </c>
      <c r="N206" s="2" t="s">
        <v>4237</v>
      </c>
      <c r="O206" s="1"/>
      <c r="P206" s="1"/>
      <c r="Q206" s="1"/>
      <c r="R206" s="1"/>
      <c r="S206" s="1" t="s">
        <v>86</v>
      </c>
      <c r="T206" s="1" t="s">
        <v>2088</v>
      </c>
      <c r="U206" s="1" t="s">
        <v>37</v>
      </c>
      <c r="V206" s="1" t="s">
        <v>2120</v>
      </c>
      <c r="W206" s="1"/>
      <c r="X206" s="1"/>
      <c r="Y206" s="1" t="s">
        <v>637</v>
      </c>
      <c r="Z206" s="1" t="s">
        <v>2555</v>
      </c>
      <c r="AA206" s="1"/>
      <c r="AB206" s="1"/>
      <c r="AC206" s="1">
        <v>20</v>
      </c>
      <c r="AD206" s="1" t="s">
        <v>389</v>
      </c>
      <c r="AE206" s="1" t="s">
        <v>2719</v>
      </c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</row>
    <row r="207" spans="1:73" ht="13.5" customHeight="1">
      <c r="A207" s="5" t="str">
        <f>HYPERLINK("http://kyu.snu.ac.kr/sdhj/index.jsp?type=hj/GK14786_00IH_0001_0127.jpg","1828_성평곡면_127")</f>
        <v>1828_성평곡면_127</v>
      </c>
      <c r="B207" s="2">
        <v>1828</v>
      </c>
      <c r="C207" s="2" t="s">
        <v>3787</v>
      </c>
      <c r="D207" s="2" t="s">
        <v>3790</v>
      </c>
      <c r="E207" s="2">
        <v>206</v>
      </c>
      <c r="F207" s="1">
        <v>2</v>
      </c>
      <c r="G207" s="1" t="s">
        <v>473</v>
      </c>
      <c r="H207" s="1" t="s">
        <v>4481</v>
      </c>
      <c r="I207" s="1">
        <v>3</v>
      </c>
      <c r="J207" s="1"/>
      <c r="K207" s="1"/>
      <c r="L207" s="1">
        <v>4</v>
      </c>
      <c r="M207" s="2" t="s">
        <v>598</v>
      </c>
      <c r="N207" s="2" t="s">
        <v>4237</v>
      </c>
      <c r="O207" s="1"/>
      <c r="P207" s="1"/>
      <c r="Q207" s="1"/>
      <c r="R207" s="1"/>
      <c r="S207" s="1" t="s">
        <v>191</v>
      </c>
      <c r="T207" s="1" t="s">
        <v>2090</v>
      </c>
      <c r="U207" s="1"/>
      <c r="V207" s="1"/>
      <c r="W207" s="1" t="s">
        <v>536</v>
      </c>
      <c r="X207" s="1" t="s">
        <v>2175</v>
      </c>
      <c r="Y207" s="1" t="s">
        <v>50</v>
      </c>
      <c r="Z207" s="1" t="s">
        <v>2208</v>
      </c>
      <c r="AA207" s="1"/>
      <c r="AB207" s="1"/>
      <c r="AC207" s="1">
        <v>20</v>
      </c>
      <c r="AD207" s="1" t="s">
        <v>389</v>
      </c>
      <c r="AE207" s="1" t="s">
        <v>2719</v>
      </c>
      <c r="AF207" s="1" t="s">
        <v>212</v>
      </c>
      <c r="AG207" s="1" t="s">
        <v>2725</v>
      </c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</row>
    <row r="208" spans="1:73" ht="13.5" customHeight="1">
      <c r="A208" s="5" t="str">
        <f>HYPERLINK("http://kyu.snu.ac.kr/sdhj/index.jsp?type=hj/GK14786_00IH_0001_0127.jpg","1828_성평곡면_127")</f>
        <v>1828_성평곡면_127</v>
      </c>
      <c r="B208" s="2">
        <v>1828</v>
      </c>
      <c r="C208" s="2" t="s">
        <v>3787</v>
      </c>
      <c r="D208" s="2" t="s">
        <v>3790</v>
      </c>
      <c r="E208" s="2">
        <v>207</v>
      </c>
      <c r="F208" s="1">
        <v>2</v>
      </c>
      <c r="G208" s="1" t="s">
        <v>473</v>
      </c>
      <c r="H208" s="1" t="s">
        <v>4481</v>
      </c>
      <c r="I208" s="1">
        <v>3</v>
      </c>
      <c r="J208" s="1"/>
      <c r="K208" s="1"/>
      <c r="L208" s="1">
        <v>5</v>
      </c>
      <c r="M208" s="2" t="s">
        <v>4398</v>
      </c>
      <c r="N208" s="2" t="s">
        <v>4411</v>
      </c>
      <c r="O208" s="1"/>
      <c r="P208" s="1"/>
      <c r="Q208" s="1" t="s">
        <v>4382</v>
      </c>
      <c r="R208" s="1" t="s">
        <v>3810</v>
      </c>
      <c r="S208" s="1"/>
      <c r="T208" s="1" t="s">
        <v>3813</v>
      </c>
      <c r="U208" s="1" t="s">
        <v>120</v>
      </c>
      <c r="V208" s="1" t="s">
        <v>2116</v>
      </c>
      <c r="W208" s="1" t="s">
        <v>181</v>
      </c>
      <c r="X208" s="1" t="s">
        <v>4388</v>
      </c>
      <c r="Y208" s="1" t="s">
        <v>638</v>
      </c>
      <c r="Z208" s="1" t="s">
        <v>2554</v>
      </c>
      <c r="AA208" s="1"/>
      <c r="AB208" s="1"/>
      <c r="AC208" s="1">
        <v>38</v>
      </c>
      <c r="AD208" s="1" t="s">
        <v>118</v>
      </c>
      <c r="AE208" s="1" t="s">
        <v>2678</v>
      </c>
      <c r="AF208" s="1"/>
      <c r="AG208" s="1"/>
      <c r="AH208" s="1"/>
      <c r="AI208" s="1"/>
      <c r="AJ208" s="1" t="s">
        <v>17</v>
      </c>
      <c r="AK208" s="1" t="s">
        <v>2742</v>
      </c>
      <c r="AL208" s="1" t="s">
        <v>351</v>
      </c>
      <c r="AM208" s="1" t="s">
        <v>2765</v>
      </c>
      <c r="AN208" s="1"/>
      <c r="AO208" s="1"/>
      <c r="AP208" s="1"/>
      <c r="AQ208" s="1"/>
      <c r="AR208" s="1"/>
      <c r="AS208" s="1"/>
      <c r="AT208" s="1" t="s">
        <v>123</v>
      </c>
      <c r="AU208" s="1" t="s">
        <v>2801</v>
      </c>
      <c r="AV208" s="1" t="s">
        <v>639</v>
      </c>
      <c r="AW208" s="1" t="s">
        <v>2832</v>
      </c>
      <c r="AX208" s="1"/>
      <c r="AY208" s="1"/>
      <c r="AZ208" s="1"/>
      <c r="BA208" s="1"/>
      <c r="BB208" s="1"/>
      <c r="BC208" s="1"/>
      <c r="BD208" s="1"/>
      <c r="BE208" s="1"/>
      <c r="BF208" s="1"/>
      <c r="BG208" s="1" t="s">
        <v>123</v>
      </c>
      <c r="BH208" s="1" t="s">
        <v>2801</v>
      </c>
      <c r="BI208" s="1" t="s">
        <v>640</v>
      </c>
      <c r="BJ208" s="1" t="s">
        <v>3216</v>
      </c>
      <c r="BK208" s="1" t="s">
        <v>123</v>
      </c>
      <c r="BL208" s="1" t="s">
        <v>2801</v>
      </c>
      <c r="BM208" s="1" t="s">
        <v>641</v>
      </c>
      <c r="BN208" s="1" t="s">
        <v>3439</v>
      </c>
      <c r="BO208" s="1" t="s">
        <v>123</v>
      </c>
      <c r="BP208" s="1" t="s">
        <v>2801</v>
      </c>
      <c r="BQ208" s="1" t="s">
        <v>642</v>
      </c>
      <c r="BR208" s="1" t="s">
        <v>3890</v>
      </c>
      <c r="BS208" s="1" t="s">
        <v>70</v>
      </c>
      <c r="BT208" s="1" t="s">
        <v>3844</v>
      </c>
      <c r="BU208" s="1"/>
    </row>
    <row r="209" spans="1:73" ht="13.5" customHeight="1">
      <c r="A209" s="5" t="str">
        <f>HYPERLINK("http://kyu.snu.ac.kr/sdhj/index.jsp?type=hj/GK14786_00IH_0001_0127.jpg","1828_성평곡면_127")</f>
        <v>1828_성평곡면_127</v>
      </c>
      <c r="B209" s="2">
        <v>1828</v>
      </c>
      <c r="C209" s="2" t="s">
        <v>3787</v>
      </c>
      <c r="D209" s="2" t="s">
        <v>3790</v>
      </c>
      <c r="E209" s="2">
        <v>208</v>
      </c>
      <c r="F209" s="1">
        <v>2</v>
      </c>
      <c r="G209" s="1" t="s">
        <v>473</v>
      </c>
      <c r="H209" s="1" t="s">
        <v>4481</v>
      </c>
      <c r="I209" s="1">
        <v>3</v>
      </c>
      <c r="J209" s="1"/>
      <c r="K209" s="1"/>
      <c r="L209" s="1">
        <v>5</v>
      </c>
      <c r="M209" s="2" t="s">
        <v>4398</v>
      </c>
      <c r="N209" s="2" t="s">
        <v>4411</v>
      </c>
      <c r="O209" s="1"/>
      <c r="P209" s="1"/>
      <c r="Q209" s="1"/>
      <c r="R209" s="1"/>
      <c r="S209" s="1" t="s">
        <v>48</v>
      </c>
      <c r="T209" s="1" t="s">
        <v>2087</v>
      </c>
      <c r="U209" s="1"/>
      <c r="V209" s="1"/>
      <c r="W209" s="1" t="s">
        <v>643</v>
      </c>
      <c r="X209" s="1" t="s">
        <v>2206</v>
      </c>
      <c r="Y209" s="1" t="s">
        <v>130</v>
      </c>
      <c r="Z209" s="1" t="s">
        <v>2210</v>
      </c>
      <c r="AA209" s="1"/>
      <c r="AB209" s="1"/>
      <c r="AC209" s="1">
        <v>36</v>
      </c>
      <c r="AD209" s="1" t="s">
        <v>281</v>
      </c>
      <c r="AE209" s="1" t="s">
        <v>2694</v>
      </c>
      <c r="AF209" s="1"/>
      <c r="AG209" s="1"/>
      <c r="AH209" s="1"/>
      <c r="AI209" s="1"/>
      <c r="AJ209" s="1" t="s">
        <v>131</v>
      </c>
      <c r="AK209" s="1" t="s">
        <v>2743</v>
      </c>
      <c r="AL209" s="1" t="s">
        <v>644</v>
      </c>
      <c r="AM209" s="1" t="s">
        <v>2757</v>
      </c>
      <c r="AN209" s="1"/>
      <c r="AO209" s="1"/>
      <c r="AP209" s="1"/>
      <c r="AQ209" s="1"/>
      <c r="AR209" s="1"/>
      <c r="AS209" s="1"/>
      <c r="AT209" s="1" t="s">
        <v>123</v>
      </c>
      <c r="AU209" s="1" t="s">
        <v>2801</v>
      </c>
      <c r="AV209" s="1" t="s">
        <v>645</v>
      </c>
      <c r="AW209" s="1" t="s">
        <v>3031</v>
      </c>
      <c r="AX209" s="1"/>
      <c r="AY209" s="1"/>
      <c r="AZ209" s="1"/>
      <c r="BA209" s="1"/>
      <c r="BB209" s="1"/>
      <c r="BC209" s="1"/>
      <c r="BD209" s="1"/>
      <c r="BE209" s="1"/>
      <c r="BF209" s="1"/>
      <c r="BG209" s="1" t="s">
        <v>123</v>
      </c>
      <c r="BH209" s="1" t="s">
        <v>2801</v>
      </c>
      <c r="BI209" s="1" t="s">
        <v>646</v>
      </c>
      <c r="BJ209" s="1" t="s">
        <v>3295</v>
      </c>
      <c r="BK209" s="1" t="s">
        <v>123</v>
      </c>
      <c r="BL209" s="1" t="s">
        <v>2801</v>
      </c>
      <c r="BM209" s="1" t="s">
        <v>647</v>
      </c>
      <c r="BN209" s="1" t="s">
        <v>3527</v>
      </c>
      <c r="BO209" s="1" t="s">
        <v>123</v>
      </c>
      <c r="BP209" s="1" t="s">
        <v>2801</v>
      </c>
      <c r="BQ209" s="1" t="s">
        <v>648</v>
      </c>
      <c r="BR209" s="1" t="s">
        <v>3718</v>
      </c>
      <c r="BS209" s="1"/>
      <c r="BT209" s="1"/>
      <c r="BU209" s="1"/>
    </row>
    <row r="210" spans="1:73" ht="13.5" customHeight="1">
      <c r="A210" s="5" t="str">
        <f>HYPERLINK("http://kyu.snu.ac.kr/sdhj/index.jsp?type=hj/GK14786_00IH_0001_0127.jpg","1828_성평곡면_127")</f>
        <v>1828_성평곡면_127</v>
      </c>
      <c r="B210" s="2">
        <v>1828</v>
      </c>
      <c r="C210" s="2" t="s">
        <v>3787</v>
      </c>
      <c r="D210" s="2" t="s">
        <v>3790</v>
      </c>
      <c r="E210" s="2">
        <v>209</v>
      </c>
      <c r="F210" s="1">
        <v>2</v>
      </c>
      <c r="G210" s="1" t="s">
        <v>473</v>
      </c>
      <c r="H210" s="1" t="s">
        <v>4481</v>
      </c>
      <c r="I210" s="1">
        <v>3</v>
      </c>
      <c r="J210" s="1"/>
      <c r="K210" s="1"/>
      <c r="L210" s="1">
        <v>5</v>
      </c>
      <c r="M210" s="2" t="s">
        <v>4398</v>
      </c>
      <c r="N210" s="2" t="s">
        <v>4411</v>
      </c>
      <c r="O210" s="1"/>
      <c r="P210" s="1"/>
      <c r="Q210" s="1"/>
      <c r="R210" s="1"/>
      <c r="S210" s="1" t="s">
        <v>210</v>
      </c>
      <c r="T210" s="1" t="s">
        <v>2095</v>
      </c>
      <c r="U210" s="1" t="s">
        <v>120</v>
      </c>
      <c r="V210" s="1" t="s">
        <v>2116</v>
      </c>
      <c r="W210" s="1"/>
      <c r="X210" s="1"/>
      <c r="Y210" s="1" t="s">
        <v>649</v>
      </c>
      <c r="Z210" s="1" t="s">
        <v>2553</v>
      </c>
      <c r="AA210" s="1"/>
      <c r="AB210" s="1"/>
      <c r="AC210" s="1">
        <v>29</v>
      </c>
      <c r="AD210" s="1" t="s">
        <v>420</v>
      </c>
      <c r="AE210" s="1" t="s">
        <v>2668</v>
      </c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</row>
    <row r="211" spans="1:73" ht="13.5" customHeight="1">
      <c r="A211" s="5" t="str">
        <f>HYPERLINK("http://kyu.snu.ac.kr/sdhj/index.jsp?type=hj/GK14786_00IH_0001_0127.jpg","1828_성평곡면_127")</f>
        <v>1828_성평곡면_127</v>
      </c>
      <c r="B211" s="2">
        <v>1828</v>
      </c>
      <c r="C211" s="2" t="s">
        <v>3787</v>
      </c>
      <c r="D211" s="2" t="s">
        <v>3790</v>
      </c>
      <c r="E211" s="2">
        <v>210</v>
      </c>
      <c r="F211" s="1">
        <v>2</v>
      </c>
      <c r="G211" s="1" t="s">
        <v>473</v>
      </c>
      <c r="H211" s="1" t="s">
        <v>4481</v>
      </c>
      <c r="I211" s="1">
        <v>3</v>
      </c>
      <c r="J211" s="1"/>
      <c r="K211" s="1"/>
      <c r="L211" s="1">
        <v>5</v>
      </c>
      <c r="M211" s="2" t="s">
        <v>4398</v>
      </c>
      <c r="N211" s="2" t="s">
        <v>4411</v>
      </c>
      <c r="O211" s="1"/>
      <c r="P211" s="1"/>
      <c r="Q211" s="1"/>
      <c r="R211" s="1"/>
      <c r="S211" s="1" t="s">
        <v>413</v>
      </c>
      <c r="T211" s="1" t="s">
        <v>2094</v>
      </c>
      <c r="U211" s="1"/>
      <c r="V211" s="1"/>
      <c r="W211" s="1" t="s">
        <v>181</v>
      </c>
      <c r="X211" s="1" t="s">
        <v>3823</v>
      </c>
      <c r="Y211" s="1" t="s">
        <v>130</v>
      </c>
      <c r="Z211" s="1" t="s">
        <v>2210</v>
      </c>
      <c r="AA211" s="1"/>
      <c r="AB211" s="1"/>
      <c r="AC211" s="1">
        <v>28</v>
      </c>
      <c r="AD211" s="1" t="s">
        <v>267</v>
      </c>
      <c r="AE211" s="1" t="s">
        <v>2711</v>
      </c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</row>
    <row r="212" spans="1:73" ht="13.5" customHeight="1">
      <c r="A212" s="5" t="str">
        <f>HYPERLINK("http://kyu.snu.ac.kr/sdhj/index.jsp?type=hj/GK14786_00IH_0001_0127.jpg","1828_성평곡면_127")</f>
        <v>1828_성평곡면_127</v>
      </c>
      <c r="B212" s="2">
        <v>1828</v>
      </c>
      <c r="C212" s="2" t="s">
        <v>3787</v>
      </c>
      <c r="D212" s="2" t="s">
        <v>3790</v>
      </c>
      <c r="E212" s="2">
        <v>211</v>
      </c>
      <c r="F212" s="1">
        <v>2</v>
      </c>
      <c r="G212" s="1" t="s">
        <v>473</v>
      </c>
      <c r="H212" s="1" t="s">
        <v>4481</v>
      </c>
      <c r="I212" s="1">
        <v>3</v>
      </c>
      <c r="J212" s="1"/>
      <c r="K212" s="1"/>
      <c r="L212" s="1">
        <v>5</v>
      </c>
      <c r="M212" s="2" t="s">
        <v>4398</v>
      </c>
      <c r="N212" s="2" t="s">
        <v>4411</v>
      </c>
      <c r="O212" s="1"/>
      <c r="P212" s="1"/>
      <c r="Q212" s="1"/>
      <c r="R212" s="1"/>
      <c r="S212" s="1"/>
      <c r="T212" s="1" t="s">
        <v>3815</v>
      </c>
      <c r="U212" s="1" t="s">
        <v>139</v>
      </c>
      <c r="V212" s="1" t="s">
        <v>2112</v>
      </c>
      <c r="W212" s="1"/>
      <c r="X212" s="1"/>
      <c r="Y212" s="1" t="s">
        <v>650</v>
      </c>
      <c r="Z212" s="1" t="s">
        <v>2552</v>
      </c>
      <c r="AA212" s="1"/>
      <c r="AB212" s="1"/>
      <c r="AC212" s="1">
        <v>69</v>
      </c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</row>
    <row r="213" spans="1:73" ht="13.5" customHeight="1">
      <c r="A213" s="5" t="str">
        <f>HYPERLINK("http://kyu.snu.ac.kr/sdhj/index.jsp?type=hj/GK14786_00IH_0001_0127.jpg","1828_성평곡면_127")</f>
        <v>1828_성평곡면_127</v>
      </c>
      <c r="B213" s="2">
        <v>1828</v>
      </c>
      <c r="C213" s="2" t="s">
        <v>3787</v>
      </c>
      <c r="D213" s="2" t="s">
        <v>3790</v>
      </c>
      <c r="E213" s="2">
        <v>212</v>
      </c>
      <c r="F213" s="1">
        <v>2</v>
      </c>
      <c r="G213" s="1" t="s">
        <v>473</v>
      </c>
      <c r="H213" s="1" t="s">
        <v>4481</v>
      </c>
      <c r="I213" s="1">
        <v>3</v>
      </c>
      <c r="J213" s="1"/>
      <c r="K213" s="1"/>
      <c r="L213" s="1">
        <v>5</v>
      </c>
      <c r="M213" s="2" t="s">
        <v>4398</v>
      </c>
      <c r="N213" s="2" t="s">
        <v>4411</v>
      </c>
      <c r="O213" s="1"/>
      <c r="P213" s="1"/>
      <c r="Q213" s="1"/>
      <c r="R213" s="1"/>
      <c r="S213" s="1"/>
      <c r="T213" s="1" t="s">
        <v>3815</v>
      </c>
      <c r="U213" s="1" t="s">
        <v>139</v>
      </c>
      <c r="V213" s="1" t="s">
        <v>2112</v>
      </c>
      <c r="W213" s="1"/>
      <c r="X213" s="1"/>
      <c r="Y213" s="1" t="s">
        <v>651</v>
      </c>
      <c r="Z213" s="1" t="s">
        <v>2551</v>
      </c>
      <c r="AA213" s="1"/>
      <c r="AB213" s="1"/>
      <c r="AC213" s="1">
        <v>22</v>
      </c>
      <c r="AD213" s="1" t="s">
        <v>118</v>
      </c>
      <c r="AE213" s="1" t="s">
        <v>2678</v>
      </c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</row>
    <row r="214" spans="1:73" ht="13.5" customHeight="1">
      <c r="A214" s="5" t="str">
        <f>HYPERLINK("http://kyu.snu.ac.kr/sdhj/index.jsp?type=hj/GK14786_00IH_0001_0127.jpg","1828_성평곡면_127")</f>
        <v>1828_성평곡면_127</v>
      </c>
      <c r="B214" s="2">
        <v>1828</v>
      </c>
      <c r="C214" s="2" t="s">
        <v>3787</v>
      </c>
      <c r="D214" s="2" t="s">
        <v>3790</v>
      </c>
      <c r="E214" s="2">
        <v>213</v>
      </c>
      <c r="F214" s="1">
        <v>2</v>
      </c>
      <c r="G214" s="1" t="s">
        <v>473</v>
      </c>
      <c r="H214" s="1" t="s">
        <v>4481</v>
      </c>
      <c r="I214" s="1">
        <v>4</v>
      </c>
      <c r="J214" s="1" t="s">
        <v>652</v>
      </c>
      <c r="K214" s="1" t="s">
        <v>3799</v>
      </c>
      <c r="L214" s="1">
        <v>1</v>
      </c>
      <c r="M214" s="2" t="s">
        <v>4077</v>
      </c>
      <c r="N214" s="2" t="s">
        <v>4238</v>
      </c>
      <c r="O214" s="1"/>
      <c r="P214" s="1"/>
      <c r="Q214" s="1"/>
      <c r="R214" s="1"/>
      <c r="S214" s="1"/>
      <c r="T214" s="1" t="s">
        <v>3813</v>
      </c>
      <c r="U214" s="1" t="s">
        <v>120</v>
      </c>
      <c r="V214" s="1" t="s">
        <v>2116</v>
      </c>
      <c r="W214" s="1" t="s">
        <v>181</v>
      </c>
      <c r="X214" s="1" t="s">
        <v>3823</v>
      </c>
      <c r="Y214" s="1" t="s">
        <v>653</v>
      </c>
      <c r="Z214" s="1" t="s">
        <v>2550</v>
      </c>
      <c r="AA214" s="1"/>
      <c r="AB214" s="1"/>
      <c r="AC214" s="1">
        <v>62</v>
      </c>
      <c r="AD214" s="1" t="s">
        <v>116</v>
      </c>
      <c r="AE214" s="1" t="s">
        <v>2673</v>
      </c>
      <c r="AF214" s="1"/>
      <c r="AG214" s="1"/>
      <c r="AH214" s="1"/>
      <c r="AI214" s="1"/>
      <c r="AJ214" s="1" t="s">
        <v>17</v>
      </c>
      <c r="AK214" s="1" t="s">
        <v>2742</v>
      </c>
      <c r="AL214" s="1" t="s">
        <v>351</v>
      </c>
      <c r="AM214" s="1" t="s">
        <v>2765</v>
      </c>
      <c r="AN214" s="1"/>
      <c r="AO214" s="1"/>
      <c r="AP214" s="1"/>
      <c r="AQ214" s="1"/>
      <c r="AR214" s="1"/>
      <c r="AS214" s="1"/>
      <c r="AT214" s="1" t="s">
        <v>123</v>
      </c>
      <c r="AU214" s="1" t="s">
        <v>2801</v>
      </c>
      <c r="AV214" s="1" t="s">
        <v>654</v>
      </c>
      <c r="AW214" s="1" t="s">
        <v>2916</v>
      </c>
      <c r="AX214" s="1"/>
      <c r="AY214" s="1"/>
      <c r="AZ214" s="1"/>
      <c r="BA214" s="1"/>
      <c r="BB214" s="1"/>
      <c r="BC214" s="1"/>
      <c r="BD214" s="1"/>
      <c r="BE214" s="1"/>
      <c r="BF214" s="1"/>
      <c r="BG214" s="1" t="s">
        <v>655</v>
      </c>
      <c r="BH214" s="1" t="s">
        <v>3113</v>
      </c>
      <c r="BI214" s="1" t="s">
        <v>640</v>
      </c>
      <c r="BJ214" s="1" t="s">
        <v>3216</v>
      </c>
      <c r="BK214" s="1" t="s">
        <v>207</v>
      </c>
      <c r="BL214" s="1" t="s">
        <v>2804</v>
      </c>
      <c r="BM214" s="1" t="s">
        <v>641</v>
      </c>
      <c r="BN214" s="1" t="s">
        <v>3439</v>
      </c>
      <c r="BO214" s="1" t="s">
        <v>492</v>
      </c>
      <c r="BP214" s="1" t="s">
        <v>2809</v>
      </c>
      <c r="BQ214" s="1" t="s">
        <v>656</v>
      </c>
      <c r="BR214" s="1" t="s">
        <v>3647</v>
      </c>
      <c r="BS214" s="1" t="s">
        <v>388</v>
      </c>
      <c r="BT214" s="1" t="s">
        <v>2790</v>
      </c>
      <c r="BU214" s="1"/>
    </row>
    <row r="215" spans="1:73" ht="13.5" customHeight="1">
      <c r="A215" s="5" t="str">
        <f>HYPERLINK("http://kyu.snu.ac.kr/sdhj/index.jsp?type=hj/GK14786_00IH_0001_0127.jpg","1828_성평곡면_127")</f>
        <v>1828_성평곡면_127</v>
      </c>
      <c r="B215" s="2">
        <v>1828</v>
      </c>
      <c r="C215" s="2" t="s">
        <v>3787</v>
      </c>
      <c r="D215" s="2" t="s">
        <v>3790</v>
      </c>
      <c r="E215" s="2">
        <v>214</v>
      </c>
      <c r="F215" s="1">
        <v>2</v>
      </c>
      <c r="G215" s="1" t="s">
        <v>473</v>
      </c>
      <c r="H215" s="1" t="s">
        <v>4481</v>
      </c>
      <c r="I215" s="1">
        <v>4</v>
      </c>
      <c r="J215" s="1"/>
      <c r="K215" s="1"/>
      <c r="L215" s="1">
        <v>1</v>
      </c>
      <c r="M215" s="2" t="s">
        <v>4077</v>
      </c>
      <c r="N215" s="2" t="s">
        <v>4238</v>
      </c>
      <c r="O215" s="1"/>
      <c r="P215" s="1"/>
      <c r="Q215" s="1"/>
      <c r="R215" s="1"/>
      <c r="S215" s="1" t="s">
        <v>48</v>
      </c>
      <c r="T215" s="1" t="s">
        <v>2087</v>
      </c>
      <c r="U215" s="1"/>
      <c r="V215" s="1"/>
      <c r="W215" s="1" t="s">
        <v>137</v>
      </c>
      <c r="X215" s="1" t="s">
        <v>2176</v>
      </c>
      <c r="Y215" s="1" t="s">
        <v>130</v>
      </c>
      <c r="Z215" s="1" t="s">
        <v>2210</v>
      </c>
      <c r="AA215" s="1"/>
      <c r="AB215" s="1"/>
      <c r="AC215" s="1">
        <v>63</v>
      </c>
      <c r="AD215" s="1" t="s">
        <v>347</v>
      </c>
      <c r="AE215" s="1" t="s">
        <v>2686</v>
      </c>
      <c r="AF215" s="1"/>
      <c r="AG215" s="1"/>
      <c r="AH215" s="1"/>
      <c r="AI215" s="1"/>
      <c r="AJ215" s="1" t="s">
        <v>131</v>
      </c>
      <c r="AK215" s="1" t="s">
        <v>2743</v>
      </c>
      <c r="AL215" s="1" t="s">
        <v>129</v>
      </c>
      <c r="AM215" s="1" t="s">
        <v>2752</v>
      </c>
      <c r="AN215" s="1"/>
      <c r="AO215" s="1"/>
      <c r="AP215" s="1"/>
      <c r="AQ215" s="1"/>
      <c r="AR215" s="1"/>
      <c r="AS215" s="1"/>
      <c r="AT215" s="1" t="s">
        <v>123</v>
      </c>
      <c r="AU215" s="1" t="s">
        <v>2801</v>
      </c>
      <c r="AV215" s="1" t="s">
        <v>4490</v>
      </c>
      <c r="AW215" s="1" t="s">
        <v>3030</v>
      </c>
      <c r="AX215" s="1"/>
      <c r="AY215" s="1"/>
      <c r="AZ215" s="1"/>
      <c r="BA215" s="1"/>
      <c r="BB215" s="1"/>
      <c r="BC215" s="1"/>
      <c r="BD215" s="1"/>
      <c r="BE215" s="1"/>
      <c r="BF215" s="1"/>
      <c r="BG215" s="1" t="s">
        <v>123</v>
      </c>
      <c r="BH215" s="1" t="s">
        <v>2801</v>
      </c>
      <c r="BI215" s="1" t="s">
        <v>657</v>
      </c>
      <c r="BJ215" s="1" t="s">
        <v>3294</v>
      </c>
      <c r="BK215" s="1" t="s">
        <v>123</v>
      </c>
      <c r="BL215" s="1" t="s">
        <v>2801</v>
      </c>
      <c r="BM215" s="1" t="s">
        <v>658</v>
      </c>
      <c r="BN215" s="1" t="s">
        <v>3526</v>
      </c>
      <c r="BO215" s="1" t="s">
        <v>123</v>
      </c>
      <c r="BP215" s="1" t="s">
        <v>2801</v>
      </c>
      <c r="BQ215" s="1" t="s">
        <v>659</v>
      </c>
      <c r="BR215" s="1" t="s">
        <v>3717</v>
      </c>
      <c r="BS215" s="1" t="s">
        <v>402</v>
      </c>
      <c r="BT215" s="1" t="s">
        <v>2775</v>
      </c>
      <c r="BU215" s="1"/>
    </row>
    <row r="216" spans="1:73" ht="13.5" customHeight="1">
      <c r="A216" s="5" t="str">
        <f>HYPERLINK("http://kyu.snu.ac.kr/sdhj/index.jsp?type=hj/GK14786_00IH_0001_0127.jpg","1828_성평곡면_127")</f>
        <v>1828_성평곡면_127</v>
      </c>
      <c r="B216" s="2">
        <v>1828</v>
      </c>
      <c r="C216" s="2" t="s">
        <v>3787</v>
      </c>
      <c r="D216" s="2" t="s">
        <v>3790</v>
      </c>
      <c r="E216" s="2">
        <v>215</v>
      </c>
      <c r="F216" s="1">
        <v>2</v>
      </c>
      <c r="G216" s="1" t="s">
        <v>473</v>
      </c>
      <c r="H216" s="1" t="s">
        <v>4481</v>
      </c>
      <c r="I216" s="1">
        <v>4</v>
      </c>
      <c r="J216" s="1"/>
      <c r="K216" s="1"/>
      <c r="L216" s="1">
        <v>1</v>
      </c>
      <c r="M216" s="2" t="s">
        <v>4077</v>
      </c>
      <c r="N216" s="2" t="s">
        <v>4238</v>
      </c>
      <c r="O216" s="1"/>
      <c r="P216" s="1"/>
      <c r="Q216" s="1"/>
      <c r="R216" s="1"/>
      <c r="S216" s="1" t="s">
        <v>86</v>
      </c>
      <c r="T216" s="1" t="s">
        <v>2088</v>
      </c>
      <c r="U216" s="1" t="s">
        <v>120</v>
      </c>
      <c r="V216" s="1" t="s">
        <v>2116</v>
      </c>
      <c r="W216" s="1"/>
      <c r="X216" s="1"/>
      <c r="Y216" s="1" t="s">
        <v>4454</v>
      </c>
      <c r="Z216" s="1" t="s">
        <v>3839</v>
      </c>
      <c r="AA216" s="1"/>
      <c r="AB216" s="1"/>
      <c r="AC216" s="1">
        <v>38</v>
      </c>
      <c r="AD216" s="1" t="s">
        <v>118</v>
      </c>
      <c r="AE216" s="1" t="s">
        <v>2678</v>
      </c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</row>
    <row r="217" spans="1:73" ht="13.5" customHeight="1">
      <c r="A217" s="5" t="str">
        <f>HYPERLINK("http://kyu.snu.ac.kr/sdhj/index.jsp?type=hj/GK14786_00IH_0001_0127.jpg","1828_성평곡면_127")</f>
        <v>1828_성평곡면_127</v>
      </c>
      <c r="B217" s="2">
        <v>1828</v>
      </c>
      <c r="C217" s="2" t="s">
        <v>3787</v>
      </c>
      <c r="D217" s="2" t="s">
        <v>3790</v>
      </c>
      <c r="E217" s="2">
        <v>216</v>
      </c>
      <c r="F217" s="1">
        <v>2</v>
      </c>
      <c r="G217" s="1" t="s">
        <v>473</v>
      </c>
      <c r="H217" s="1" t="s">
        <v>4481</v>
      </c>
      <c r="I217" s="1">
        <v>4</v>
      </c>
      <c r="J217" s="1"/>
      <c r="K217" s="1"/>
      <c r="L217" s="1">
        <v>1</v>
      </c>
      <c r="M217" s="2" t="s">
        <v>4077</v>
      </c>
      <c r="N217" s="2" t="s">
        <v>4238</v>
      </c>
      <c r="O217" s="1"/>
      <c r="P217" s="1"/>
      <c r="Q217" s="1"/>
      <c r="R217" s="1"/>
      <c r="S217" s="1" t="s">
        <v>191</v>
      </c>
      <c r="T217" s="1" t="s">
        <v>2090</v>
      </c>
      <c r="U217" s="1"/>
      <c r="V217" s="1"/>
      <c r="W217" s="1" t="s">
        <v>98</v>
      </c>
      <c r="X217" s="1" t="s">
        <v>3818</v>
      </c>
      <c r="Y217" s="1" t="s">
        <v>130</v>
      </c>
      <c r="Z217" s="1" t="s">
        <v>2210</v>
      </c>
      <c r="AA217" s="1"/>
      <c r="AB217" s="1"/>
      <c r="AC217" s="1">
        <v>35</v>
      </c>
      <c r="AD217" s="1" t="s">
        <v>215</v>
      </c>
      <c r="AE217" s="1" t="s">
        <v>2707</v>
      </c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</row>
    <row r="218" spans="1:73" ht="13.5" customHeight="1">
      <c r="A218" s="5" t="str">
        <f>HYPERLINK("http://kyu.snu.ac.kr/sdhj/index.jsp?type=hj/GK14786_00IH_0001_0127.jpg","1828_성평곡면_127")</f>
        <v>1828_성평곡면_127</v>
      </c>
      <c r="B218" s="2">
        <v>1828</v>
      </c>
      <c r="C218" s="2" t="s">
        <v>3787</v>
      </c>
      <c r="D218" s="2" t="s">
        <v>3790</v>
      </c>
      <c r="E218" s="2">
        <v>217</v>
      </c>
      <c r="F218" s="1">
        <v>2</v>
      </c>
      <c r="G218" s="1" t="s">
        <v>473</v>
      </c>
      <c r="H218" s="1" t="s">
        <v>4481</v>
      </c>
      <c r="I218" s="1">
        <v>4</v>
      </c>
      <c r="J218" s="1"/>
      <c r="K218" s="1"/>
      <c r="L218" s="1">
        <v>1</v>
      </c>
      <c r="M218" s="2" t="s">
        <v>4077</v>
      </c>
      <c r="N218" s="2" t="s">
        <v>4238</v>
      </c>
      <c r="O218" s="1"/>
      <c r="P218" s="1"/>
      <c r="Q218" s="1"/>
      <c r="R218" s="1"/>
      <c r="S218" s="1"/>
      <c r="T218" s="1" t="s">
        <v>3815</v>
      </c>
      <c r="U218" s="1" t="s">
        <v>139</v>
      </c>
      <c r="V218" s="1" t="s">
        <v>2112</v>
      </c>
      <c r="W218" s="1"/>
      <c r="X218" s="1"/>
      <c r="Y218" s="1" t="s">
        <v>660</v>
      </c>
      <c r="Z218" s="1" t="s">
        <v>2549</v>
      </c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</row>
    <row r="219" spans="1:73" ht="13.5" customHeight="1">
      <c r="A219" s="5" t="str">
        <f>HYPERLINK("http://kyu.snu.ac.kr/sdhj/index.jsp?type=hj/GK14786_00IH_0001_0127.jpg","1828_성평곡면_127")</f>
        <v>1828_성평곡면_127</v>
      </c>
      <c r="B219" s="2">
        <v>1828</v>
      </c>
      <c r="C219" s="2" t="s">
        <v>3787</v>
      </c>
      <c r="D219" s="2" t="s">
        <v>3790</v>
      </c>
      <c r="E219" s="2">
        <v>218</v>
      </c>
      <c r="F219" s="1">
        <v>2</v>
      </c>
      <c r="G219" s="1" t="s">
        <v>473</v>
      </c>
      <c r="H219" s="1" t="s">
        <v>4481</v>
      </c>
      <c r="I219" s="1">
        <v>4</v>
      </c>
      <c r="J219" s="1"/>
      <c r="K219" s="1"/>
      <c r="L219" s="1">
        <v>1</v>
      </c>
      <c r="M219" s="2" t="s">
        <v>4077</v>
      </c>
      <c r="N219" s="2" t="s">
        <v>4238</v>
      </c>
      <c r="O219" s="1"/>
      <c r="P219" s="1"/>
      <c r="Q219" s="1"/>
      <c r="R219" s="1"/>
      <c r="S219" s="1"/>
      <c r="T219" s="1" t="s">
        <v>3815</v>
      </c>
      <c r="U219" s="1" t="s">
        <v>139</v>
      </c>
      <c r="V219" s="1" t="s">
        <v>2112</v>
      </c>
      <c r="W219" s="1"/>
      <c r="X219" s="1"/>
      <c r="Y219" s="1" t="s">
        <v>4424</v>
      </c>
      <c r="Z219" s="1" t="s">
        <v>2548</v>
      </c>
      <c r="AA219" s="1"/>
      <c r="AB219" s="1"/>
      <c r="AC219" s="1">
        <v>91</v>
      </c>
      <c r="AD219" s="1" t="s">
        <v>519</v>
      </c>
      <c r="AE219" s="1" t="s">
        <v>2677</v>
      </c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</row>
    <row r="220" spans="1:73" ht="13.5" customHeight="1">
      <c r="A220" s="5" t="str">
        <f>HYPERLINK("http://kyu.snu.ac.kr/sdhj/index.jsp?type=hj/GK14786_00IH_0001_0127.jpg","1828_성평곡면_127")</f>
        <v>1828_성평곡면_127</v>
      </c>
      <c r="B220" s="2">
        <v>1828</v>
      </c>
      <c r="C220" s="2" t="s">
        <v>3787</v>
      </c>
      <c r="D220" s="2" t="s">
        <v>3790</v>
      </c>
      <c r="E220" s="2">
        <v>219</v>
      </c>
      <c r="F220" s="1">
        <v>2</v>
      </c>
      <c r="G220" s="1" t="s">
        <v>473</v>
      </c>
      <c r="H220" s="1" t="s">
        <v>4481</v>
      </c>
      <c r="I220" s="1">
        <v>4</v>
      </c>
      <c r="J220" s="1"/>
      <c r="K220" s="1"/>
      <c r="L220" s="1">
        <v>2</v>
      </c>
      <c r="M220" s="2" t="s">
        <v>4078</v>
      </c>
      <c r="N220" s="2" t="s">
        <v>4239</v>
      </c>
      <c r="O220" s="1"/>
      <c r="P220" s="1"/>
      <c r="Q220" s="1"/>
      <c r="R220" s="1"/>
      <c r="S220" s="1"/>
      <c r="T220" s="1" t="s">
        <v>3813</v>
      </c>
      <c r="U220" s="1" t="s">
        <v>120</v>
      </c>
      <c r="V220" s="1" t="s">
        <v>2116</v>
      </c>
      <c r="W220" s="1" t="s">
        <v>98</v>
      </c>
      <c r="X220" s="1" t="s">
        <v>3818</v>
      </c>
      <c r="Y220" s="1" t="s">
        <v>661</v>
      </c>
      <c r="Z220" s="1" t="s">
        <v>2547</v>
      </c>
      <c r="AA220" s="1"/>
      <c r="AB220" s="1"/>
      <c r="AC220" s="1">
        <v>67</v>
      </c>
      <c r="AD220" s="1" t="s">
        <v>160</v>
      </c>
      <c r="AE220" s="1" t="s">
        <v>2681</v>
      </c>
      <c r="AF220" s="1"/>
      <c r="AG220" s="1"/>
      <c r="AH220" s="1"/>
      <c r="AI220" s="1"/>
      <c r="AJ220" s="1" t="s">
        <v>17</v>
      </c>
      <c r="AK220" s="1" t="s">
        <v>2742</v>
      </c>
      <c r="AL220" s="1" t="s">
        <v>70</v>
      </c>
      <c r="AM220" s="1" t="s">
        <v>3844</v>
      </c>
      <c r="AN220" s="1"/>
      <c r="AO220" s="1"/>
      <c r="AP220" s="1"/>
      <c r="AQ220" s="1"/>
      <c r="AR220" s="1"/>
      <c r="AS220" s="1"/>
      <c r="AT220" s="1" t="s">
        <v>123</v>
      </c>
      <c r="AU220" s="1" t="s">
        <v>2801</v>
      </c>
      <c r="AV220" s="1" t="s">
        <v>528</v>
      </c>
      <c r="AW220" s="1" t="s">
        <v>3029</v>
      </c>
      <c r="AX220" s="1"/>
      <c r="AY220" s="1"/>
      <c r="AZ220" s="1"/>
      <c r="BA220" s="1"/>
      <c r="BB220" s="1"/>
      <c r="BC220" s="1"/>
      <c r="BD220" s="1"/>
      <c r="BE220" s="1"/>
      <c r="BF220" s="1"/>
      <c r="BG220" s="1" t="s">
        <v>123</v>
      </c>
      <c r="BH220" s="1" t="s">
        <v>2801</v>
      </c>
      <c r="BI220" s="1" t="s">
        <v>529</v>
      </c>
      <c r="BJ220" s="1" t="s">
        <v>3245</v>
      </c>
      <c r="BK220" s="1" t="s">
        <v>123</v>
      </c>
      <c r="BL220" s="1" t="s">
        <v>2801</v>
      </c>
      <c r="BM220" s="1" t="s">
        <v>479</v>
      </c>
      <c r="BN220" s="1" t="s">
        <v>3460</v>
      </c>
      <c r="BO220" s="1" t="s">
        <v>123</v>
      </c>
      <c r="BP220" s="1" t="s">
        <v>2801</v>
      </c>
      <c r="BQ220" s="1" t="s">
        <v>530</v>
      </c>
      <c r="BR220" s="1" t="s">
        <v>3716</v>
      </c>
      <c r="BS220" s="1" t="s">
        <v>376</v>
      </c>
      <c r="BT220" s="1" t="s">
        <v>2746</v>
      </c>
      <c r="BU220" s="1"/>
    </row>
    <row r="221" spans="1:73" ht="13.5" customHeight="1">
      <c r="A221" s="5" t="str">
        <f>HYPERLINK("http://kyu.snu.ac.kr/sdhj/index.jsp?type=hj/GK14786_00IH_0001_0127.jpg","1828_성평곡면_127")</f>
        <v>1828_성평곡면_127</v>
      </c>
      <c r="B221" s="2">
        <v>1828</v>
      </c>
      <c r="C221" s="2" t="s">
        <v>3787</v>
      </c>
      <c r="D221" s="2" t="s">
        <v>3790</v>
      </c>
      <c r="E221" s="2">
        <v>220</v>
      </c>
      <c r="F221" s="1">
        <v>2</v>
      </c>
      <c r="G221" s="1" t="s">
        <v>473</v>
      </c>
      <c r="H221" s="1" t="s">
        <v>4481</v>
      </c>
      <c r="I221" s="1">
        <v>4</v>
      </c>
      <c r="J221" s="1"/>
      <c r="K221" s="1"/>
      <c r="L221" s="1">
        <v>2</v>
      </c>
      <c r="M221" s="2" t="s">
        <v>4078</v>
      </c>
      <c r="N221" s="2" t="s">
        <v>4239</v>
      </c>
      <c r="O221" s="1"/>
      <c r="P221" s="1"/>
      <c r="Q221" s="1"/>
      <c r="R221" s="1"/>
      <c r="S221" s="1" t="s">
        <v>57</v>
      </c>
      <c r="T221" s="1" t="s">
        <v>2091</v>
      </c>
      <c r="U221" s="1"/>
      <c r="V221" s="1"/>
      <c r="W221" s="1" t="s">
        <v>662</v>
      </c>
      <c r="X221" s="1" t="s">
        <v>2205</v>
      </c>
      <c r="Y221" s="1" t="s">
        <v>130</v>
      </c>
      <c r="Z221" s="1" t="s">
        <v>2210</v>
      </c>
      <c r="AA221" s="1"/>
      <c r="AB221" s="1"/>
      <c r="AC221" s="1">
        <v>97</v>
      </c>
      <c r="AD221" s="1" t="s">
        <v>122</v>
      </c>
      <c r="AE221" s="1" t="s">
        <v>2704</v>
      </c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</row>
    <row r="222" spans="1:73" ht="13.5" customHeight="1">
      <c r="A222" s="5" t="str">
        <f>HYPERLINK("http://kyu.snu.ac.kr/sdhj/index.jsp?type=hj/GK14786_00IH_0001_0127.jpg","1828_성평곡면_127")</f>
        <v>1828_성평곡면_127</v>
      </c>
      <c r="B222" s="2">
        <v>1828</v>
      </c>
      <c r="C222" s="2" t="s">
        <v>3787</v>
      </c>
      <c r="D222" s="2" t="s">
        <v>3790</v>
      </c>
      <c r="E222" s="2">
        <v>221</v>
      </c>
      <c r="F222" s="1">
        <v>2</v>
      </c>
      <c r="G222" s="1" t="s">
        <v>473</v>
      </c>
      <c r="H222" s="1" t="s">
        <v>4481</v>
      </c>
      <c r="I222" s="1">
        <v>4</v>
      </c>
      <c r="J222" s="1"/>
      <c r="K222" s="1"/>
      <c r="L222" s="1">
        <v>2</v>
      </c>
      <c r="M222" s="2" t="s">
        <v>4078</v>
      </c>
      <c r="N222" s="2" t="s">
        <v>4239</v>
      </c>
      <c r="O222" s="1"/>
      <c r="P222" s="1"/>
      <c r="Q222" s="1"/>
      <c r="R222" s="1"/>
      <c r="S222" s="1" t="s">
        <v>48</v>
      </c>
      <c r="T222" s="1" t="s">
        <v>2087</v>
      </c>
      <c r="U222" s="1"/>
      <c r="V222" s="1"/>
      <c r="W222" s="1" t="s">
        <v>663</v>
      </c>
      <c r="X222" s="1" t="s">
        <v>2204</v>
      </c>
      <c r="Y222" s="1" t="s">
        <v>130</v>
      </c>
      <c r="Z222" s="1" t="s">
        <v>2210</v>
      </c>
      <c r="AA222" s="1"/>
      <c r="AB222" s="1"/>
      <c r="AC222" s="1">
        <v>65</v>
      </c>
      <c r="AD222" s="1" t="s">
        <v>418</v>
      </c>
      <c r="AE222" s="1" t="s">
        <v>2695</v>
      </c>
      <c r="AF222" s="1"/>
      <c r="AG222" s="1"/>
      <c r="AH222" s="1"/>
      <c r="AI222" s="1"/>
      <c r="AJ222" s="1" t="s">
        <v>131</v>
      </c>
      <c r="AK222" s="1" t="s">
        <v>2743</v>
      </c>
      <c r="AL222" s="1" t="s">
        <v>664</v>
      </c>
      <c r="AM222" s="1" t="s">
        <v>2787</v>
      </c>
      <c r="AN222" s="1"/>
      <c r="AO222" s="1"/>
      <c r="AP222" s="1"/>
      <c r="AQ222" s="1"/>
      <c r="AR222" s="1"/>
      <c r="AS222" s="1"/>
      <c r="AT222" s="1" t="s">
        <v>123</v>
      </c>
      <c r="AU222" s="1" t="s">
        <v>2801</v>
      </c>
      <c r="AV222" s="1" t="s">
        <v>665</v>
      </c>
      <c r="AW222" s="1" t="s">
        <v>3028</v>
      </c>
      <c r="AX222" s="1"/>
      <c r="AY222" s="1"/>
      <c r="AZ222" s="1"/>
      <c r="BA222" s="1"/>
      <c r="BB222" s="1"/>
      <c r="BC222" s="1"/>
      <c r="BD222" s="1"/>
      <c r="BE222" s="1"/>
      <c r="BF222" s="1"/>
      <c r="BG222" s="1" t="s">
        <v>123</v>
      </c>
      <c r="BH222" s="1" t="s">
        <v>2801</v>
      </c>
      <c r="BI222" s="1" t="s">
        <v>666</v>
      </c>
      <c r="BJ222" s="1" t="s">
        <v>3293</v>
      </c>
      <c r="BK222" s="1" t="s">
        <v>123</v>
      </c>
      <c r="BL222" s="1" t="s">
        <v>2801</v>
      </c>
      <c r="BM222" s="1" t="s">
        <v>667</v>
      </c>
      <c r="BN222" s="1" t="s">
        <v>3525</v>
      </c>
      <c r="BO222" s="1" t="s">
        <v>123</v>
      </c>
      <c r="BP222" s="1" t="s">
        <v>2801</v>
      </c>
      <c r="BQ222" s="1" t="s">
        <v>668</v>
      </c>
      <c r="BR222" s="1" t="s">
        <v>3954</v>
      </c>
      <c r="BS222" s="1" t="s">
        <v>669</v>
      </c>
      <c r="BT222" s="1" t="s">
        <v>3767</v>
      </c>
      <c r="BU222" s="1"/>
    </row>
    <row r="223" spans="1:73" ht="13.5" customHeight="1">
      <c r="A223" s="5" t="str">
        <f>HYPERLINK("http://kyu.snu.ac.kr/sdhj/index.jsp?type=hj/GK14786_00IH_0001_0128.jpg","1828_성평곡면_128")</f>
        <v>1828_성평곡면_128</v>
      </c>
      <c r="B223" s="2">
        <v>1828</v>
      </c>
      <c r="C223" s="2" t="s">
        <v>3787</v>
      </c>
      <c r="D223" s="2" t="s">
        <v>3790</v>
      </c>
      <c r="E223" s="2">
        <v>222</v>
      </c>
      <c r="F223" s="1">
        <v>2</v>
      </c>
      <c r="G223" s="1" t="s">
        <v>473</v>
      </c>
      <c r="H223" s="1" t="s">
        <v>4481</v>
      </c>
      <c r="I223" s="1">
        <v>4</v>
      </c>
      <c r="J223" s="1"/>
      <c r="K223" s="1"/>
      <c r="L223" s="1">
        <v>2</v>
      </c>
      <c r="M223" s="2" t="s">
        <v>4078</v>
      </c>
      <c r="N223" s="2" t="s">
        <v>4239</v>
      </c>
      <c r="O223" s="1"/>
      <c r="P223" s="1"/>
      <c r="Q223" s="1"/>
      <c r="R223" s="1"/>
      <c r="S223" s="1" t="s">
        <v>210</v>
      </c>
      <c r="T223" s="1" t="s">
        <v>2095</v>
      </c>
      <c r="U223" s="1" t="s">
        <v>120</v>
      </c>
      <c r="V223" s="1" t="s">
        <v>2116</v>
      </c>
      <c r="W223" s="1"/>
      <c r="X223" s="1"/>
      <c r="Y223" s="1" t="s">
        <v>670</v>
      </c>
      <c r="Z223" s="1" t="s">
        <v>2546</v>
      </c>
      <c r="AA223" s="1"/>
      <c r="AB223" s="1"/>
      <c r="AC223" s="1">
        <v>64</v>
      </c>
      <c r="AD223" s="1" t="s">
        <v>410</v>
      </c>
      <c r="AE223" s="1" t="s">
        <v>2709</v>
      </c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</row>
    <row r="224" spans="1:73" ht="13.5" customHeight="1">
      <c r="A224" s="5" t="str">
        <f>HYPERLINK("http://kyu.snu.ac.kr/sdhj/index.jsp?type=hj/GK14786_00IH_0001_0128.jpg","1828_성평곡면_128")</f>
        <v>1828_성평곡면_128</v>
      </c>
      <c r="B224" s="2">
        <v>1828</v>
      </c>
      <c r="C224" s="2" t="s">
        <v>3787</v>
      </c>
      <c r="D224" s="2" t="s">
        <v>3790</v>
      </c>
      <c r="E224" s="2">
        <v>223</v>
      </c>
      <c r="F224" s="1">
        <v>2</v>
      </c>
      <c r="G224" s="1" t="s">
        <v>473</v>
      </c>
      <c r="H224" s="1" t="s">
        <v>4481</v>
      </c>
      <c r="I224" s="1">
        <v>4</v>
      </c>
      <c r="J224" s="1"/>
      <c r="K224" s="1"/>
      <c r="L224" s="1">
        <v>2</v>
      </c>
      <c r="M224" s="2" t="s">
        <v>4078</v>
      </c>
      <c r="N224" s="2" t="s">
        <v>4239</v>
      </c>
      <c r="O224" s="1"/>
      <c r="P224" s="1"/>
      <c r="Q224" s="1"/>
      <c r="R224" s="1"/>
      <c r="S224" s="1" t="s">
        <v>413</v>
      </c>
      <c r="T224" s="1" t="s">
        <v>2094</v>
      </c>
      <c r="U224" s="1"/>
      <c r="V224" s="1"/>
      <c r="W224" s="1" t="s">
        <v>510</v>
      </c>
      <c r="X224" s="1" t="s">
        <v>2179</v>
      </c>
      <c r="Y224" s="1" t="s">
        <v>130</v>
      </c>
      <c r="Z224" s="1" t="s">
        <v>2210</v>
      </c>
      <c r="AA224" s="1"/>
      <c r="AB224" s="1"/>
      <c r="AC224" s="1">
        <v>54</v>
      </c>
      <c r="AD224" s="1" t="s">
        <v>618</v>
      </c>
      <c r="AE224" s="1" t="s">
        <v>2722</v>
      </c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</row>
    <row r="225" spans="1:73" ht="13.5" customHeight="1">
      <c r="A225" s="5" t="str">
        <f>HYPERLINK("http://kyu.snu.ac.kr/sdhj/index.jsp?type=hj/GK14786_00IH_0001_0128.jpg","1828_성평곡면_128")</f>
        <v>1828_성평곡면_128</v>
      </c>
      <c r="B225" s="2">
        <v>1828</v>
      </c>
      <c r="C225" s="2" t="s">
        <v>3787</v>
      </c>
      <c r="D225" s="2" t="s">
        <v>3790</v>
      </c>
      <c r="E225" s="2">
        <v>224</v>
      </c>
      <c r="F225" s="1">
        <v>2</v>
      </c>
      <c r="G225" s="1" t="s">
        <v>473</v>
      </c>
      <c r="H225" s="1" t="s">
        <v>4481</v>
      </c>
      <c r="I225" s="1">
        <v>4</v>
      </c>
      <c r="J225" s="1"/>
      <c r="K225" s="1"/>
      <c r="L225" s="1">
        <v>2</v>
      </c>
      <c r="M225" s="2" t="s">
        <v>4078</v>
      </c>
      <c r="N225" s="2" t="s">
        <v>4239</v>
      </c>
      <c r="O225" s="1"/>
      <c r="P225" s="1"/>
      <c r="Q225" s="1"/>
      <c r="R225" s="1"/>
      <c r="S225" s="1" t="s">
        <v>415</v>
      </c>
      <c r="T225" s="1" t="s">
        <v>2102</v>
      </c>
      <c r="U225" s="1" t="s">
        <v>549</v>
      </c>
      <c r="V225" s="1" t="s">
        <v>2121</v>
      </c>
      <c r="W225" s="1" t="s">
        <v>58</v>
      </c>
      <c r="X225" s="1" t="s">
        <v>2181</v>
      </c>
      <c r="Y225" s="1" t="s">
        <v>130</v>
      </c>
      <c r="Z225" s="1" t="s">
        <v>2210</v>
      </c>
      <c r="AA225" s="1"/>
      <c r="AB225" s="1"/>
      <c r="AC225" s="1">
        <v>44</v>
      </c>
      <c r="AD225" s="1" t="s">
        <v>170</v>
      </c>
      <c r="AE225" s="1" t="s">
        <v>2702</v>
      </c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</row>
    <row r="226" spans="1:73" ht="13.5" customHeight="1">
      <c r="A226" s="5" t="str">
        <f>HYPERLINK("http://kyu.snu.ac.kr/sdhj/index.jsp?type=hj/GK14786_00IH_0001_0128.jpg","1828_성평곡면_128")</f>
        <v>1828_성평곡면_128</v>
      </c>
      <c r="B226" s="2">
        <v>1828</v>
      </c>
      <c r="C226" s="2" t="s">
        <v>3787</v>
      </c>
      <c r="D226" s="2" t="s">
        <v>3790</v>
      </c>
      <c r="E226" s="2">
        <v>225</v>
      </c>
      <c r="F226" s="1">
        <v>2</v>
      </c>
      <c r="G226" s="1" t="s">
        <v>473</v>
      </c>
      <c r="H226" s="1" t="s">
        <v>4481</v>
      </c>
      <c r="I226" s="1">
        <v>4</v>
      </c>
      <c r="J226" s="1"/>
      <c r="K226" s="1"/>
      <c r="L226" s="1">
        <v>2</v>
      </c>
      <c r="M226" s="2" t="s">
        <v>4078</v>
      </c>
      <c r="N226" s="2" t="s">
        <v>4239</v>
      </c>
      <c r="O226" s="1"/>
      <c r="P226" s="1"/>
      <c r="Q226" s="1"/>
      <c r="R226" s="1"/>
      <c r="S226" s="1" t="s">
        <v>86</v>
      </c>
      <c r="T226" s="1" t="s">
        <v>2088</v>
      </c>
      <c r="U226" s="1" t="s">
        <v>120</v>
      </c>
      <c r="V226" s="1" t="s">
        <v>2116</v>
      </c>
      <c r="W226" s="1"/>
      <c r="X226" s="1"/>
      <c r="Y226" s="1" t="s">
        <v>671</v>
      </c>
      <c r="Z226" s="1" t="s">
        <v>2545</v>
      </c>
      <c r="AA226" s="1"/>
      <c r="AB226" s="1"/>
      <c r="AC226" s="1">
        <v>27</v>
      </c>
      <c r="AD226" s="1" t="s">
        <v>89</v>
      </c>
      <c r="AE226" s="1" t="s">
        <v>2669</v>
      </c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</row>
    <row r="227" spans="1:73" ht="13.5" customHeight="1">
      <c r="A227" s="5" t="str">
        <f>HYPERLINK("http://kyu.snu.ac.kr/sdhj/index.jsp?type=hj/GK14786_00IH_0001_0128.jpg","1828_성평곡면_128")</f>
        <v>1828_성평곡면_128</v>
      </c>
      <c r="B227" s="2">
        <v>1828</v>
      </c>
      <c r="C227" s="2" t="s">
        <v>3787</v>
      </c>
      <c r="D227" s="2" t="s">
        <v>3790</v>
      </c>
      <c r="E227" s="2">
        <v>226</v>
      </c>
      <c r="F227" s="1">
        <v>2</v>
      </c>
      <c r="G227" s="1" t="s">
        <v>473</v>
      </c>
      <c r="H227" s="1" t="s">
        <v>4481</v>
      </c>
      <c r="I227" s="1">
        <v>4</v>
      </c>
      <c r="J227" s="1"/>
      <c r="K227" s="1"/>
      <c r="L227" s="1">
        <v>2</v>
      </c>
      <c r="M227" s="2" t="s">
        <v>4078</v>
      </c>
      <c r="N227" s="2" t="s">
        <v>4239</v>
      </c>
      <c r="O227" s="1"/>
      <c r="P227" s="1"/>
      <c r="Q227" s="1"/>
      <c r="R227" s="1"/>
      <c r="S227" s="1" t="s">
        <v>191</v>
      </c>
      <c r="T227" s="1" t="s">
        <v>2090</v>
      </c>
      <c r="U227" s="1"/>
      <c r="V227" s="1"/>
      <c r="W227" s="1" t="s">
        <v>181</v>
      </c>
      <c r="X227" s="1" t="s">
        <v>3823</v>
      </c>
      <c r="Y227" s="1" t="s">
        <v>130</v>
      </c>
      <c r="Z227" s="1" t="s">
        <v>2210</v>
      </c>
      <c r="AA227" s="1"/>
      <c r="AB227" s="1"/>
      <c r="AC227" s="1">
        <v>29</v>
      </c>
      <c r="AD227" s="1" t="s">
        <v>420</v>
      </c>
      <c r="AE227" s="1" t="s">
        <v>2668</v>
      </c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</row>
    <row r="228" spans="1:73" ht="13.5" customHeight="1">
      <c r="A228" s="5" t="str">
        <f>HYPERLINK("http://kyu.snu.ac.kr/sdhj/index.jsp?type=hj/GK14786_00IH_0001_0128.jpg","1828_성평곡면_128")</f>
        <v>1828_성평곡면_128</v>
      </c>
      <c r="B228" s="2">
        <v>1828</v>
      </c>
      <c r="C228" s="2" t="s">
        <v>3787</v>
      </c>
      <c r="D228" s="2" t="s">
        <v>3790</v>
      </c>
      <c r="E228" s="2">
        <v>227</v>
      </c>
      <c r="F228" s="1">
        <v>2</v>
      </c>
      <c r="G228" s="1" t="s">
        <v>473</v>
      </c>
      <c r="H228" s="1" t="s">
        <v>4481</v>
      </c>
      <c r="I228" s="1">
        <v>4</v>
      </c>
      <c r="J228" s="1"/>
      <c r="K228" s="1"/>
      <c r="L228" s="1">
        <v>2</v>
      </c>
      <c r="M228" s="2" t="s">
        <v>4078</v>
      </c>
      <c r="N228" s="2" t="s">
        <v>4239</v>
      </c>
      <c r="O228" s="1"/>
      <c r="P228" s="1"/>
      <c r="Q228" s="1"/>
      <c r="R228" s="1"/>
      <c r="S228" s="1" t="s">
        <v>86</v>
      </c>
      <c r="T228" s="1" t="s">
        <v>2088</v>
      </c>
      <c r="U228" s="1" t="s">
        <v>120</v>
      </c>
      <c r="V228" s="1" t="s">
        <v>2116</v>
      </c>
      <c r="W228" s="1"/>
      <c r="X228" s="1"/>
      <c r="Y228" s="1" t="s">
        <v>348</v>
      </c>
      <c r="Z228" s="1" t="s">
        <v>2544</v>
      </c>
      <c r="AA228" s="1"/>
      <c r="AB228" s="1"/>
      <c r="AC228" s="1">
        <v>20</v>
      </c>
      <c r="AD228" s="1" t="s">
        <v>389</v>
      </c>
      <c r="AE228" s="1" t="s">
        <v>2719</v>
      </c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</row>
    <row r="229" spans="1:73" ht="13.5" customHeight="1">
      <c r="A229" s="5" t="str">
        <f>HYPERLINK("http://kyu.snu.ac.kr/sdhj/index.jsp?type=hj/GK14786_00IH_0001_0128.jpg","1828_성평곡면_128")</f>
        <v>1828_성평곡면_128</v>
      </c>
      <c r="B229" s="2">
        <v>1828</v>
      </c>
      <c r="C229" s="2" t="s">
        <v>3787</v>
      </c>
      <c r="D229" s="2" t="s">
        <v>3790</v>
      </c>
      <c r="E229" s="2">
        <v>228</v>
      </c>
      <c r="F229" s="1">
        <v>2</v>
      </c>
      <c r="G229" s="1" t="s">
        <v>473</v>
      </c>
      <c r="H229" s="1" t="s">
        <v>4481</v>
      </c>
      <c r="I229" s="1">
        <v>4</v>
      </c>
      <c r="J229" s="1"/>
      <c r="K229" s="1"/>
      <c r="L229" s="1">
        <v>2</v>
      </c>
      <c r="M229" s="2" t="s">
        <v>4078</v>
      </c>
      <c r="N229" s="2" t="s">
        <v>4239</v>
      </c>
      <c r="O229" s="1"/>
      <c r="P229" s="1"/>
      <c r="Q229" s="1"/>
      <c r="R229" s="1"/>
      <c r="S229" s="1" t="s">
        <v>191</v>
      </c>
      <c r="T229" s="1" t="s">
        <v>2090</v>
      </c>
      <c r="U229" s="1"/>
      <c r="V229" s="1"/>
      <c r="W229" s="1" t="s">
        <v>672</v>
      </c>
      <c r="X229" s="1" t="s">
        <v>2187</v>
      </c>
      <c r="Y229" s="1" t="s">
        <v>130</v>
      </c>
      <c r="Z229" s="1" t="s">
        <v>2210</v>
      </c>
      <c r="AA229" s="1"/>
      <c r="AB229" s="1"/>
      <c r="AC229" s="1">
        <v>22</v>
      </c>
      <c r="AD229" s="1" t="s">
        <v>240</v>
      </c>
      <c r="AE229" s="1" t="s">
        <v>2674</v>
      </c>
      <c r="AF229" s="1" t="s">
        <v>212</v>
      </c>
      <c r="AG229" s="1" t="s">
        <v>2725</v>
      </c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</row>
    <row r="230" spans="1:73" ht="13.5" customHeight="1">
      <c r="A230" s="5" t="str">
        <f>HYPERLINK("http://kyu.snu.ac.kr/sdhj/index.jsp?type=hj/GK14786_00IH_0001_0128.jpg","1828_성평곡면_128")</f>
        <v>1828_성평곡면_128</v>
      </c>
      <c r="B230" s="2">
        <v>1828</v>
      </c>
      <c r="C230" s="2" t="s">
        <v>3787</v>
      </c>
      <c r="D230" s="2" t="s">
        <v>3790</v>
      </c>
      <c r="E230" s="2">
        <v>229</v>
      </c>
      <c r="F230" s="1">
        <v>2</v>
      </c>
      <c r="G230" s="1" t="s">
        <v>473</v>
      </c>
      <c r="H230" s="1" t="s">
        <v>4481</v>
      </c>
      <c r="I230" s="1">
        <v>4</v>
      </c>
      <c r="J230" s="1"/>
      <c r="K230" s="1"/>
      <c r="L230" s="1">
        <v>2</v>
      </c>
      <c r="M230" s="2" t="s">
        <v>4078</v>
      </c>
      <c r="N230" s="2" t="s">
        <v>4239</v>
      </c>
      <c r="O230" s="1"/>
      <c r="P230" s="1"/>
      <c r="Q230" s="1"/>
      <c r="R230" s="1"/>
      <c r="S230" s="1" t="s">
        <v>673</v>
      </c>
      <c r="T230" s="1" t="s">
        <v>2092</v>
      </c>
      <c r="U230" s="1"/>
      <c r="V230" s="1"/>
      <c r="W230" s="1"/>
      <c r="X230" s="1"/>
      <c r="Y230" s="1" t="s">
        <v>674</v>
      </c>
      <c r="Z230" s="1" t="s">
        <v>2543</v>
      </c>
      <c r="AA230" s="1"/>
      <c r="AB230" s="1"/>
      <c r="AC230" s="1">
        <v>10</v>
      </c>
      <c r="AD230" s="1" t="s">
        <v>500</v>
      </c>
      <c r="AE230" s="1" t="s">
        <v>2679</v>
      </c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</row>
    <row r="231" spans="1:73" ht="13.5" customHeight="1">
      <c r="A231" s="5" t="str">
        <f>HYPERLINK("http://kyu.snu.ac.kr/sdhj/index.jsp?type=hj/GK14786_00IH_0001_0128.jpg","1828_성평곡면_128")</f>
        <v>1828_성평곡면_128</v>
      </c>
      <c r="B231" s="2">
        <v>1828</v>
      </c>
      <c r="C231" s="2" t="s">
        <v>3787</v>
      </c>
      <c r="D231" s="2" t="s">
        <v>3790</v>
      </c>
      <c r="E231" s="2">
        <v>230</v>
      </c>
      <c r="F231" s="1">
        <v>2</v>
      </c>
      <c r="G231" s="1" t="s">
        <v>473</v>
      </c>
      <c r="H231" s="1" t="s">
        <v>4481</v>
      </c>
      <c r="I231" s="1">
        <v>4</v>
      </c>
      <c r="J231" s="1"/>
      <c r="K231" s="1"/>
      <c r="L231" s="1">
        <v>2</v>
      </c>
      <c r="M231" s="2" t="s">
        <v>4078</v>
      </c>
      <c r="N231" s="2" t="s">
        <v>4239</v>
      </c>
      <c r="O231" s="1"/>
      <c r="P231" s="1"/>
      <c r="Q231" s="1"/>
      <c r="R231" s="1"/>
      <c r="S231" s="1"/>
      <c r="T231" s="1" t="s">
        <v>3814</v>
      </c>
      <c r="U231" s="1" t="s">
        <v>194</v>
      </c>
      <c r="V231" s="1" t="s">
        <v>2118</v>
      </c>
      <c r="W231" s="1"/>
      <c r="X231" s="1"/>
      <c r="Y231" s="1" t="s">
        <v>675</v>
      </c>
      <c r="Z231" s="1" t="s">
        <v>2542</v>
      </c>
      <c r="AA231" s="1"/>
      <c r="AB231" s="1"/>
      <c r="AC231" s="1"/>
      <c r="AD231" s="1"/>
      <c r="AE231" s="1"/>
      <c r="AF231" s="1" t="s">
        <v>138</v>
      </c>
      <c r="AG231" s="1" t="s">
        <v>2188</v>
      </c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 t="s">
        <v>139</v>
      </c>
      <c r="BC231" s="1" t="s">
        <v>2112</v>
      </c>
      <c r="BD231" s="1" t="s">
        <v>371</v>
      </c>
      <c r="BE231" s="1" t="s">
        <v>2609</v>
      </c>
      <c r="BF231" s="1" t="s">
        <v>4039</v>
      </c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</row>
    <row r="232" spans="1:73" ht="13.5" customHeight="1">
      <c r="A232" s="5" t="str">
        <f>HYPERLINK("http://kyu.snu.ac.kr/sdhj/index.jsp?type=hj/GK14786_00IH_0001_0128.jpg","1828_성평곡면_128")</f>
        <v>1828_성평곡면_128</v>
      </c>
      <c r="B232" s="2">
        <v>1828</v>
      </c>
      <c r="C232" s="2" t="s">
        <v>3787</v>
      </c>
      <c r="D232" s="2" t="s">
        <v>3790</v>
      </c>
      <c r="E232" s="2">
        <v>231</v>
      </c>
      <c r="F232" s="1">
        <v>2</v>
      </c>
      <c r="G232" s="1" t="s">
        <v>473</v>
      </c>
      <c r="H232" s="1" t="s">
        <v>4481</v>
      </c>
      <c r="I232" s="1">
        <v>4</v>
      </c>
      <c r="J232" s="1"/>
      <c r="K232" s="1"/>
      <c r="L232" s="1">
        <v>2</v>
      </c>
      <c r="M232" s="2" t="s">
        <v>4078</v>
      </c>
      <c r="N232" s="2" t="s">
        <v>4239</v>
      </c>
      <c r="O232" s="1"/>
      <c r="P232" s="1"/>
      <c r="Q232" s="1"/>
      <c r="R232" s="1"/>
      <c r="S232" s="1"/>
      <c r="T232" s="1" t="s">
        <v>3815</v>
      </c>
      <c r="U232" s="1" t="s">
        <v>139</v>
      </c>
      <c r="V232" s="1" t="s">
        <v>2112</v>
      </c>
      <c r="W232" s="1"/>
      <c r="X232" s="1"/>
      <c r="Y232" s="1" t="s">
        <v>243</v>
      </c>
      <c r="Z232" s="1" t="s">
        <v>2541</v>
      </c>
      <c r="AA232" s="1"/>
      <c r="AB232" s="1"/>
      <c r="AC232" s="1">
        <v>67</v>
      </c>
      <c r="AD232" s="1" t="s">
        <v>160</v>
      </c>
      <c r="AE232" s="1" t="s">
        <v>2681</v>
      </c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 t="s">
        <v>2112</v>
      </c>
      <c r="BD232" s="1"/>
      <c r="BE232" s="1" t="s">
        <v>2609</v>
      </c>
      <c r="BF232" s="1" t="s">
        <v>4038</v>
      </c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</row>
    <row r="233" spans="1:73" ht="13.5" customHeight="1">
      <c r="A233" s="5" t="str">
        <f>HYPERLINK("http://kyu.snu.ac.kr/sdhj/index.jsp?type=hj/GK14786_00IH_0001_0128.jpg","1828_성평곡면_128")</f>
        <v>1828_성평곡면_128</v>
      </c>
      <c r="B233" s="2">
        <v>1828</v>
      </c>
      <c r="C233" s="2" t="s">
        <v>3787</v>
      </c>
      <c r="D233" s="2" t="s">
        <v>3790</v>
      </c>
      <c r="E233" s="2">
        <v>232</v>
      </c>
      <c r="F233" s="1">
        <v>2</v>
      </c>
      <c r="G233" s="1" t="s">
        <v>473</v>
      </c>
      <c r="H233" s="1" t="s">
        <v>4481</v>
      </c>
      <c r="I233" s="1">
        <v>4</v>
      </c>
      <c r="J233" s="1"/>
      <c r="K233" s="1"/>
      <c r="L233" s="1">
        <v>3</v>
      </c>
      <c r="M233" s="2" t="s">
        <v>652</v>
      </c>
      <c r="N233" s="2" t="s">
        <v>4240</v>
      </c>
      <c r="O233" s="1"/>
      <c r="P233" s="1"/>
      <c r="Q233" s="1"/>
      <c r="R233" s="1"/>
      <c r="S233" s="1"/>
      <c r="T233" s="1" t="s">
        <v>3813</v>
      </c>
      <c r="U233" s="1" t="s">
        <v>383</v>
      </c>
      <c r="V233" s="1" t="s">
        <v>3816</v>
      </c>
      <c r="W233" s="1" t="s">
        <v>98</v>
      </c>
      <c r="X233" s="1" t="s">
        <v>3818</v>
      </c>
      <c r="Y233" s="1" t="s">
        <v>676</v>
      </c>
      <c r="Z233" s="1" t="s">
        <v>2540</v>
      </c>
      <c r="AA233" s="1"/>
      <c r="AB233" s="1"/>
      <c r="AC233" s="1">
        <v>65</v>
      </c>
      <c r="AD233" s="1" t="s">
        <v>418</v>
      </c>
      <c r="AE233" s="1" t="s">
        <v>2695</v>
      </c>
      <c r="AF233" s="1"/>
      <c r="AG233" s="1"/>
      <c r="AH233" s="1"/>
      <c r="AI233" s="1"/>
      <c r="AJ233" s="1" t="s">
        <v>17</v>
      </c>
      <c r="AK233" s="1" t="s">
        <v>2742</v>
      </c>
      <c r="AL233" s="1" t="s">
        <v>70</v>
      </c>
      <c r="AM233" s="1" t="s">
        <v>3844</v>
      </c>
      <c r="AN233" s="1"/>
      <c r="AO233" s="1"/>
      <c r="AP233" s="1"/>
      <c r="AQ233" s="1"/>
      <c r="AR233" s="1"/>
      <c r="AS233" s="1"/>
      <c r="AT233" s="1" t="s">
        <v>42</v>
      </c>
      <c r="AU233" s="1" t="s">
        <v>2162</v>
      </c>
      <c r="AV233" s="1" t="s">
        <v>677</v>
      </c>
      <c r="AW233" s="1" t="s">
        <v>2439</v>
      </c>
      <c r="AX233" s="1"/>
      <c r="AY233" s="1"/>
      <c r="AZ233" s="1"/>
      <c r="BA233" s="1"/>
      <c r="BB233" s="1"/>
      <c r="BC233" s="1"/>
      <c r="BD233" s="1"/>
      <c r="BE233" s="1"/>
      <c r="BF233" s="1"/>
      <c r="BG233" s="1" t="s">
        <v>42</v>
      </c>
      <c r="BH233" s="1" t="s">
        <v>2162</v>
      </c>
      <c r="BI233" s="1" t="s">
        <v>678</v>
      </c>
      <c r="BJ233" s="1" t="s">
        <v>3011</v>
      </c>
      <c r="BK233" s="1" t="s">
        <v>42</v>
      </c>
      <c r="BL233" s="1" t="s">
        <v>2162</v>
      </c>
      <c r="BM233" s="1" t="s">
        <v>679</v>
      </c>
      <c r="BN233" s="1" t="s">
        <v>2495</v>
      </c>
      <c r="BO233" s="1" t="s">
        <v>42</v>
      </c>
      <c r="BP233" s="1" t="s">
        <v>2162</v>
      </c>
      <c r="BQ233" s="1" t="s">
        <v>680</v>
      </c>
      <c r="BR233" s="1" t="s">
        <v>3933</v>
      </c>
      <c r="BS233" s="1" t="s">
        <v>366</v>
      </c>
      <c r="BT233" s="1" t="s">
        <v>2423</v>
      </c>
      <c r="BU233" s="1"/>
    </row>
    <row r="234" spans="1:73" ht="13.5" customHeight="1">
      <c r="A234" s="5" t="str">
        <f>HYPERLINK("http://kyu.snu.ac.kr/sdhj/index.jsp?type=hj/GK14786_00IH_0001_0128.jpg","1828_성평곡면_128")</f>
        <v>1828_성평곡면_128</v>
      </c>
      <c r="B234" s="2">
        <v>1828</v>
      </c>
      <c r="C234" s="2" t="s">
        <v>3787</v>
      </c>
      <c r="D234" s="2" t="s">
        <v>3790</v>
      </c>
      <c r="E234" s="2">
        <v>233</v>
      </c>
      <c r="F234" s="1">
        <v>2</v>
      </c>
      <c r="G234" s="1" t="s">
        <v>473</v>
      </c>
      <c r="H234" s="1" t="s">
        <v>4481</v>
      </c>
      <c r="I234" s="1">
        <v>4</v>
      </c>
      <c r="J234" s="1"/>
      <c r="K234" s="1"/>
      <c r="L234" s="1">
        <v>3</v>
      </c>
      <c r="M234" s="2" t="s">
        <v>652</v>
      </c>
      <c r="N234" s="2" t="s">
        <v>4240</v>
      </c>
      <c r="O234" s="1"/>
      <c r="P234" s="1"/>
      <c r="Q234" s="1"/>
      <c r="R234" s="1"/>
      <c r="S234" s="1" t="s">
        <v>48</v>
      </c>
      <c r="T234" s="1" t="s">
        <v>2087</v>
      </c>
      <c r="U234" s="1"/>
      <c r="V234" s="1"/>
      <c r="W234" s="1" t="s">
        <v>681</v>
      </c>
      <c r="X234" s="1" t="s">
        <v>2202</v>
      </c>
      <c r="Y234" s="1" t="s">
        <v>50</v>
      </c>
      <c r="Z234" s="1" t="s">
        <v>2208</v>
      </c>
      <c r="AA234" s="1"/>
      <c r="AB234" s="1"/>
      <c r="AC234" s="1">
        <v>56</v>
      </c>
      <c r="AD234" s="1" t="s">
        <v>253</v>
      </c>
      <c r="AE234" s="1" t="s">
        <v>2706</v>
      </c>
      <c r="AF234" s="1"/>
      <c r="AG234" s="1"/>
      <c r="AH234" s="1"/>
      <c r="AI234" s="1"/>
      <c r="AJ234" s="1" t="s">
        <v>17</v>
      </c>
      <c r="AK234" s="1" t="s">
        <v>2742</v>
      </c>
      <c r="AL234" s="1" t="s">
        <v>682</v>
      </c>
      <c r="AM234" s="1" t="s">
        <v>2744</v>
      </c>
      <c r="AN234" s="1"/>
      <c r="AO234" s="1"/>
      <c r="AP234" s="1"/>
      <c r="AQ234" s="1"/>
      <c r="AR234" s="1"/>
      <c r="AS234" s="1"/>
      <c r="AT234" s="1" t="s">
        <v>42</v>
      </c>
      <c r="AU234" s="1" t="s">
        <v>2162</v>
      </c>
      <c r="AV234" s="1" t="s">
        <v>683</v>
      </c>
      <c r="AW234" s="1" t="s">
        <v>2407</v>
      </c>
      <c r="AX234" s="1"/>
      <c r="AY234" s="1"/>
      <c r="AZ234" s="1"/>
      <c r="BA234" s="1"/>
      <c r="BB234" s="1"/>
      <c r="BC234" s="1"/>
      <c r="BD234" s="1"/>
      <c r="BE234" s="1"/>
      <c r="BF234" s="1"/>
      <c r="BG234" s="1" t="s">
        <v>42</v>
      </c>
      <c r="BH234" s="1" t="s">
        <v>2162</v>
      </c>
      <c r="BI234" s="1" t="s">
        <v>684</v>
      </c>
      <c r="BJ234" s="1" t="s">
        <v>3292</v>
      </c>
      <c r="BK234" s="1" t="s">
        <v>42</v>
      </c>
      <c r="BL234" s="1" t="s">
        <v>2162</v>
      </c>
      <c r="BM234" s="1" t="s">
        <v>685</v>
      </c>
      <c r="BN234" s="1" t="s">
        <v>3524</v>
      </c>
      <c r="BO234" s="1" t="s">
        <v>42</v>
      </c>
      <c r="BP234" s="1" t="s">
        <v>2162</v>
      </c>
      <c r="BQ234" s="1" t="s">
        <v>686</v>
      </c>
      <c r="BR234" s="1" t="s">
        <v>4453</v>
      </c>
      <c r="BS234" s="1" t="s">
        <v>457</v>
      </c>
      <c r="BT234" s="1" t="s">
        <v>2758</v>
      </c>
      <c r="BU234" s="1"/>
    </row>
    <row r="235" spans="1:73" ht="13.5" customHeight="1">
      <c r="A235" s="5" t="str">
        <f>HYPERLINK("http://kyu.snu.ac.kr/sdhj/index.jsp?type=hj/GK14786_00IH_0001_0128.jpg","1828_성평곡면_128")</f>
        <v>1828_성평곡면_128</v>
      </c>
      <c r="B235" s="2">
        <v>1828</v>
      </c>
      <c r="C235" s="2" t="s">
        <v>3787</v>
      </c>
      <c r="D235" s="2" t="s">
        <v>3790</v>
      </c>
      <c r="E235" s="2">
        <v>234</v>
      </c>
      <c r="F235" s="1">
        <v>2</v>
      </c>
      <c r="G235" s="1" t="s">
        <v>473</v>
      </c>
      <c r="H235" s="1" t="s">
        <v>4481</v>
      </c>
      <c r="I235" s="1">
        <v>4</v>
      </c>
      <c r="J235" s="1"/>
      <c r="K235" s="1"/>
      <c r="L235" s="1">
        <v>3</v>
      </c>
      <c r="M235" s="2" t="s">
        <v>652</v>
      </c>
      <c r="N235" s="2" t="s">
        <v>4240</v>
      </c>
      <c r="O235" s="1"/>
      <c r="P235" s="1"/>
      <c r="Q235" s="1"/>
      <c r="R235" s="1"/>
      <c r="S235" s="1" t="s">
        <v>86</v>
      </c>
      <c r="T235" s="1" t="s">
        <v>2088</v>
      </c>
      <c r="U235" s="1" t="s">
        <v>687</v>
      </c>
      <c r="V235" s="1" t="s">
        <v>2119</v>
      </c>
      <c r="W235" s="1"/>
      <c r="X235" s="1"/>
      <c r="Y235" s="1" t="s">
        <v>688</v>
      </c>
      <c r="Z235" s="1" t="s">
        <v>2465</v>
      </c>
      <c r="AA235" s="1"/>
      <c r="AB235" s="1"/>
      <c r="AC235" s="1">
        <v>30</v>
      </c>
      <c r="AD235" s="1" t="s">
        <v>236</v>
      </c>
      <c r="AE235" s="1" t="s">
        <v>2720</v>
      </c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</row>
    <row r="236" spans="1:73" ht="13.5" customHeight="1">
      <c r="A236" s="5" t="str">
        <f>HYPERLINK("http://kyu.snu.ac.kr/sdhj/index.jsp?type=hj/GK14786_00IH_0001_0128.jpg","1828_성평곡면_128")</f>
        <v>1828_성평곡면_128</v>
      </c>
      <c r="B236" s="2">
        <v>1828</v>
      </c>
      <c r="C236" s="2" t="s">
        <v>3787</v>
      </c>
      <c r="D236" s="2" t="s">
        <v>3790</v>
      </c>
      <c r="E236" s="2">
        <v>235</v>
      </c>
      <c r="F236" s="1">
        <v>2</v>
      </c>
      <c r="G236" s="1" t="s">
        <v>473</v>
      </c>
      <c r="H236" s="1" t="s">
        <v>4481</v>
      </c>
      <c r="I236" s="1">
        <v>4</v>
      </c>
      <c r="J236" s="1"/>
      <c r="K236" s="1"/>
      <c r="L236" s="1">
        <v>3</v>
      </c>
      <c r="M236" s="2" t="s">
        <v>652</v>
      </c>
      <c r="N236" s="2" t="s">
        <v>4240</v>
      </c>
      <c r="O236" s="1"/>
      <c r="P236" s="1"/>
      <c r="Q236" s="1"/>
      <c r="R236" s="1"/>
      <c r="S236" s="1" t="s">
        <v>191</v>
      </c>
      <c r="T236" s="1" t="s">
        <v>2090</v>
      </c>
      <c r="U236" s="1"/>
      <c r="V236" s="1"/>
      <c r="W236" s="1" t="s">
        <v>98</v>
      </c>
      <c r="X236" s="1" t="s">
        <v>3818</v>
      </c>
      <c r="Y236" s="1" t="s">
        <v>10</v>
      </c>
      <c r="Z236" s="1" t="s">
        <v>2174</v>
      </c>
      <c r="AA236" s="1"/>
      <c r="AB236" s="1"/>
      <c r="AC236" s="1">
        <v>28</v>
      </c>
      <c r="AD236" s="1" t="s">
        <v>267</v>
      </c>
      <c r="AE236" s="1" t="s">
        <v>2711</v>
      </c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1:73" ht="13.5" customHeight="1">
      <c r="A237" s="5" t="str">
        <f>HYPERLINK("http://kyu.snu.ac.kr/sdhj/index.jsp?type=hj/GK14786_00IH_0001_0128.jpg","1828_성평곡면_128")</f>
        <v>1828_성평곡면_128</v>
      </c>
      <c r="B237" s="2">
        <v>1828</v>
      </c>
      <c r="C237" s="2" t="s">
        <v>3787</v>
      </c>
      <c r="D237" s="2" t="s">
        <v>3790</v>
      </c>
      <c r="E237" s="2">
        <v>236</v>
      </c>
      <c r="F237" s="1">
        <v>2</v>
      </c>
      <c r="G237" s="1" t="s">
        <v>473</v>
      </c>
      <c r="H237" s="1" t="s">
        <v>4481</v>
      </c>
      <c r="I237" s="1">
        <v>4</v>
      </c>
      <c r="J237" s="1"/>
      <c r="K237" s="1"/>
      <c r="L237" s="1">
        <v>4</v>
      </c>
      <c r="M237" s="2" t="s">
        <v>4079</v>
      </c>
      <c r="N237" s="2" t="s">
        <v>4241</v>
      </c>
      <c r="O237" s="1"/>
      <c r="P237" s="1"/>
      <c r="Q237" s="1"/>
      <c r="R237" s="1"/>
      <c r="S237" s="1"/>
      <c r="T237" s="1" t="s">
        <v>3813</v>
      </c>
      <c r="U237" s="1" t="s">
        <v>120</v>
      </c>
      <c r="V237" s="1" t="s">
        <v>2116</v>
      </c>
      <c r="W237" s="1" t="s">
        <v>98</v>
      </c>
      <c r="X237" s="1" t="s">
        <v>3818</v>
      </c>
      <c r="Y237" s="1" t="s">
        <v>689</v>
      </c>
      <c r="Z237" s="1" t="s">
        <v>2539</v>
      </c>
      <c r="AA237" s="1"/>
      <c r="AB237" s="1"/>
      <c r="AC237" s="1">
        <v>58</v>
      </c>
      <c r="AD237" s="1" t="s">
        <v>310</v>
      </c>
      <c r="AE237" s="1" t="s">
        <v>2696</v>
      </c>
      <c r="AF237" s="1"/>
      <c r="AG237" s="1"/>
      <c r="AH237" s="1"/>
      <c r="AI237" s="1"/>
      <c r="AJ237" s="1" t="s">
        <v>17</v>
      </c>
      <c r="AK237" s="1" t="s">
        <v>2742</v>
      </c>
      <c r="AL237" s="1" t="s">
        <v>70</v>
      </c>
      <c r="AM237" s="1" t="s">
        <v>3844</v>
      </c>
      <c r="AN237" s="1"/>
      <c r="AO237" s="1"/>
      <c r="AP237" s="1"/>
      <c r="AQ237" s="1"/>
      <c r="AR237" s="1"/>
      <c r="AS237" s="1"/>
      <c r="AT237" s="1" t="s">
        <v>123</v>
      </c>
      <c r="AU237" s="1" t="s">
        <v>2801</v>
      </c>
      <c r="AV237" s="1" t="s">
        <v>690</v>
      </c>
      <c r="AW237" s="1" t="s">
        <v>2949</v>
      </c>
      <c r="AX237" s="1"/>
      <c r="AY237" s="1"/>
      <c r="AZ237" s="1"/>
      <c r="BA237" s="1"/>
      <c r="BB237" s="1"/>
      <c r="BC237" s="1"/>
      <c r="BD237" s="1"/>
      <c r="BE237" s="1"/>
      <c r="BF237" s="1"/>
      <c r="BG237" s="1" t="s">
        <v>123</v>
      </c>
      <c r="BH237" s="1" t="s">
        <v>2801</v>
      </c>
      <c r="BI237" s="1" t="s">
        <v>529</v>
      </c>
      <c r="BJ237" s="1" t="s">
        <v>3245</v>
      </c>
      <c r="BK237" s="1" t="s">
        <v>123</v>
      </c>
      <c r="BL237" s="1" t="s">
        <v>2801</v>
      </c>
      <c r="BM237" s="1" t="s">
        <v>479</v>
      </c>
      <c r="BN237" s="1" t="s">
        <v>3460</v>
      </c>
      <c r="BO237" s="1" t="s">
        <v>380</v>
      </c>
      <c r="BP237" s="1" t="s">
        <v>2802</v>
      </c>
      <c r="BQ237" s="1" t="s">
        <v>691</v>
      </c>
      <c r="BR237" s="1" t="s">
        <v>3665</v>
      </c>
      <c r="BS237" s="1" t="s">
        <v>692</v>
      </c>
      <c r="BT237" s="1" t="s">
        <v>2776</v>
      </c>
      <c r="BU237" s="1"/>
    </row>
    <row r="238" spans="1:73" ht="13.5" customHeight="1">
      <c r="A238" s="5" t="str">
        <f>HYPERLINK("http://kyu.snu.ac.kr/sdhj/index.jsp?type=hj/GK14786_00IH_0001_0128.jpg","1828_성평곡면_128")</f>
        <v>1828_성평곡면_128</v>
      </c>
      <c r="B238" s="2">
        <v>1828</v>
      </c>
      <c r="C238" s="2" t="s">
        <v>3787</v>
      </c>
      <c r="D238" s="2" t="s">
        <v>3790</v>
      </c>
      <c r="E238" s="2">
        <v>237</v>
      </c>
      <c r="F238" s="1">
        <v>2</v>
      </c>
      <c r="G238" s="1" t="s">
        <v>473</v>
      </c>
      <c r="H238" s="1" t="s">
        <v>4481</v>
      </c>
      <c r="I238" s="1">
        <v>4</v>
      </c>
      <c r="J238" s="1"/>
      <c r="K238" s="1"/>
      <c r="L238" s="1">
        <v>4</v>
      </c>
      <c r="M238" s="2" t="s">
        <v>4079</v>
      </c>
      <c r="N238" s="2" t="s">
        <v>4241</v>
      </c>
      <c r="O238" s="1"/>
      <c r="P238" s="1"/>
      <c r="Q238" s="1"/>
      <c r="R238" s="1"/>
      <c r="S238" s="1" t="s">
        <v>48</v>
      </c>
      <c r="T238" s="1" t="s">
        <v>2087</v>
      </c>
      <c r="U238" s="1"/>
      <c r="V238" s="1"/>
      <c r="W238" s="1" t="s">
        <v>38</v>
      </c>
      <c r="X238" s="1" t="s">
        <v>2173</v>
      </c>
      <c r="Y238" s="1" t="s">
        <v>130</v>
      </c>
      <c r="Z238" s="1" t="s">
        <v>2210</v>
      </c>
      <c r="AA238" s="1"/>
      <c r="AB238" s="1"/>
      <c r="AC238" s="1">
        <v>63</v>
      </c>
      <c r="AD238" s="1" t="s">
        <v>347</v>
      </c>
      <c r="AE238" s="1" t="s">
        <v>2686</v>
      </c>
      <c r="AF238" s="1"/>
      <c r="AG238" s="1"/>
      <c r="AH238" s="1"/>
      <c r="AI238" s="1"/>
      <c r="AJ238" s="1" t="s">
        <v>131</v>
      </c>
      <c r="AK238" s="1" t="s">
        <v>2743</v>
      </c>
      <c r="AL238" s="1" t="s">
        <v>41</v>
      </c>
      <c r="AM238" s="1" t="s">
        <v>2749</v>
      </c>
      <c r="AN238" s="1"/>
      <c r="AO238" s="1"/>
      <c r="AP238" s="1"/>
      <c r="AQ238" s="1"/>
      <c r="AR238" s="1"/>
      <c r="AS238" s="1"/>
      <c r="AT238" s="1" t="s">
        <v>123</v>
      </c>
      <c r="AU238" s="1" t="s">
        <v>2801</v>
      </c>
      <c r="AV238" s="1" t="s">
        <v>693</v>
      </c>
      <c r="AW238" s="1" t="s">
        <v>3027</v>
      </c>
      <c r="AX238" s="1"/>
      <c r="AY238" s="1"/>
      <c r="AZ238" s="1"/>
      <c r="BA238" s="1"/>
      <c r="BB238" s="1"/>
      <c r="BC238" s="1"/>
      <c r="BD238" s="1"/>
      <c r="BE238" s="1"/>
      <c r="BF238" s="1"/>
      <c r="BG238" s="1" t="s">
        <v>123</v>
      </c>
      <c r="BH238" s="1" t="s">
        <v>2801</v>
      </c>
      <c r="BI238" s="1" t="s">
        <v>694</v>
      </c>
      <c r="BJ238" s="1" t="s">
        <v>3291</v>
      </c>
      <c r="BK238" s="1" t="s">
        <v>123</v>
      </c>
      <c r="BL238" s="1" t="s">
        <v>2801</v>
      </c>
      <c r="BM238" s="1" t="s">
        <v>695</v>
      </c>
      <c r="BN238" s="1" t="s">
        <v>3523</v>
      </c>
      <c r="BO238" s="1" t="s">
        <v>123</v>
      </c>
      <c r="BP238" s="1" t="s">
        <v>2801</v>
      </c>
      <c r="BQ238" s="1" t="s">
        <v>696</v>
      </c>
      <c r="BR238" s="1" t="s">
        <v>3715</v>
      </c>
      <c r="BS238" s="1" t="s">
        <v>80</v>
      </c>
      <c r="BT238" s="1" t="s">
        <v>2745</v>
      </c>
      <c r="BU238" s="1"/>
    </row>
    <row r="239" spans="1:73" ht="13.5" customHeight="1">
      <c r="A239" s="5" t="str">
        <f>HYPERLINK("http://kyu.snu.ac.kr/sdhj/index.jsp?type=hj/GK14786_00IH_0001_0128.jpg","1828_성평곡면_128")</f>
        <v>1828_성평곡면_128</v>
      </c>
      <c r="B239" s="2">
        <v>1828</v>
      </c>
      <c r="C239" s="2" t="s">
        <v>3787</v>
      </c>
      <c r="D239" s="2" t="s">
        <v>3790</v>
      </c>
      <c r="E239" s="2">
        <v>238</v>
      </c>
      <c r="F239" s="1">
        <v>2</v>
      </c>
      <c r="G239" s="1" t="s">
        <v>473</v>
      </c>
      <c r="H239" s="1" t="s">
        <v>4481</v>
      </c>
      <c r="I239" s="1">
        <v>4</v>
      </c>
      <c r="J239" s="1"/>
      <c r="K239" s="1"/>
      <c r="L239" s="1">
        <v>4</v>
      </c>
      <c r="M239" s="2" t="s">
        <v>4079</v>
      </c>
      <c r="N239" s="2" t="s">
        <v>4241</v>
      </c>
      <c r="O239" s="1"/>
      <c r="P239" s="1"/>
      <c r="Q239" s="1"/>
      <c r="R239" s="1"/>
      <c r="S239" s="1" t="s">
        <v>86</v>
      </c>
      <c r="T239" s="1" t="s">
        <v>2088</v>
      </c>
      <c r="U239" s="1" t="s">
        <v>120</v>
      </c>
      <c r="V239" s="1" t="s">
        <v>2116</v>
      </c>
      <c r="W239" s="1"/>
      <c r="X239" s="1"/>
      <c r="Y239" s="1" t="s">
        <v>697</v>
      </c>
      <c r="Z239" s="1" t="s">
        <v>2538</v>
      </c>
      <c r="AA239" s="1"/>
      <c r="AB239" s="1"/>
      <c r="AC239" s="1">
        <v>37</v>
      </c>
      <c r="AD239" s="1" t="s">
        <v>122</v>
      </c>
      <c r="AE239" s="1" t="s">
        <v>2704</v>
      </c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</row>
    <row r="240" spans="1:73" ht="13.5" customHeight="1">
      <c r="A240" s="5" t="str">
        <f>HYPERLINK("http://kyu.snu.ac.kr/sdhj/index.jsp?type=hj/GK14786_00IH_0001_0128.jpg","1828_성평곡면_128")</f>
        <v>1828_성평곡면_128</v>
      </c>
      <c r="B240" s="2">
        <v>1828</v>
      </c>
      <c r="C240" s="2" t="s">
        <v>3787</v>
      </c>
      <c r="D240" s="2" t="s">
        <v>3790</v>
      </c>
      <c r="E240" s="2">
        <v>239</v>
      </c>
      <c r="F240" s="1">
        <v>2</v>
      </c>
      <c r="G240" s="1" t="s">
        <v>473</v>
      </c>
      <c r="H240" s="1" t="s">
        <v>4481</v>
      </c>
      <c r="I240" s="1">
        <v>4</v>
      </c>
      <c r="J240" s="1"/>
      <c r="K240" s="1"/>
      <c r="L240" s="1">
        <v>4</v>
      </c>
      <c r="M240" s="2" t="s">
        <v>4079</v>
      </c>
      <c r="N240" s="2" t="s">
        <v>4241</v>
      </c>
      <c r="O240" s="1"/>
      <c r="P240" s="1"/>
      <c r="Q240" s="1"/>
      <c r="R240" s="1"/>
      <c r="S240" s="1" t="s">
        <v>191</v>
      </c>
      <c r="T240" s="1" t="s">
        <v>2090</v>
      </c>
      <c r="U240" s="1"/>
      <c r="V240" s="1"/>
      <c r="W240" s="1" t="s">
        <v>672</v>
      </c>
      <c r="X240" s="1" t="s">
        <v>2187</v>
      </c>
      <c r="Y240" s="1" t="s">
        <v>130</v>
      </c>
      <c r="Z240" s="1" t="s">
        <v>2210</v>
      </c>
      <c r="AA240" s="1"/>
      <c r="AB240" s="1"/>
      <c r="AC240" s="1">
        <v>37</v>
      </c>
      <c r="AD240" s="1" t="s">
        <v>122</v>
      </c>
      <c r="AE240" s="1" t="s">
        <v>2704</v>
      </c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</row>
    <row r="241" spans="1:73" ht="13.5" customHeight="1">
      <c r="A241" s="5" t="str">
        <f>HYPERLINK("http://kyu.snu.ac.kr/sdhj/index.jsp?type=hj/GK14786_00IH_0001_0128.jpg","1828_성평곡면_128")</f>
        <v>1828_성평곡면_128</v>
      </c>
      <c r="B241" s="2">
        <v>1828</v>
      </c>
      <c r="C241" s="2" t="s">
        <v>3787</v>
      </c>
      <c r="D241" s="2" t="s">
        <v>3790</v>
      </c>
      <c r="E241" s="2">
        <v>240</v>
      </c>
      <c r="F241" s="1">
        <v>2</v>
      </c>
      <c r="G241" s="1" t="s">
        <v>473</v>
      </c>
      <c r="H241" s="1" t="s">
        <v>4481</v>
      </c>
      <c r="I241" s="1">
        <v>4</v>
      </c>
      <c r="J241" s="1"/>
      <c r="K241" s="1"/>
      <c r="L241" s="1">
        <v>4</v>
      </c>
      <c r="M241" s="2" t="s">
        <v>4079</v>
      </c>
      <c r="N241" s="2" t="s">
        <v>4241</v>
      </c>
      <c r="O241" s="1"/>
      <c r="P241" s="1"/>
      <c r="Q241" s="1"/>
      <c r="R241" s="1"/>
      <c r="S241" s="1" t="s">
        <v>86</v>
      </c>
      <c r="T241" s="1" t="s">
        <v>2088</v>
      </c>
      <c r="U241" s="1" t="s">
        <v>120</v>
      </c>
      <c r="V241" s="1" t="s">
        <v>2116</v>
      </c>
      <c r="W241" s="1"/>
      <c r="X241" s="1"/>
      <c r="Y241" s="1" t="s">
        <v>698</v>
      </c>
      <c r="Z241" s="1" t="s">
        <v>2537</v>
      </c>
      <c r="AA241" s="1"/>
      <c r="AB241" s="1"/>
      <c r="AC241" s="1">
        <v>33</v>
      </c>
      <c r="AD241" s="1" t="s">
        <v>236</v>
      </c>
      <c r="AE241" s="1" t="s">
        <v>2720</v>
      </c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</row>
    <row r="242" spans="1:73" ht="13.5" customHeight="1">
      <c r="A242" s="5" t="str">
        <f>HYPERLINK("http://kyu.snu.ac.kr/sdhj/index.jsp?type=hj/GK14786_00IH_0001_0128.jpg","1828_성평곡면_128")</f>
        <v>1828_성평곡면_128</v>
      </c>
      <c r="B242" s="2">
        <v>1828</v>
      </c>
      <c r="C242" s="2" t="s">
        <v>3787</v>
      </c>
      <c r="D242" s="2" t="s">
        <v>3790</v>
      </c>
      <c r="E242" s="2">
        <v>241</v>
      </c>
      <c r="F242" s="1">
        <v>2</v>
      </c>
      <c r="G242" s="1" t="s">
        <v>473</v>
      </c>
      <c r="H242" s="1" t="s">
        <v>4481</v>
      </c>
      <c r="I242" s="1">
        <v>4</v>
      </c>
      <c r="J242" s="1"/>
      <c r="K242" s="1"/>
      <c r="L242" s="1">
        <v>4</v>
      </c>
      <c r="M242" s="2" t="s">
        <v>4079</v>
      </c>
      <c r="N242" s="2" t="s">
        <v>4241</v>
      </c>
      <c r="O242" s="1"/>
      <c r="P242" s="1"/>
      <c r="Q242" s="1"/>
      <c r="R242" s="1"/>
      <c r="S242" s="1"/>
      <c r="T242" s="1" t="s">
        <v>3815</v>
      </c>
      <c r="U242" s="1" t="s">
        <v>139</v>
      </c>
      <c r="V242" s="1" t="s">
        <v>2112</v>
      </c>
      <c r="W242" s="1"/>
      <c r="X242" s="1"/>
      <c r="Y242" s="1" t="s">
        <v>292</v>
      </c>
      <c r="Z242" s="1" t="s">
        <v>2536</v>
      </c>
      <c r="AA242" s="1"/>
      <c r="AB242" s="1"/>
      <c r="AC242" s="1">
        <v>54</v>
      </c>
      <c r="AD242" s="1" t="s">
        <v>618</v>
      </c>
      <c r="AE242" s="1" t="s">
        <v>2722</v>
      </c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</row>
    <row r="243" spans="1:73" ht="13.5" customHeight="1">
      <c r="A243" s="5" t="str">
        <f>HYPERLINK("http://kyu.snu.ac.kr/sdhj/index.jsp?type=hj/GK14786_00IH_0001_0128.jpg","1828_성평곡면_128")</f>
        <v>1828_성평곡면_128</v>
      </c>
      <c r="B243" s="2">
        <v>1828</v>
      </c>
      <c r="C243" s="2" t="s">
        <v>3787</v>
      </c>
      <c r="D243" s="2" t="s">
        <v>3790</v>
      </c>
      <c r="E243" s="2">
        <v>242</v>
      </c>
      <c r="F243" s="1">
        <v>2</v>
      </c>
      <c r="G243" s="1" t="s">
        <v>473</v>
      </c>
      <c r="H243" s="1" t="s">
        <v>4481</v>
      </c>
      <c r="I243" s="1">
        <v>4</v>
      </c>
      <c r="J243" s="1"/>
      <c r="K243" s="1"/>
      <c r="L243" s="1">
        <v>4</v>
      </c>
      <c r="M243" s="2" t="s">
        <v>4079</v>
      </c>
      <c r="N243" s="2" t="s">
        <v>4241</v>
      </c>
      <c r="O243" s="1"/>
      <c r="P243" s="1"/>
      <c r="Q243" s="1"/>
      <c r="R243" s="1"/>
      <c r="S243" s="1"/>
      <c r="T243" s="1" t="s">
        <v>3815</v>
      </c>
      <c r="U243" s="1" t="s">
        <v>139</v>
      </c>
      <c r="V243" s="1" t="s">
        <v>2112</v>
      </c>
      <c r="W243" s="1"/>
      <c r="X243" s="1"/>
      <c r="Y243" s="1" t="s">
        <v>699</v>
      </c>
      <c r="Z243" s="1" t="s">
        <v>2535</v>
      </c>
      <c r="AA243" s="1"/>
      <c r="AB243" s="1"/>
      <c r="AC243" s="1">
        <v>73</v>
      </c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</row>
    <row r="244" spans="1:73" ht="13.5" customHeight="1">
      <c r="A244" s="5" t="str">
        <f>HYPERLINK("http://kyu.snu.ac.kr/sdhj/index.jsp?type=hj/GK14786_00IH_0001_0128.jpg","1828_성평곡면_128")</f>
        <v>1828_성평곡면_128</v>
      </c>
      <c r="B244" s="2">
        <v>1828</v>
      </c>
      <c r="C244" s="2" t="s">
        <v>3787</v>
      </c>
      <c r="D244" s="2" t="s">
        <v>3790</v>
      </c>
      <c r="E244" s="2">
        <v>243</v>
      </c>
      <c r="F244" s="1">
        <v>2</v>
      </c>
      <c r="G244" s="1" t="s">
        <v>473</v>
      </c>
      <c r="H244" s="1" t="s">
        <v>4481</v>
      </c>
      <c r="I244" s="1">
        <v>4</v>
      </c>
      <c r="J244" s="1"/>
      <c r="K244" s="1"/>
      <c r="L244" s="1">
        <v>5</v>
      </c>
      <c r="M244" s="2" t="s">
        <v>4080</v>
      </c>
      <c r="N244" s="2" t="s">
        <v>4242</v>
      </c>
      <c r="O244" s="1"/>
      <c r="P244" s="1"/>
      <c r="Q244" s="1"/>
      <c r="R244" s="1"/>
      <c r="S244" s="1"/>
      <c r="T244" s="1" t="s">
        <v>3813</v>
      </c>
      <c r="U244" s="1" t="s">
        <v>483</v>
      </c>
      <c r="V244" s="1" t="s">
        <v>2125</v>
      </c>
      <c r="W244" s="1" t="s">
        <v>98</v>
      </c>
      <c r="X244" s="1" t="s">
        <v>3818</v>
      </c>
      <c r="Y244" s="1" t="s">
        <v>700</v>
      </c>
      <c r="Z244" s="1" t="s">
        <v>2534</v>
      </c>
      <c r="AA244" s="1"/>
      <c r="AB244" s="1"/>
      <c r="AC244" s="1">
        <v>42</v>
      </c>
      <c r="AD244" s="1" t="s">
        <v>561</v>
      </c>
      <c r="AE244" s="1" t="s">
        <v>2723</v>
      </c>
      <c r="AF244" s="1"/>
      <c r="AG244" s="1"/>
      <c r="AH244" s="1"/>
      <c r="AI244" s="1"/>
      <c r="AJ244" s="1" t="s">
        <v>17</v>
      </c>
      <c r="AK244" s="1" t="s">
        <v>2742</v>
      </c>
      <c r="AL244" s="1" t="s">
        <v>70</v>
      </c>
      <c r="AM244" s="1" t="s">
        <v>3844</v>
      </c>
      <c r="AN244" s="1"/>
      <c r="AO244" s="1"/>
      <c r="AP244" s="1"/>
      <c r="AQ244" s="1"/>
      <c r="AR244" s="1"/>
      <c r="AS244" s="1"/>
      <c r="AT244" s="1" t="s">
        <v>71</v>
      </c>
      <c r="AU244" s="1" t="s">
        <v>2139</v>
      </c>
      <c r="AV244" s="1" t="s">
        <v>701</v>
      </c>
      <c r="AW244" s="1" t="s">
        <v>3026</v>
      </c>
      <c r="AX244" s="1"/>
      <c r="AY244" s="1"/>
      <c r="AZ244" s="1"/>
      <c r="BA244" s="1"/>
      <c r="BB244" s="1"/>
      <c r="BC244" s="1"/>
      <c r="BD244" s="1"/>
      <c r="BE244" s="1"/>
      <c r="BF244" s="1"/>
      <c r="BG244" s="1" t="s">
        <v>492</v>
      </c>
      <c r="BH244" s="1" t="s">
        <v>2809</v>
      </c>
      <c r="BI244" s="1" t="s">
        <v>493</v>
      </c>
      <c r="BJ244" s="1" t="s">
        <v>3042</v>
      </c>
      <c r="BK244" s="1" t="s">
        <v>71</v>
      </c>
      <c r="BL244" s="1" t="s">
        <v>2139</v>
      </c>
      <c r="BM244" s="1" t="s">
        <v>702</v>
      </c>
      <c r="BN244" s="1" t="s">
        <v>3132</v>
      </c>
      <c r="BO244" s="1" t="s">
        <v>71</v>
      </c>
      <c r="BP244" s="1" t="s">
        <v>2139</v>
      </c>
      <c r="BQ244" s="1" t="s">
        <v>703</v>
      </c>
      <c r="BR244" s="1" t="s">
        <v>3931</v>
      </c>
      <c r="BS244" s="1" t="s">
        <v>85</v>
      </c>
      <c r="BT244" s="1" t="s">
        <v>2760</v>
      </c>
      <c r="BU244" s="1"/>
    </row>
    <row r="245" spans="1:73" ht="13.5" customHeight="1">
      <c r="A245" s="5" t="str">
        <f>HYPERLINK("http://kyu.snu.ac.kr/sdhj/index.jsp?type=hj/GK14786_00IH_0001_0128.jpg","1828_성평곡면_128")</f>
        <v>1828_성평곡면_128</v>
      </c>
      <c r="B245" s="2">
        <v>1828</v>
      </c>
      <c r="C245" s="2" t="s">
        <v>3787</v>
      </c>
      <c r="D245" s="2" t="s">
        <v>3790</v>
      </c>
      <c r="E245" s="2">
        <v>244</v>
      </c>
      <c r="F245" s="1">
        <v>2</v>
      </c>
      <c r="G245" s="1" t="s">
        <v>473</v>
      </c>
      <c r="H245" s="1" t="s">
        <v>4481</v>
      </c>
      <c r="I245" s="1">
        <v>4</v>
      </c>
      <c r="J245" s="1"/>
      <c r="K245" s="1"/>
      <c r="L245" s="1">
        <v>5</v>
      </c>
      <c r="M245" s="2" t="s">
        <v>4080</v>
      </c>
      <c r="N245" s="2" t="s">
        <v>4242</v>
      </c>
      <c r="O245" s="1"/>
      <c r="P245" s="1"/>
      <c r="Q245" s="1"/>
      <c r="R245" s="1"/>
      <c r="S245" s="1" t="s">
        <v>48</v>
      </c>
      <c r="T245" s="1" t="s">
        <v>2087</v>
      </c>
      <c r="U245" s="1"/>
      <c r="V245" s="1"/>
      <c r="W245" s="1" t="s">
        <v>181</v>
      </c>
      <c r="X245" s="1" t="s">
        <v>3823</v>
      </c>
      <c r="Y245" s="1" t="s">
        <v>10</v>
      </c>
      <c r="Z245" s="1" t="s">
        <v>2174</v>
      </c>
      <c r="AA245" s="1"/>
      <c r="AB245" s="1"/>
      <c r="AC245" s="1">
        <v>42</v>
      </c>
      <c r="AD245" s="1" t="s">
        <v>561</v>
      </c>
      <c r="AE245" s="1" t="s">
        <v>2723</v>
      </c>
      <c r="AF245" s="1"/>
      <c r="AG245" s="1"/>
      <c r="AH245" s="1"/>
      <c r="AI245" s="1"/>
      <c r="AJ245" s="1" t="s">
        <v>17</v>
      </c>
      <c r="AK245" s="1" t="s">
        <v>2742</v>
      </c>
      <c r="AL245" s="1" t="s">
        <v>41</v>
      </c>
      <c r="AM245" s="1" t="s">
        <v>2749</v>
      </c>
      <c r="AN245" s="1"/>
      <c r="AO245" s="1"/>
      <c r="AP245" s="1"/>
      <c r="AQ245" s="1"/>
      <c r="AR245" s="1"/>
      <c r="AS245" s="1"/>
      <c r="AT245" s="1" t="s">
        <v>71</v>
      </c>
      <c r="AU245" s="1" t="s">
        <v>2139</v>
      </c>
      <c r="AV245" s="1" t="s">
        <v>704</v>
      </c>
      <c r="AW245" s="1" t="s">
        <v>3025</v>
      </c>
      <c r="AX245" s="1"/>
      <c r="AY245" s="1"/>
      <c r="AZ245" s="1"/>
      <c r="BA245" s="1"/>
      <c r="BB245" s="1"/>
      <c r="BC245" s="1"/>
      <c r="BD245" s="1"/>
      <c r="BE245" s="1"/>
      <c r="BF245" s="1"/>
      <c r="BG245" s="1" t="s">
        <v>71</v>
      </c>
      <c r="BH245" s="1" t="s">
        <v>2139</v>
      </c>
      <c r="BI245" s="1" t="s">
        <v>705</v>
      </c>
      <c r="BJ245" s="1" t="s">
        <v>3290</v>
      </c>
      <c r="BK245" s="1" t="s">
        <v>71</v>
      </c>
      <c r="BL245" s="1" t="s">
        <v>2139</v>
      </c>
      <c r="BM245" s="1" t="s">
        <v>706</v>
      </c>
      <c r="BN245" s="1" t="s">
        <v>3522</v>
      </c>
      <c r="BO245" s="1" t="s">
        <v>71</v>
      </c>
      <c r="BP245" s="1" t="s">
        <v>2139</v>
      </c>
      <c r="BQ245" s="1" t="s">
        <v>576</v>
      </c>
      <c r="BR245" s="1" t="s">
        <v>3952</v>
      </c>
      <c r="BS245" s="1" t="s">
        <v>85</v>
      </c>
      <c r="BT245" s="1" t="s">
        <v>2760</v>
      </c>
      <c r="BU245" s="1"/>
    </row>
    <row r="246" spans="1:73" ht="13.5" customHeight="1">
      <c r="A246" s="5" t="str">
        <f>HYPERLINK("http://kyu.snu.ac.kr/sdhj/index.jsp?type=hj/GK14786_00IH_0001_0128.jpg","1828_성평곡면_128")</f>
        <v>1828_성평곡면_128</v>
      </c>
      <c r="B246" s="2">
        <v>1828</v>
      </c>
      <c r="C246" s="2" t="s">
        <v>3787</v>
      </c>
      <c r="D246" s="2" t="s">
        <v>3790</v>
      </c>
      <c r="E246" s="2">
        <v>245</v>
      </c>
      <c r="F246" s="1">
        <v>2</v>
      </c>
      <c r="G246" s="1" t="s">
        <v>473</v>
      </c>
      <c r="H246" s="1" t="s">
        <v>4481</v>
      </c>
      <c r="I246" s="1">
        <v>4</v>
      </c>
      <c r="J246" s="1"/>
      <c r="K246" s="1"/>
      <c r="L246" s="1">
        <v>5</v>
      </c>
      <c r="M246" s="2" t="s">
        <v>4080</v>
      </c>
      <c r="N246" s="2" t="s">
        <v>4242</v>
      </c>
      <c r="O246" s="1"/>
      <c r="P246" s="1"/>
      <c r="Q246" s="1"/>
      <c r="R246" s="1"/>
      <c r="S246" s="1" t="s">
        <v>90</v>
      </c>
      <c r="T246" s="1" t="s">
        <v>2089</v>
      </c>
      <c r="U246" s="1"/>
      <c r="V246" s="1"/>
      <c r="W246" s="1"/>
      <c r="X246" s="1"/>
      <c r="Y246" s="1"/>
      <c r="Z246" s="1"/>
      <c r="AA246" s="1"/>
      <c r="AB246" s="1"/>
      <c r="AC246" s="1">
        <v>19</v>
      </c>
      <c r="AD246" s="1" t="s">
        <v>420</v>
      </c>
      <c r="AE246" s="1" t="s">
        <v>2668</v>
      </c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</row>
    <row r="247" spans="1:73" ht="13.5" customHeight="1">
      <c r="A247" s="5" t="str">
        <f>HYPERLINK("http://kyu.snu.ac.kr/sdhj/index.jsp?type=hj/GK14786_00IH_0001_0129.jpg","1828_성평곡면_129")</f>
        <v>1828_성평곡면_129</v>
      </c>
      <c r="B247" s="2">
        <v>1828</v>
      </c>
      <c r="C247" s="2" t="s">
        <v>3787</v>
      </c>
      <c r="D247" s="2" t="s">
        <v>3790</v>
      </c>
      <c r="E247" s="2">
        <v>246</v>
      </c>
      <c r="F247" s="1">
        <v>2</v>
      </c>
      <c r="G247" s="1" t="s">
        <v>473</v>
      </c>
      <c r="H247" s="1" t="s">
        <v>4481</v>
      </c>
      <c r="I247" s="1">
        <v>5</v>
      </c>
      <c r="J247" s="1" t="s">
        <v>707</v>
      </c>
      <c r="K247" s="1" t="s">
        <v>3792</v>
      </c>
      <c r="L247" s="1">
        <v>1</v>
      </c>
      <c r="M247" s="2" t="s">
        <v>4081</v>
      </c>
      <c r="N247" s="2" t="s">
        <v>4243</v>
      </c>
      <c r="O247" s="1"/>
      <c r="P247" s="1"/>
      <c r="Q247" s="1"/>
      <c r="R247" s="1"/>
      <c r="S247" s="1"/>
      <c r="T247" s="1" t="s">
        <v>3813</v>
      </c>
      <c r="U247" s="1" t="s">
        <v>708</v>
      </c>
      <c r="V247" s="1" t="s">
        <v>2136</v>
      </c>
      <c r="W247" s="1" t="s">
        <v>98</v>
      </c>
      <c r="X247" s="1" t="s">
        <v>3818</v>
      </c>
      <c r="Y247" s="1" t="s">
        <v>709</v>
      </c>
      <c r="Z247" s="1" t="s">
        <v>2533</v>
      </c>
      <c r="AA247" s="1"/>
      <c r="AB247" s="1"/>
      <c r="AC247" s="1">
        <v>57</v>
      </c>
      <c r="AD247" s="1" t="s">
        <v>253</v>
      </c>
      <c r="AE247" s="1" t="s">
        <v>2706</v>
      </c>
      <c r="AF247" s="1"/>
      <c r="AG247" s="1"/>
      <c r="AH247" s="1"/>
      <c r="AI247" s="1"/>
      <c r="AJ247" s="1" t="s">
        <v>17</v>
      </c>
      <c r="AK247" s="1" t="s">
        <v>2742</v>
      </c>
      <c r="AL247" s="1" t="s">
        <v>70</v>
      </c>
      <c r="AM247" s="1" t="s">
        <v>3844</v>
      </c>
      <c r="AN247" s="1"/>
      <c r="AO247" s="1"/>
      <c r="AP247" s="1"/>
      <c r="AQ247" s="1"/>
      <c r="AR247" s="1"/>
      <c r="AS247" s="1"/>
      <c r="AT247" s="1" t="s">
        <v>42</v>
      </c>
      <c r="AU247" s="1" t="s">
        <v>2162</v>
      </c>
      <c r="AV247" s="1" t="s">
        <v>677</v>
      </c>
      <c r="AW247" s="1" t="s">
        <v>2439</v>
      </c>
      <c r="AX247" s="1"/>
      <c r="AY247" s="1"/>
      <c r="AZ247" s="1"/>
      <c r="BA247" s="1"/>
      <c r="BB247" s="1"/>
      <c r="BC247" s="1"/>
      <c r="BD247" s="1"/>
      <c r="BE247" s="1"/>
      <c r="BF247" s="1"/>
      <c r="BG247" s="1" t="s">
        <v>42</v>
      </c>
      <c r="BH247" s="1" t="s">
        <v>2162</v>
      </c>
      <c r="BI247" s="1" t="s">
        <v>678</v>
      </c>
      <c r="BJ247" s="1" t="s">
        <v>3011</v>
      </c>
      <c r="BK247" s="1" t="s">
        <v>42</v>
      </c>
      <c r="BL247" s="1" t="s">
        <v>2162</v>
      </c>
      <c r="BM247" s="1" t="s">
        <v>679</v>
      </c>
      <c r="BN247" s="1" t="s">
        <v>2495</v>
      </c>
      <c r="BO247" s="1" t="s">
        <v>42</v>
      </c>
      <c r="BP247" s="1" t="s">
        <v>2162</v>
      </c>
      <c r="BQ247" s="1" t="s">
        <v>680</v>
      </c>
      <c r="BR247" s="1" t="s">
        <v>3933</v>
      </c>
      <c r="BS247" s="1" t="s">
        <v>366</v>
      </c>
      <c r="BT247" s="1" t="s">
        <v>2423</v>
      </c>
      <c r="BU247" s="1"/>
    </row>
    <row r="248" spans="1:73" ht="13.5" customHeight="1">
      <c r="A248" s="5" t="str">
        <f>HYPERLINK("http://kyu.snu.ac.kr/sdhj/index.jsp?type=hj/GK14786_00IH_0001_0129.jpg","1828_성평곡면_129")</f>
        <v>1828_성평곡면_129</v>
      </c>
      <c r="B248" s="2">
        <v>1828</v>
      </c>
      <c r="C248" s="2" t="s">
        <v>3787</v>
      </c>
      <c r="D248" s="2" t="s">
        <v>3790</v>
      </c>
      <c r="E248" s="2">
        <v>247</v>
      </c>
      <c r="F248" s="1">
        <v>2</v>
      </c>
      <c r="G248" s="1" t="s">
        <v>473</v>
      </c>
      <c r="H248" s="1" t="s">
        <v>4481</v>
      </c>
      <c r="I248" s="1">
        <v>5</v>
      </c>
      <c r="J248" s="1"/>
      <c r="K248" s="1"/>
      <c r="L248" s="1">
        <v>1</v>
      </c>
      <c r="M248" s="2" t="s">
        <v>4081</v>
      </c>
      <c r="N248" s="2" t="s">
        <v>4243</v>
      </c>
      <c r="O248" s="1"/>
      <c r="P248" s="1"/>
      <c r="Q248" s="1"/>
      <c r="R248" s="1"/>
      <c r="S248" s="1" t="s">
        <v>48</v>
      </c>
      <c r="T248" s="1" t="s">
        <v>2087</v>
      </c>
      <c r="U248" s="1"/>
      <c r="V248" s="1"/>
      <c r="W248" s="1" t="s">
        <v>108</v>
      </c>
      <c r="X248" s="1" t="s">
        <v>2171</v>
      </c>
      <c r="Y248" s="1" t="s">
        <v>50</v>
      </c>
      <c r="Z248" s="1" t="s">
        <v>2208</v>
      </c>
      <c r="AA248" s="1"/>
      <c r="AB248" s="1"/>
      <c r="AC248" s="1">
        <v>57</v>
      </c>
      <c r="AD248" s="1" t="s">
        <v>253</v>
      </c>
      <c r="AE248" s="1" t="s">
        <v>2706</v>
      </c>
      <c r="AF248" s="1"/>
      <c r="AG248" s="1"/>
      <c r="AH248" s="1"/>
      <c r="AI248" s="1"/>
      <c r="AJ248" s="1" t="s">
        <v>17</v>
      </c>
      <c r="AK248" s="1" t="s">
        <v>2742</v>
      </c>
      <c r="AL248" s="1" t="s">
        <v>80</v>
      </c>
      <c r="AM248" s="1" t="s">
        <v>2745</v>
      </c>
      <c r="AN248" s="1"/>
      <c r="AO248" s="1"/>
      <c r="AP248" s="1"/>
      <c r="AQ248" s="1"/>
      <c r="AR248" s="1"/>
      <c r="AS248" s="1"/>
      <c r="AT248" s="1" t="s">
        <v>42</v>
      </c>
      <c r="AU248" s="1" t="s">
        <v>2162</v>
      </c>
      <c r="AV248" s="1" t="s">
        <v>710</v>
      </c>
      <c r="AW248" s="1" t="s">
        <v>3024</v>
      </c>
      <c r="AX248" s="1"/>
      <c r="AY248" s="1"/>
      <c r="AZ248" s="1"/>
      <c r="BA248" s="1"/>
      <c r="BB248" s="1"/>
      <c r="BC248" s="1"/>
      <c r="BD248" s="1"/>
      <c r="BE248" s="1"/>
      <c r="BF248" s="1"/>
      <c r="BG248" s="1" t="s">
        <v>42</v>
      </c>
      <c r="BH248" s="1" t="s">
        <v>2162</v>
      </c>
      <c r="BI248" s="1" t="s">
        <v>711</v>
      </c>
      <c r="BJ248" s="1" t="s">
        <v>3289</v>
      </c>
      <c r="BK248" s="1" t="s">
        <v>42</v>
      </c>
      <c r="BL248" s="1" t="s">
        <v>2162</v>
      </c>
      <c r="BM248" s="1" t="s">
        <v>712</v>
      </c>
      <c r="BN248" s="1" t="s">
        <v>3521</v>
      </c>
      <c r="BO248" s="1" t="s">
        <v>42</v>
      </c>
      <c r="BP248" s="1" t="s">
        <v>2162</v>
      </c>
      <c r="BQ248" s="1" t="s">
        <v>713</v>
      </c>
      <c r="BR248" s="1" t="s">
        <v>3714</v>
      </c>
      <c r="BS248" s="1" t="s">
        <v>56</v>
      </c>
      <c r="BT248" s="1" t="s">
        <v>2747</v>
      </c>
      <c r="BU248" s="1"/>
    </row>
    <row r="249" spans="1:73" ht="13.5" customHeight="1">
      <c r="A249" s="5" t="str">
        <f>HYPERLINK("http://kyu.snu.ac.kr/sdhj/index.jsp?type=hj/GK14786_00IH_0001_0129.jpg","1828_성평곡면_129")</f>
        <v>1828_성평곡면_129</v>
      </c>
      <c r="B249" s="2">
        <v>1828</v>
      </c>
      <c r="C249" s="2" t="s">
        <v>3787</v>
      </c>
      <c r="D249" s="2" t="s">
        <v>3790</v>
      </c>
      <c r="E249" s="2">
        <v>248</v>
      </c>
      <c r="F249" s="1">
        <v>2</v>
      </c>
      <c r="G249" s="1" t="s">
        <v>473</v>
      </c>
      <c r="H249" s="1" t="s">
        <v>4481</v>
      </c>
      <c r="I249" s="1">
        <v>5</v>
      </c>
      <c r="J249" s="1"/>
      <c r="K249" s="1"/>
      <c r="L249" s="1">
        <v>1</v>
      </c>
      <c r="M249" s="2" t="s">
        <v>4081</v>
      </c>
      <c r="N249" s="2" t="s">
        <v>4243</v>
      </c>
      <c r="O249" s="1"/>
      <c r="P249" s="1"/>
      <c r="Q249" s="1"/>
      <c r="R249" s="1"/>
      <c r="S249" s="1" t="s">
        <v>90</v>
      </c>
      <c r="T249" s="1" t="s">
        <v>2089</v>
      </c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 t="s">
        <v>91</v>
      </c>
      <c r="AG249" s="1" t="s">
        <v>2726</v>
      </c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</row>
    <row r="250" spans="1:73" ht="13.5" customHeight="1">
      <c r="A250" s="5" t="str">
        <f>HYPERLINK("http://kyu.snu.ac.kr/sdhj/index.jsp?type=hj/GK14786_00IH_0001_0129.jpg","1828_성평곡면_129")</f>
        <v>1828_성평곡면_129</v>
      </c>
      <c r="B250" s="2">
        <v>1828</v>
      </c>
      <c r="C250" s="2" t="s">
        <v>3787</v>
      </c>
      <c r="D250" s="2" t="s">
        <v>3790</v>
      </c>
      <c r="E250" s="2">
        <v>249</v>
      </c>
      <c r="F250" s="1">
        <v>2</v>
      </c>
      <c r="G250" s="1" t="s">
        <v>473</v>
      </c>
      <c r="H250" s="1" t="s">
        <v>4481</v>
      </c>
      <c r="I250" s="1">
        <v>5</v>
      </c>
      <c r="J250" s="1"/>
      <c r="K250" s="1"/>
      <c r="L250" s="1">
        <v>1</v>
      </c>
      <c r="M250" s="2" t="s">
        <v>4081</v>
      </c>
      <c r="N250" s="2" t="s">
        <v>4243</v>
      </c>
      <c r="O250" s="1"/>
      <c r="P250" s="1"/>
      <c r="Q250" s="1"/>
      <c r="R250" s="1"/>
      <c r="S250" s="1" t="s">
        <v>86</v>
      </c>
      <c r="T250" s="1" t="s">
        <v>2088</v>
      </c>
      <c r="U250" s="1" t="s">
        <v>714</v>
      </c>
      <c r="V250" s="1" t="s">
        <v>2161</v>
      </c>
      <c r="W250" s="1"/>
      <c r="X250" s="1"/>
      <c r="Y250" s="1" t="s">
        <v>715</v>
      </c>
      <c r="Z250" s="1" t="s">
        <v>2532</v>
      </c>
      <c r="AA250" s="1"/>
      <c r="AB250" s="1"/>
      <c r="AC250" s="1">
        <v>27</v>
      </c>
      <c r="AD250" s="1" t="s">
        <v>89</v>
      </c>
      <c r="AE250" s="1" t="s">
        <v>2669</v>
      </c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</row>
    <row r="251" spans="1:73" ht="13.5" customHeight="1">
      <c r="A251" s="5" t="str">
        <f>HYPERLINK("http://kyu.snu.ac.kr/sdhj/index.jsp?type=hj/GK14786_00IH_0001_0129.jpg","1828_성평곡면_129")</f>
        <v>1828_성평곡면_129</v>
      </c>
      <c r="B251" s="2">
        <v>1828</v>
      </c>
      <c r="C251" s="2" t="s">
        <v>3787</v>
      </c>
      <c r="D251" s="2" t="s">
        <v>3790</v>
      </c>
      <c r="E251" s="2">
        <v>250</v>
      </c>
      <c r="F251" s="1">
        <v>2</v>
      </c>
      <c r="G251" s="1" t="s">
        <v>473</v>
      </c>
      <c r="H251" s="1" t="s">
        <v>4481</v>
      </c>
      <c r="I251" s="1">
        <v>5</v>
      </c>
      <c r="J251" s="1"/>
      <c r="K251" s="1"/>
      <c r="L251" s="1">
        <v>1</v>
      </c>
      <c r="M251" s="2" t="s">
        <v>4081</v>
      </c>
      <c r="N251" s="2" t="s">
        <v>4243</v>
      </c>
      <c r="O251" s="1"/>
      <c r="P251" s="1"/>
      <c r="Q251" s="1"/>
      <c r="R251" s="1"/>
      <c r="S251" s="1" t="s">
        <v>191</v>
      </c>
      <c r="T251" s="1" t="s">
        <v>2090</v>
      </c>
      <c r="U251" s="1"/>
      <c r="V251" s="1"/>
      <c r="W251" s="1" t="s">
        <v>304</v>
      </c>
      <c r="X251" s="1" t="s">
        <v>2182</v>
      </c>
      <c r="Y251" s="1" t="s">
        <v>10</v>
      </c>
      <c r="Z251" s="1" t="s">
        <v>2174</v>
      </c>
      <c r="AA251" s="1"/>
      <c r="AB251" s="1"/>
      <c r="AC251" s="1">
        <v>27</v>
      </c>
      <c r="AD251" s="1" t="s">
        <v>89</v>
      </c>
      <c r="AE251" s="1" t="s">
        <v>2669</v>
      </c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</row>
    <row r="252" spans="1:73" ht="13.5" customHeight="1">
      <c r="A252" s="5" t="str">
        <f>HYPERLINK("http://kyu.snu.ac.kr/sdhj/index.jsp?type=hj/GK14786_00IH_0001_0129.jpg","1828_성평곡면_129")</f>
        <v>1828_성평곡면_129</v>
      </c>
      <c r="B252" s="2">
        <v>1828</v>
      </c>
      <c r="C252" s="2" t="s">
        <v>3787</v>
      </c>
      <c r="D252" s="2" t="s">
        <v>3790</v>
      </c>
      <c r="E252" s="2">
        <v>251</v>
      </c>
      <c r="F252" s="1">
        <v>2</v>
      </c>
      <c r="G252" s="1" t="s">
        <v>473</v>
      </c>
      <c r="H252" s="1" t="s">
        <v>4481</v>
      </c>
      <c r="I252" s="1">
        <v>5</v>
      </c>
      <c r="J252" s="1"/>
      <c r="K252" s="1"/>
      <c r="L252" s="1">
        <v>2</v>
      </c>
      <c r="M252" s="2" t="s">
        <v>707</v>
      </c>
      <c r="N252" s="2" t="s">
        <v>3792</v>
      </c>
      <c r="O252" s="1"/>
      <c r="P252" s="1"/>
      <c r="Q252" s="1"/>
      <c r="R252" s="1"/>
      <c r="S252" s="1"/>
      <c r="T252" s="1" t="s">
        <v>3813</v>
      </c>
      <c r="U252" s="1" t="s">
        <v>716</v>
      </c>
      <c r="V252" s="1" t="s">
        <v>2160</v>
      </c>
      <c r="W252" s="1" t="s">
        <v>98</v>
      </c>
      <c r="X252" s="1" t="s">
        <v>3818</v>
      </c>
      <c r="Y252" s="1" t="s">
        <v>717</v>
      </c>
      <c r="Z252" s="1" t="s">
        <v>2531</v>
      </c>
      <c r="AA252" s="1"/>
      <c r="AB252" s="1"/>
      <c r="AC252" s="1">
        <v>76</v>
      </c>
      <c r="AD252" s="1" t="s">
        <v>505</v>
      </c>
      <c r="AE252" s="1" t="s">
        <v>2687</v>
      </c>
      <c r="AF252" s="1"/>
      <c r="AG252" s="1"/>
      <c r="AH252" s="1"/>
      <c r="AI252" s="1"/>
      <c r="AJ252" s="1" t="s">
        <v>17</v>
      </c>
      <c r="AK252" s="1" t="s">
        <v>2742</v>
      </c>
      <c r="AL252" s="1" t="s">
        <v>70</v>
      </c>
      <c r="AM252" s="1" t="s">
        <v>3844</v>
      </c>
      <c r="AN252" s="1"/>
      <c r="AO252" s="1"/>
      <c r="AP252" s="1"/>
      <c r="AQ252" s="1"/>
      <c r="AR252" s="1"/>
      <c r="AS252" s="1"/>
      <c r="AT252" s="1" t="s">
        <v>42</v>
      </c>
      <c r="AU252" s="1" t="s">
        <v>2162</v>
      </c>
      <c r="AV252" s="1" t="s">
        <v>718</v>
      </c>
      <c r="AW252" s="1" t="s">
        <v>3023</v>
      </c>
      <c r="AX252" s="1"/>
      <c r="AY252" s="1"/>
      <c r="AZ252" s="1"/>
      <c r="BA252" s="1"/>
      <c r="BB252" s="1"/>
      <c r="BC252" s="1"/>
      <c r="BD252" s="1"/>
      <c r="BE252" s="1"/>
      <c r="BF252" s="1"/>
      <c r="BG252" s="1" t="s">
        <v>42</v>
      </c>
      <c r="BH252" s="1" t="s">
        <v>2162</v>
      </c>
      <c r="BI252" s="1" t="s">
        <v>719</v>
      </c>
      <c r="BJ252" s="1" t="s">
        <v>2984</v>
      </c>
      <c r="BK252" s="1" t="s">
        <v>380</v>
      </c>
      <c r="BL252" s="1" t="s">
        <v>2802</v>
      </c>
      <c r="BM252" s="1" t="s">
        <v>575</v>
      </c>
      <c r="BN252" s="1" t="s">
        <v>3200</v>
      </c>
      <c r="BO252" s="1" t="s">
        <v>42</v>
      </c>
      <c r="BP252" s="1" t="s">
        <v>2162</v>
      </c>
      <c r="BQ252" s="1" t="s">
        <v>720</v>
      </c>
      <c r="BR252" s="1" t="s">
        <v>3713</v>
      </c>
      <c r="BS252" s="1" t="s">
        <v>56</v>
      </c>
      <c r="BT252" s="1" t="s">
        <v>2747</v>
      </c>
      <c r="BU252" s="1"/>
    </row>
    <row r="253" spans="1:73" ht="13.5" customHeight="1">
      <c r="A253" s="5" t="str">
        <f>HYPERLINK("http://kyu.snu.ac.kr/sdhj/index.jsp?type=hj/GK14786_00IH_0001_0129.jpg","1828_성평곡면_129")</f>
        <v>1828_성평곡면_129</v>
      </c>
      <c r="B253" s="2">
        <v>1828</v>
      </c>
      <c r="C253" s="2" t="s">
        <v>3787</v>
      </c>
      <c r="D253" s="2" t="s">
        <v>3790</v>
      </c>
      <c r="E253" s="2">
        <v>252</v>
      </c>
      <c r="F253" s="1">
        <v>2</v>
      </c>
      <c r="G253" s="1" t="s">
        <v>473</v>
      </c>
      <c r="H253" s="1" t="s">
        <v>4481</v>
      </c>
      <c r="I253" s="1">
        <v>5</v>
      </c>
      <c r="J253" s="1"/>
      <c r="K253" s="1"/>
      <c r="L253" s="1">
        <v>2</v>
      </c>
      <c r="M253" s="2" t="s">
        <v>707</v>
      </c>
      <c r="N253" s="2" t="s">
        <v>3792</v>
      </c>
      <c r="O253" s="1"/>
      <c r="P253" s="1"/>
      <c r="Q253" s="1"/>
      <c r="R253" s="1"/>
      <c r="S253" s="1" t="s">
        <v>48</v>
      </c>
      <c r="T253" s="1" t="s">
        <v>2087</v>
      </c>
      <c r="U253" s="1"/>
      <c r="V253" s="1"/>
      <c r="W253" s="1" t="s">
        <v>316</v>
      </c>
      <c r="X253" s="1" t="s">
        <v>2186</v>
      </c>
      <c r="Y253" s="1" t="s">
        <v>50</v>
      </c>
      <c r="Z253" s="1" t="s">
        <v>2208</v>
      </c>
      <c r="AA253" s="1"/>
      <c r="AB253" s="1"/>
      <c r="AC253" s="1">
        <v>73</v>
      </c>
      <c r="AD253" s="1" t="s">
        <v>336</v>
      </c>
      <c r="AE253" s="1" t="s">
        <v>2703</v>
      </c>
      <c r="AF253" s="1"/>
      <c r="AG253" s="1"/>
      <c r="AH253" s="1"/>
      <c r="AI253" s="1"/>
      <c r="AJ253" s="1" t="s">
        <v>17</v>
      </c>
      <c r="AK253" s="1" t="s">
        <v>2742</v>
      </c>
      <c r="AL253" s="1" t="s">
        <v>721</v>
      </c>
      <c r="AM253" s="1" t="s">
        <v>3848</v>
      </c>
      <c r="AN253" s="1"/>
      <c r="AO253" s="1"/>
      <c r="AP253" s="1"/>
      <c r="AQ253" s="1"/>
      <c r="AR253" s="1"/>
      <c r="AS253" s="1"/>
      <c r="AT253" s="1" t="s">
        <v>42</v>
      </c>
      <c r="AU253" s="1" t="s">
        <v>2162</v>
      </c>
      <c r="AV253" s="1" t="s">
        <v>341</v>
      </c>
      <c r="AW253" s="1" t="s">
        <v>3022</v>
      </c>
      <c r="AX253" s="1"/>
      <c r="AY253" s="1"/>
      <c r="AZ253" s="1"/>
      <c r="BA253" s="1"/>
      <c r="BB253" s="1"/>
      <c r="BC253" s="1"/>
      <c r="BD253" s="1"/>
      <c r="BE253" s="1"/>
      <c r="BF253" s="1"/>
      <c r="BG253" s="1" t="s">
        <v>42</v>
      </c>
      <c r="BH253" s="1" t="s">
        <v>2162</v>
      </c>
      <c r="BI253" s="1" t="s">
        <v>722</v>
      </c>
      <c r="BJ253" s="1" t="s">
        <v>3007</v>
      </c>
      <c r="BK253" s="1" t="s">
        <v>42</v>
      </c>
      <c r="BL253" s="1" t="s">
        <v>2162</v>
      </c>
      <c r="BM253" s="1" t="s">
        <v>254</v>
      </c>
      <c r="BN253" s="1" t="s">
        <v>2629</v>
      </c>
      <c r="BO253" s="1" t="s">
        <v>42</v>
      </c>
      <c r="BP253" s="1" t="s">
        <v>2162</v>
      </c>
      <c r="BQ253" s="1" t="s">
        <v>723</v>
      </c>
      <c r="BR253" s="1" t="s">
        <v>3712</v>
      </c>
      <c r="BS253" s="1" t="s">
        <v>376</v>
      </c>
      <c r="BT253" s="1" t="s">
        <v>2746</v>
      </c>
      <c r="BU253" s="1"/>
    </row>
    <row r="254" spans="1:73" ht="13.5" customHeight="1">
      <c r="A254" s="5" t="str">
        <f>HYPERLINK("http://kyu.snu.ac.kr/sdhj/index.jsp?type=hj/GK14786_00IH_0001_0129.jpg","1828_성평곡면_129")</f>
        <v>1828_성평곡면_129</v>
      </c>
      <c r="B254" s="2">
        <v>1828</v>
      </c>
      <c r="C254" s="2" t="s">
        <v>3787</v>
      </c>
      <c r="D254" s="2" t="s">
        <v>3790</v>
      </c>
      <c r="E254" s="2">
        <v>253</v>
      </c>
      <c r="F254" s="1">
        <v>2</v>
      </c>
      <c r="G254" s="1" t="s">
        <v>473</v>
      </c>
      <c r="H254" s="1" t="s">
        <v>4481</v>
      </c>
      <c r="I254" s="1">
        <v>5</v>
      </c>
      <c r="J254" s="1"/>
      <c r="K254" s="1"/>
      <c r="L254" s="1">
        <v>2</v>
      </c>
      <c r="M254" s="2" t="s">
        <v>707</v>
      </c>
      <c r="N254" s="2" t="s">
        <v>3792</v>
      </c>
      <c r="O254" s="1"/>
      <c r="P254" s="1"/>
      <c r="Q254" s="1"/>
      <c r="R254" s="1"/>
      <c r="S254" s="1" t="s">
        <v>86</v>
      </c>
      <c r="T254" s="1" t="s">
        <v>2088</v>
      </c>
      <c r="U254" s="1" t="s">
        <v>105</v>
      </c>
      <c r="V254" s="1" t="s">
        <v>2123</v>
      </c>
      <c r="W254" s="1"/>
      <c r="X254" s="1"/>
      <c r="Y254" s="1" t="s">
        <v>724</v>
      </c>
      <c r="Z254" s="1" t="s">
        <v>2388</v>
      </c>
      <c r="AA254" s="1"/>
      <c r="AB254" s="1"/>
      <c r="AC254" s="1">
        <v>29</v>
      </c>
      <c r="AD254" s="1" t="s">
        <v>420</v>
      </c>
      <c r="AE254" s="1" t="s">
        <v>2668</v>
      </c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1:73" ht="13.5" customHeight="1">
      <c r="A255" s="5" t="str">
        <f>HYPERLINK("http://kyu.snu.ac.kr/sdhj/index.jsp?type=hj/GK14786_00IH_0001_0129.jpg","1828_성평곡면_129")</f>
        <v>1828_성평곡면_129</v>
      </c>
      <c r="B255" s="2">
        <v>1828</v>
      </c>
      <c r="C255" s="2" t="s">
        <v>3787</v>
      </c>
      <c r="D255" s="2" t="s">
        <v>3790</v>
      </c>
      <c r="E255" s="2">
        <v>254</v>
      </c>
      <c r="F255" s="1">
        <v>2</v>
      </c>
      <c r="G255" s="1" t="s">
        <v>473</v>
      </c>
      <c r="H255" s="1" t="s">
        <v>4481</v>
      </c>
      <c r="I255" s="1">
        <v>5</v>
      </c>
      <c r="J255" s="1"/>
      <c r="K255" s="1"/>
      <c r="L255" s="1">
        <v>2</v>
      </c>
      <c r="M255" s="2" t="s">
        <v>707</v>
      </c>
      <c r="N255" s="2" t="s">
        <v>3792</v>
      </c>
      <c r="O255" s="1"/>
      <c r="P255" s="1"/>
      <c r="Q255" s="1"/>
      <c r="R255" s="1"/>
      <c r="S255" s="1" t="s">
        <v>191</v>
      </c>
      <c r="T255" s="1" t="s">
        <v>2090</v>
      </c>
      <c r="U255" s="1"/>
      <c r="V255" s="1"/>
      <c r="W255" s="1" t="s">
        <v>98</v>
      </c>
      <c r="X255" s="1" t="s">
        <v>3818</v>
      </c>
      <c r="Y255" s="1" t="s">
        <v>10</v>
      </c>
      <c r="Z255" s="1" t="s">
        <v>2174</v>
      </c>
      <c r="AA255" s="1"/>
      <c r="AB255" s="1"/>
      <c r="AC255" s="1">
        <v>29</v>
      </c>
      <c r="AD255" s="1" t="s">
        <v>420</v>
      </c>
      <c r="AE255" s="1" t="s">
        <v>2668</v>
      </c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</row>
    <row r="256" spans="1:73" ht="13.5" customHeight="1">
      <c r="A256" s="5" t="str">
        <f>HYPERLINK("http://kyu.snu.ac.kr/sdhj/index.jsp?type=hj/GK14786_00IH_0001_0129.jpg","1828_성평곡면_129")</f>
        <v>1828_성평곡면_129</v>
      </c>
      <c r="B256" s="2">
        <v>1828</v>
      </c>
      <c r="C256" s="2" t="s">
        <v>3787</v>
      </c>
      <c r="D256" s="2" t="s">
        <v>3790</v>
      </c>
      <c r="E256" s="2">
        <v>255</v>
      </c>
      <c r="F256" s="1">
        <v>2</v>
      </c>
      <c r="G256" s="1" t="s">
        <v>473</v>
      </c>
      <c r="H256" s="1" t="s">
        <v>4481</v>
      </c>
      <c r="I256" s="1">
        <v>5</v>
      </c>
      <c r="J256" s="1"/>
      <c r="K256" s="1"/>
      <c r="L256" s="1">
        <v>2</v>
      </c>
      <c r="M256" s="2" t="s">
        <v>707</v>
      </c>
      <c r="N256" s="2" t="s">
        <v>3792</v>
      </c>
      <c r="O256" s="1"/>
      <c r="P256" s="1"/>
      <c r="Q256" s="1"/>
      <c r="R256" s="1"/>
      <c r="S256" s="1" t="s">
        <v>725</v>
      </c>
      <c r="T256" s="1" t="s">
        <v>2104</v>
      </c>
      <c r="U256" s="1"/>
      <c r="V256" s="1"/>
      <c r="W256" s="1"/>
      <c r="X256" s="1"/>
      <c r="Y256" s="1"/>
      <c r="Z256" s="1"/>
      <c r="AA256" s="1"/>
      <c r="AB256" s="1"/>
      <c r="AC256" s="1">
        <v>48</v>
      </c>
      <c r="AD256" s="1" t="s">
        <v>235</v>
      </c>
      <c r="AE256" s="1" t="s">
        <v>2715</v>
      </c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</row>
    <row r="257" spans="1:73" ht="13.5" customHeight="1">
      <c r="A257" s="5" t="str">
        <f>HYPERLINK("http://kyu.snu.ac.kr/sdhj/index.jsp?type=hj/GK14786_00IH_0001_0129.jpg","1828_성평곡면_129")</f>
        <v>1828_성평곡면_129</v>
      </c>
      <c r="B257" s="2">
        <v>1828</v>
      </c>
      <c r="C257" s="2" t="s">
        <v>3787</v>
      </c>
      <c r="D257" s="2" t="s">
        <v>3790</v>
      </c>
      <c r="E257" s="2">
        <v>256</v>
      </c>
      <c r="F257" s="1">
        <v>2</v>
      </c>
      <c r="G257" s="1" t="s">
        <v>473</v>
      </c>
      <c r="H257" s="1" t="s">
        <v>4481</v>
      </c>
      <c r="I257" s="1">
        <v>5</v>
      </c>
      <c r="J257" s="1"/>
      <c r="K257" s="1"/>
      <c r="L257" s="1">
        <v>2</v>
      </c>
      <c r="M257" s="2" t="s">
        <v>707</v>
      </c>
      <c r="N257" s="2" t="s">
        <v>3792</v>
      </c>
      <c r="O257" s="1"/>
      <c r="P257" s="1"/>
      <c r="Q257" s="1"/>
      <c r="R257" s="1"/>
      <c r="S257" s="1" t="s">
        <v>726</v>
      </c>
      <c r="T257" s="1" t="s">
        <v>2108</v>
      </c>
      <c r="U257" s="1" t="s">
        <v>727</v>
      </c>
      <c r="V257" s="1" t="s">
        <v>2159</v>
      </c>
      <c r="W257" s="1" t="s">
        <v>98</v>
      </c>
      <c r="X257" s="1" t="s">
        <v>3818</v>
      </c>
      <c r="Y257" s="1" t="s">
        <v>728</v>
      </c>
      <c r="Z257" s="1" t="s">
        <v>2530</v>
      </c>
      <c r="AA257" s="1"/>
      <c r="AB257" s="1"/>
      <c r="AC257" s="1">
        <v>58</v>
      </c>
      <c r="AD257" s="1" t="s">
        <v>310</v>
      </c>
      <c r="AE257" s="1" t="s">
        <v>2696</v>
      </c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</row>
    <row r="258" spans="1:73" ht="13.5" customHeight="1">
      <c r="A258" s="5" t="str">
        <f>HYPERLINK("http://kyu.snu.ac.kr/sdhj/index.jsp?type=hj/GK14786_00IH_0001_0129.jpg","1828_성평곡면_129")</f>
        <v>1828_성평곡면_129</v>
      </c>
      <c r="B258" s="2">
        <v>1828</v>
      </c>
      <c r="C258" s="2" t="s">
        <v>3787</v>
      </c>
      <c r="D258" s="2" t="s">
        <v>3790</v>
      </c>
      <c r="E258" s="2">
        <v>257</v>
      </c>
      <c r="F258" s="1">
        <v>2</v>
      </c>
      <c r="G258" s="1" t="s">
        <v>473</v>
      </c>
      <c r="H258" s="1" t="s">
        <v>4481</v>
      </c>
      <c r="I258" s="1">
        <v>5</v>
      </c>
      <c r="J258" s="1"/>
      <c r="K258" s="1"/>
      <c r="L258" s="1">
        <v>2</v>
      </c>
      <c r="M258" s="2" t="s">
        <v>707</v>
      </c>
      <c r="N258" s="2" t="s">
        <v>3792</v>
      </c>
      <c r="O258" s="1"/>
      <c r="P258" s="1"/>
      <c r="Q258" s="1"/>
      <c r="R258" s="1"/>
      <c r="S258" s="1" t="s">
        <v>729</v>
      </c>
      <c r="T258" s="1" t="s">
        <v>2098</v>
      </c>
      <c r="U258" s="1"/>
      <c r="V258" s="1"/>
      <c r="W258" s="1"/>
      <c r="X258" s="1"/>
      <c r="Y258" s="1"/>
      <c r="Z258" s="1"/>
      <c r="AA258" s="1"/>
      <c r="AB258" s="1"/>
      <c r="AC258" s="1">
        <v>8</v>
      </c>
      <c r="AD258" s="1" t="s">
        <v>581</v>
      </c>
      <c r="AE258" s="1" t="s">
        <v>2697</v>
      </c>
      <c r="AF258" s="1" t="s">
        <v>212</v>
      </c>
      <c r="AG258" s="1" t="s">
        <v>2725</v>
      </c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</row>
    <row r="259" spans="1:73" ht="13.5" customHeight="1">
      <c r="A259" s="5" t="str">
        <f>HYPERLINK("http://kyu.snu.ac.kr/sdhj/index.jsp?type=hj/GK14786_00IH_0001_0129.jpg","1828_성평곡면_129")</f>
        <v>1828_성평곡면_129</v>
      </c>
      <c r="B259" s="2">
        <v>1828</v>
      </c>
      <c r="C259" s="2" t="s">
        <v>3787</v>
      </c>
      <c r="D259" s="2" t="s">
        <v>3790</v>
      </c>
      <c r="E259" s="2">
        <v>258</v>
      </c>
      <c r="F259" s="1">
        <v>2</v>
      </c>
      <c r="G259" s="1" t="s">
        <v>473</v>
      </c>
      <c r="H259" s="1" t="s">
        <v>4481</v>
      </c>
      <c r="I259" s="1">
        <v>5</v>
      </c>
      <c r="J259" s="1"/>
      <c r="K259" s="1"/>
      <c r="L259" s="1">
        <v>3</v>
      </c>
      <c r="M259" s="2" t="s">
        <v>4082</v>
      </c>
      <c r="N259" s="2" t="s">
        <v>4244</v>
      </c>
      <c r="O259" s="1"/>
      <c r="P259" s="1"/>
      <c r="Q259" s="1"/>
      <c r="R259" s="1"/>
      <c r="S259" s="1"/>
      <c r="T259" s="1" t="s">
        <v>3813</v>
      </c>
      <c r="U259" s="1" t="s">
        <v>483</v>
      </c>
      <c r="V259" s="1" t="s">
        <v>2125</v>
      </c>
      <c r="W259" s="1" t="s">
        <v>98</v>
      </c>
      <c r="X259" s="1" t="s">
        <v>3818</v>
      </c>
      <c r="Y259" s="1" t="s">
        <v>730</v>
      </c>
      <c r="Z259" s="1" t="s">
        <v>2304</v>
      </c>
      <c r="AA259" s="1"/>
      <c r="AB259" s="1"/>
      <c r="AC259" s="1">
        <v>48</v>
      </c>
      <c r="AD259" s="1" t="s">
        <v>235</v>
      </c>
      <c r="AE259" s="1" t="s">
        <v>2715</v>
      </c>
      <c r="AF259" s="1"/>
      <c r="AG259" s="1"/>
      <c r="AH259" s="1"/>
      <c r="AI259" s="1"/>
      <c r="AJ259" s="1" t="s">
        <v>17</v>
      </c>
      <c r="AK259" s="1" t="s">
        <v>2742</v>
      </c>
      <c r="AL259" s="1" t="s">
        <v>70</v>
      </c>
      <c r="AM259" s="1" t="s">
        <v>3844</v>
      </c>
      <c r="AN259" s="1"/>
      <c r="AO259" s="1"/>
      <c r="AP259" s="1"/>
      <c r="AQ259" s="1"/>
      <c r="AR259" s="1"/>
      <c r="AS259" s="1"/>
      <c r="AT259" s="1" t="s">
        <v>535</v>
      </c>
      <c r="AU259" s="1" t="s">
        <v>2122</v>
      </c>
      <c r="AV259" s="1" t="s">
        <v>491</v>
      </c>
      <c r="AW259" s="1" t="s">
        <v>2589</v>
      </c>
      <c r="AX259" s="1"/>
      <c r="AY259" s="1"/>
      <c r="AZ259" s="1"/>
      <c r="BA259" s="1"/>
      <c r="BB259" s="1"/>
      <c r="BC259" s="1"/>
      <c r="BD259" s="1"/>
      <c r="BE259" s="1"/>
      <c r="BF259" s="1"/>
      <c r="BG259" s="1" t="s">
        <v>731</v>
      </c>
      <c r="BH259" s="1" t="s">
        <v>3112</v>
      </c>
      <c r="BI259" s="1" t="s">
        <v>493</v>
      </c>
      <c r="BJ259" s="1" t="s">
        <v>3042</v>
      </c>
      <c r="BK259" s="1" t="s">
        <v>478</v>
      </c>
      <c r="BL259" s="1" t="s">
        <v>2808</v>
      </c>
      <c r="BM259" s="1" t="s">
        <v>702</v>
      </c>
      <c r="BN259" s="1" t="s">
        <v>3132</v>
      </c>
      <c r="BO259" s="1" t="s">
        <v>478</v>
      </c>
      <c r="BP259" s="1" t="s">
        <v>2808</v>
      </c>
      <c r="BQ259" s="1" t="s">
        <v>732</v>
      </c>
      <c r="BR259" s="1" t="s">
        <v>3711</v>
      </c>
      <c r="BS259" s="1" t="s">
        <v>176</v>
      </c>
      <c r="BT259" s="1" t="s">
        <v>2754</v>
      </c>
      <c r="BU259" s="1"/>
    </row>
    <row r="260" spans="1:73" ht="13.5" customHeight="1">
      <c r="A260" s="5" t="str">
        <f>HYPERLINK("http://kyu.snu.ac.kr/sdhj/index.jsp?type=hj/GK14786_00IH_0001_0129.jpg","1828_성평곡면_129")</f>
        <v>1828_성평곡면_129</v>
      </c>
      <c r="B260" s="2">
        <v>1828</v>
      </c>
      <c r="C260" s="2" t="s">
        <v>3787</v>
      </c>
      <c r="D260" s="2" t="s">
        <v>3790</v>
      </c>
      <c r="E260" s="2">
        <v>259</v>
      </c>
      <c r="F260" s="1">
        <v>2</v>
      </c>
      <c r="G260" s="1" t="s">
        <v>473</v>
      </c>
      <c r="H260" s="1" t="s">
        <v>4481</v>
      </c>
      <c r="I260" s="1">
        <v>5</v>
      </c>
      <c r="J260" s="1"/>
      <c r="K260" s="1"/>
      <c r="L260" s="1">
        <v>3</v>
      </c>
      <c r="M260" s="2" t="s">
        <v>4082</v>
      </c>
      <c r="N260" s="2" t="s">
        <v>4244</v>
      </c>
      <c r="O260" s="1"/>
      <c r="P260" s="1"/>
      <c r="Q260" s="1"/>
      <c r="R260" s="1"/>
      <c r="S260" s="1" t="s">
        <v>48</v>
      </c>
      <c r="T260" s="1" t="s">
        <v>2087</v>
      </c>
      <c r="U260" s="1"/>
      <c r="V260" s="1"/>
      <c r="W260" s="1" t="s">
        <v>98</v>
      </c>
      <c r="X260" s="1" t="s">
        <v>3818</v>
      </c>
      <c r="Y260" s="1" t="s">
        <v>10</v>
      </c>
      <c r="Z260" s="1" t="s">
        <v>2174</v>
      </c>
      <c r="AA260" s="1"/>
      <c r="AB260" s="1"/>
      <c r="AC260" s="1">
        <v>47</v>
      </c>
      <c r="AD260" s="1" t="s">
        <v>99</v>
      </c>
      <c r="AE260" s="1" t="s">
        <v>2683</v>
      </c>
      <c r="AF260" s="1"/>
      <c r="AG260" s="1"/>
      <c r="AH260" s="1"/>
      <c r="AI260" s="1"/>
      <c r="AJ260" s="1" t="s">
        <v>17</v>
      </c>
      <c r="AK260" s="1" t="s">
        <v>2742</v>
      </c>
      <c r="AL260" s="1" t="s">
        <v>85</v>
      </c>
      <c r="AM260" s="1" t="s">
        <v>2760</v>
      </c>
      <c r="AN260" s="1"/>
      <c r="AO260" s="1"/>
      <c r="AP260" s="1"/>
      <c r="AQ260" s="1"/>
      <c r="AR260" s="1"/>
      <c r="AS260" s="1"/>
      <c r="AT260" s="1" t="s">
        <v>535</v>
      </c>
      <c r="AU260" s="1" t="s">
        <v>2122</v>
      </c>
      <c r="AV260" s="1" t="s">
        <v>733</v>
      </c>
      <c r="AW260" s="1" t="s">
        <v>3021</v>
      </c>
      <c r="AX260" s="1"/>
      <c r="AY260" s="1"/>
      <c r="AZ260" s="1"/>
      <c r="BA260" s="1"/>
      <c r="BB260" s="1"/>
      <c r="BC260" s="1"/>
      <c r="BD260" s="1"/>
      <c r="BE260" s="1"/>
      <c r="BF260" s="1"/>
      <c r="BG260" s="1" t="s">
        <v>380</v>
      </c>
      <c r="BH260" s="1" t="s">
        <v>2802</v>
      </c>
      <c r="BI260" s="1" t="s">
        <v>734</v>
      </c>
      <c r="BJ260" s="1" t="s">
        <v>3288</v>
      </c>
      <c r="BK260" s="1" t="s">
        <v>535</v>
      </c>
      <c r="BL260" s="1" t="s">
        <v>2122</v>
      </c>
      <c r="BM260" s="1" t="s">
        <v>575</v>
      </c>
      <c r="BN260" s="1" t="s">
        <v>3200</v>
      </c>
      <c r="BO260" s="1" t="s">
        <v>535</v>
      </c>
      <c r="BP260" s="1" t="s">
        <v>2122</v>
      </c>
      <c r="BQ260" s="1" t="s">
        <v>735</v>
      </c>
      <c r="BR260" s="1" t="s">
        <v>3897</v>
      </c>
      <c r="BS260" s="1" t="s">
        <v>736</v>
      </c>
      <c r="BT260" s="1" t="s">
        <v>2786</v>
      </c>
      <c r="BU260" s="1"/>
    </row>
    <row r="261" spans="1:73" ht="13.5" customHeight="1">
      <c r="A261" s="5" t="str">
        <f>HYPERLINK("http://kyu.snu.ac.kr/sdhj/index.jsp?type=hj/GK14786_00IH_0001_0129.jpg","1828_성평곡면_129")</f>
        <v>1828_성평곡면_129</v>
      </c>
      <c r="B261" s="2">
        <v>1828</v>
      </c>
      <c r="C261" s="2" t="s">
        <v>3787</v>
      </c>
      <c r="D261" s="2" t="s">
        <v>3790</v>
      </c>
      <c r="E261" s="2">
        <v>260</v>
      </c>
      <c r="F261" s="1">
        <v>2</v>
      </c>
      <c r="G261" s="1" t="s">
        <v>473</v>
      </c>
      <c r="H261" s="1" t="s">
        <v>4481</v>
      </c>
      <c r="I261" s="1">
        <v>5</v>
      </c>
      <c r="J261" s="1"/>
      <c r="K261" s="1"/>
      <c r="L261" s="1">
        <v>3</v>
      </c>
      <c r="M261" s="2" t="s">
        <v>4082</v>
      </c>
      <c r="N261" s="2" t="s">
        <v>4244</v>
      </c>
      <c r="O261" s="1"/>
      <c r="P261" s="1"/>
      <c r="Q261" s="1"/>
      <c r="R261" s="1"/>
      <c r="S261" s="1" t="s">
        <v>210</v>
      </c>
      <c r="T261" s="1" t="s">
        <v>2095</v>
      </c>
      <c r="U261" s="1" t="s">
        <v>737</v>
      </c>
      <c r="V261" s="1" t="s">
        <v>2115</v>
      </c>
      <c r="W261" s="1"/>
      <c r="X261" s="1"/>
      <c r="Y261" s="1" t="s">
        <v>738</v>
      </c>
      <c r="Z261" s="1" t="s">
        <v>2529</v>
      </c>
      <c r="AA261" s="1"/>
      <c r="AB261" s="1"/>
      <c r="AC261" s="1">
        <v>41</v>
      </c>
      <c r="AD261" s="1" t="s">
        <v>374</v>
      </c>
      <c r="AE261" s="1" t="s">
        <v>2666</v>
      </c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</row>
    <row r="262" spans="1:73" ht="13.5" customHeight="1">
      <c r="A262" s="5" t="str">
        <f>HYPERLINK("http://kyu.snu.ac.kr/sdhj/index.jsp?type=hj/GK14786_00IH_0001_0129.jpg","1828_성평곡면_129")</f>
        <v>1828_성평곡면_129</v>
      </c>
      <c r="B262" s="2">
        <v>1828</v>
      </c>
      <c r="C262" s="2" t="s">
        <v>3787</v>
      </c>
      <c r="D262" s="2" t="s">
        <v>3790</v>
      </c>
      <c r="E262" s="2">
        <v>261</v>
      </c>
      <c r="F262" s="1">
        <v>2</v>
      </c>
      <c r="G262" s="1" t="s">
        <v>473</v>
      </c>
      <c r="H262" s="1" t="s">
        <v>4481</v>
      </c>
      <c r="I262" s="1">
        <v>5</v>
      </c>
      <c r="J262" s="1"/>
      <c r="K262" s="1"/>
      <c r="L262" s="1">
        <v>3</v>
      </c>
      <c r="M262" s="2" t="s">
        <v>4082</v>
      </c>
      <c r="N262" s="2" t="s">
        <v>4244</v>
      </c>
      <c r="O262" s="1"/>
      <c r="P262" s="1"/>
      <c r="Q262" s="1"/>
      <c r="R262" s="1"/>
      <c r="S262" s="1" t="s">
        <v>413</v>
      </c>
      <c r="T262" s="1" t="s">
        <v>2094</v>
      </c>
      <c r="U262" s="1"/>
      <c r="V262" s="1"/>
      <c r="W262" s="1" t="s">
        <v>536</v>
      </c>
      <c r="X262" s="1" t="s">
        <v>2175</v>
      </c>
      <c r="Y262" s="1" t="s">
        <v>10</v>
      </c>
      <c r="Z262" s="1" t="s">
        <v>2174</v>
      </c>
      <c r="AA262" s="1"/>
      <c r="AB262" s="1"/>
      <c r="AC262" s="1">
        <v>33</v>
      </c>
      <c r="AD262" s="1" t="s">
        <v>518</v>
      </c>
      <c r="AE262" s="1" t="s">
        <v>2713</v>
      </c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</row>
    <row r="263" spans="1:73" ht="13.5" customHeight="1">
      <c r="A263" s="5" t="str">
        <f>HYPERLINK("http://kyu.snu.ac.kr/sdhj/index.jsp?type=hj/GK14786_00IH_0001_0129.jpg","1828_성평곡면_129")</f>
        <v>1828_성평곡면_129</v>
      </c>
      <c r="B263" s="2">
        <v>1828</v>
      </c>
      <c r="C263" s="2" t="s">
        <v>3787</v>
      </c>
      <c r="D263" s="2" t="s">
        <v>3790</v>
      </c>
      <c r="E263" s="2">
        <v>262</v>
      </c>
      <c r="F263" s="1">
        <v>2</v>
      </c>
      <c r="G263" s="1" t="s">
        <v>473</v>
      </c>
      <c r="H263" s="1" t="s">
        <v>4481</v>
      </c>
      <c r="I263" s="1">
        <v>5</v>
      </c>
      <c r="J263" s="1"/>
      <c r="K263" s="1"/>
      <c r="L263" s="1">
        <v>3</v>
      </c>
      <c r="M263" s="2" t="s">
        <v>4082</v>
      </c>
      <c r="N263" s="2" t="s">
        <v>4244</v>
      </c>
      <c r="O263" s="1"/>
      <c r="P263" s="1"/>
      <c r="Q263" s="1"/>
      <c r="R263" s="1"/>
      <c r="S263" s="1"/>
      <c r="T263" s="1" t="s">
        <v>3814</v>
      </c>
      <c r="U263" s="1" t="s">
        <v>194</v>
      </c>
      <c r="V263" s="1" t="s">
        <v>2118</v>
      </c>
      <c r="W263" s="1"/>
      <c r="X263" s="1"/>
      <c r="Y263" s="1" t="s">
        <v>739</v>
      </c>
      <c r="Z263" s="1" t="s">
        <v>2528</v>
      </c>
      <c r="AA263" s="1"/>
      <c r="AB263" s="1"/>
      <c r="AC263" s="1">
        <v>81</v>
      </c>
      <c r="AD263" s="1" t="s">
        <v>59</v>
      </c>
      <c r="AE263" s="1" t="s">
        <v>2670</v>
      </c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</row>
    <row r="264" spans="1:73" ht="13.5" customHeight="1">
      <c r="A264" s="5" t="str">
        <f>HYPERLINK("http://kyu.snu.ac.kr/sdhj/index.jsp?type=hj/GK14786_00IH_0001_0129.jpg","1828_성평곡면_129")</f>
        <v>1828_성평곡면_129</v>
      </c>
      <c r="B264" s="2">
        <v>1828</v>
      </c>
      <c r="C264" s="2" t="s">
        <v>3787</v>
      </c>
      <c r="D264" s="2" t="s">
        <v>3790</v>
      </c>
      <c r="E264" s="2">
        <v>263</v>
      </c>
      <c r="F264" s="1">
        <v>2</v>
      </c>
      <c r="G264" s="1" t="s">
        <v>473</v>
      </c>
      <c r="H264" s="1" t="s">
        <v>4481</v>
      </c>
      <c r="I264" s="1">
        <v>5</v>
      </c>
      <c r="J264" s="1"/>
      <c r="K264" s="1"/>
      <c r="L264" s="1">
        <v>4</v>
      </c>
      <c r="M264" s="2" t="s">
        <v>4083</v>
      </c>
      <c r="N264" s="2" t="s">
        <v>4245</v>
      </c>
      <c r="O264" s="1"/>
      <c r="P264" s="1"/>
      <c r="Q264" s="1"/>
      <c r="R264" s="1"/>
      <c r="S264" s="1"/>
      <c r="T264" s="1" t="s">
        <v>3813</v>
      </c>
      <c r="U264" s="1" t="s">
        <v>37</v>
      </c>
      <c r="V264" s="1" t="s">
        <v>2120</v>
      </c>
      <c r="W264" s="1" t="s">
        <v>98</v>
      </c>
      <c r="X264" s="1" t="s">
        <v>3818</v>
      </c>
      <c r="Y264" s="1" t="s">
        <v>740</v>
      </c>
      <c r="Z264" s="1" t="s">
        <v>2527</v>
      </c>
      <c r="AA264" s="1"/>
      <c r="AB264" s="1"/>
      <c r="AC264" s="1">
        <v>62</v>
      </c>
      <c r="AD264" s="1" t="s">
        <v>168</v>
      </c>
      <c r="AE264" s="1" t="s">
        <v>2672</v>
      </c>
      <c r="AF264" s="1"/>
      <c r="AG264" s="1"/>
      <c r="AH264" s="1"/>
      <c r="AI264" s="1"/>
      <c r="AJ264" s="1" t="s">
        <v>17</v>
      </c>
      <c r="AK264" s="1" t="s">
        <v>2742</v>
      </c>
      <c r="AL264" s="1" t="s">
        <v>70</v>
      </c>
      <c r="AM264" s="1" t="s">
        <v>3844</v>
      </c>
      <c r="AN264" s="1"/>
      <c r="AO264" s="1"/>
      <c r="AP264" s="1"/>
      <c r="AQ264" s="1"/>
      <c r="AR264" s="1"/>
      <c r="AS264" s="1"/>
      <c r="AT264" s="1" t="s">
        <v>42</v>
      </c>
      <c r="AU264" s="1" t="s">
        <v>2162</v>
      </c>
      <c r="AV264" s="1" t="s">
        <v>741</v>
      </c>
      <c r="AW264" s="1" t="s">
        <v>3020</v>
      </c>
      <c r="AX264" s="1"/>
      <c r="AY264" s="1"/>
      <c r="AZ264" s="1"/>
      <c r="BA264" s="1"/>
      <c r="BB264" s="1"/>
      <c r="BC264" s="1"/>
      <c r="BD264" s="1"/>
      <c r="BE264" s="1"/>
      <c r="BF264" s="1"/>
      <c r="BG264" s="1" t="s">
        <v>42</v>
      </c>
      <c r="BH264" s="1" t="s">
        <v>2162</v>
      </c>
      <c r="BI264" s="1" t="s">
        <v>742</v>
      </c>
      <c r="BJ264" s="1" t="s">
        <v>3287</v>
      </c>
      <c r="BK264" s="1" t="s">
        <v>42</v>
      </c>
      <c r="BL264" s="1" t="s">
        <v>2162</v>
      </c>
      <c r="BM264" s="1" t="s">
        <v>743</v>
      </c>
      <c r="BN264" s="1" t="s">
        <v>3520</v>
      </c>
      <c r="BO264" s="1" t="s">
        <v>42</v>
      </c>
      <c r="BP264" s="1" t="s">
        <v>2162</v>
      </c>
      <c r="BQ264" s="1" t="s">
        <v>744</v>
      </c>
      <c r="BR264" s="1" t="s">
        <v>3951</v>
      </c>
      <c r="BS264" s="1" t="s">
        <v>85</v>
      </c>
      <c r="BT264" s="1" t="s">
        <v>2760</v>
      </c>
      <c r="BU264" s="1"/>
    </row>
    <row r="265" spans="1:73" ht="13.5" customHeight="1">
      <c r="A265" s="5" t="str">
        <f>HYPERLINK("http://kyu.snu.ac.kr/sdhj/index.jsp?type=hj/GK14786_00IH_0001_0129.jpg","1828_성평곡면_129")</f>
        <v>1828_성평곡면_129</v>
      </c>
      <c r="B265" s="2">
        <v>1828</v>
      </c>
      <c r="C265" s="2" t="s">
        <v>3787</v>
      </c>
      <c r="D265" s="2" t="s">
        <v>3790</v>
      </c>
      <c r="E265" s="2">
        <v>264</v>
      </c>
      <c r="F265" s="1">
        <v>2</v>
      </c>
      <c r="G265" s="1" t="s">
        <v>473</v>
      </c>
      <c r="H265" s="1" t="s">
        <v>4481</v>
      </c>
      <c r="I265" s="1">
        <v>5</v>
      </c>
      <c r="J265" s="1"/>
      <c r="K265" s="1"/>
      <c r="L265" s="1">
        <v>4</v>
      </c>
      <c r="M265" s="2" t="s">
        <v>4083</v>
      </c>
      <c r="N265" s="2" t="s">
        <v>4245</v>
      </c>
      <c r="O265" s="1"/>
      <c r="P265" s="1"/>
      <c r="Q265" s="1"/>
      <c r="R265" s="1"/>
      <c r="S265" s="1" t="s">
        <v>48</v>
      </c>
      <c r="T265" s="1" t="s">
        <v>2087</v>
      </c>
      <c r="U265" s="1"/>
      <c r="V265" s="1"/>
      <c r="W265" s="1" t="s">
        <v>681</v>
      </c>
      <c r="X265" s="1" t="s">
        <v>2202</v>
      </c>
      <c r="Y265" s="1" t="s">
        <v>50</v>
      </c>
      <c r="Z265" s="1" t="s">
        <v>2208</v>
      </c>
      <c r="AA265" s="1"/>
      <c r="AB265" s="1"/>
      <c r="AC265" s="1">
        <v>53</v>
      </c>
      <c r="AD265" s="1" t="s">
        <v>245</v>
      </c>
      <c r="AE265" s="1" t="s">
        <v>2712</v>
      </c>
      <c r="AF265" s="1"/>
      <c r="AG265" s="1"/>
      <c r="AH265" s="1"/>
      <c r="AI265" s="1"/>
      <c r="AJ265" s="1" t="s">
        <v>17</v>
      </c>
      <c r="AK265" s="1" t="s">
        <v>2742</v>
      </c>
      <c r="AL265" s="1" t="s">
        <v>682</v>
      </c>
      <c r="AM265" s="1" t="s">
        <v>2744</v>
      </c>
      <c r="AN265" s="1"/>
      <c r="AO265" s="1"/>
      <c r="AP265" s="1"/>
      <c r="AQ265" s="1"/>
      <c r="AR265" s="1"/>
      <c r="AS265" s="1"/>
      <c r="AT265" s="1" t="s">
        <v>42</v>
      </c>
      <c r="AU265" s="1" t="s">
        <v>2162</v>
      </c>
      <c r="AV265" s="1" t="s">
        <v>745</v>
      </c>
      <c r="AW265" s="1" t="s">
        <v>3019</v>
      </c>
      <c r="AX265" s="1"/>
      <c r="AY265" s="1"/>
      <c r="AZ265" s="1"/>
      <c r="BA265" s="1"/>
      <c r="BB265" s="1"/>
      <c r="BC265" s="1"/>
      <c r="BD265" s="1"/>
      <c r="BE265" s="1"/>
      <c r="BF265" s="1"/>
      <c r="BG265" s="1" t="s">
        <v>42</v>
      </c>
      <c r="BH265" s="1" t="s">
        <v>2162</v>
      </c>
      <c r="BI265" s="1" t="s">
        <v>746</v>
      </c>
      <c r="BJ265" s="1" t="s">
        <v>2749</v>
      </c>
      <c r="BK265" s="1" t="s">
        <v>42</v>
      </c>
      <c r="BL265" s="1" t="s">
        <v>2162</v>
      </c>
      <c r="BM265" s="1" t="s">
        <v>747</v>
      </c>
      <c r="BN265" s="1" t="s">
        <v>3519</v>
      </c>
      <c r="BO265" s="1" t="s">
        <v>42</v>
      </c>
      <c r="BP265" s="1" t="s">
        <v>2162</v>
      </c>
      <c r="BQ265" s="1" t="s">
        <v>748</v>
      </c>
      <c r="BR265" s="1" t="s">
        <v>3913</v>
      </c>
      <c r="BS265" s="1" t="s">
        <v>70</v>
      </c>
      <c r="BT265" s="1" t="s">
        <v>3844</v>
      </c>
      <c r="BU265" s="1"/>
    </row>
    <row r="266" spans="1:73" ht="13.5" customHeight="1">
      <c r="A266" s="5" t="str">
        <f>HYPERLINK("http://kyu.snu.ac.kr/sdhj/index.jsp?type=hj/GK14786_00IH_0001_0129.jpg","1828_성평곡면_129")</f>
        <v>1828_성평곡면_129</v>
      </c>
      <c r="B266" s="2">
        <v>1828</v>
      </c>
      <c r="C266" s="2" t="s">
        <v>3787</v>
      </c>
      <c r="D266" s="2" t="s">
        <v>3790</v>
      </c>
      <c r="E266" s="2">
        <v>265</v>
      </c>
      <c r="F266" s="1">
        <v>2</v>
      </c>
      <c r="G266" s="1" t="s">
        <v>473</v>
      </c>
      <c r="H266" s="1" t="s">
        <v>4481</v>
      </c>
      <c r="I266" s="1">
        <v>5</v>
      </c>
      <c r="J266" s="1"/>
      <c r="K266" s="1"/>
      <c r="L266" s="1">
        <v>4</v>
      </c>
      <c r="M266" s="2" t="s">
        <v>4083</v>
      </c>
      <c r="N266" s="2" t="s">
        <v>4245</v>
      </c>
      <c r="O266" s="1"/>
      <c r="P266" s="1"/>
      <c r="Q266" s="1"/>
      <c r="R266" s="1"/>
      <c r="S266" s="1" t="s">
        <v>86</v>
      </c>
      <c r="T266" s="1" t="s">
        <v>2088</v>
      </c>
      <c r="U266" s="1" t="s">
        <v>37</v>
      </c>
      <c r="V266" s="1" t="s">
        <v>2120</v>
      </c>
      <c r="W266" s="1"/>
      <c r="X266" s="1"/>
      <c r="Y266" s="1" t="s">
        <v>749</v>
      </c>
      <c r="Z266" s="1" t="s">
        <v>2526</v>
      </c>
      <c r="AA266" s="1"/>
      <c r="AB266" s="1"/>
      <c r="AC266" s="1">
        <v>36</v>
      </c>
      <c r="AD266" s="1" t="s">
        <v>281</v>
      </c>
      <c r="AE266" s="1" t="s">
        <v>2694</v>
      </c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</row>
    <row r="267" spans="1:73" ht="13.5" customHeight="1">
      <c r="A267" s="5" t="str">
        <f>HYPERLINK("http://kyu.snu.ac.kr/sdhj/index.jsp?type=hj/GK14786_00IH_0001_0130.jpg","1828_성평곡면_130")</f>
        <v>1828_성평곡면_130</v>
      </c>
      <c r="B267" s="2">
        <v>1828</v>
      </c>
      <c r="C267" s="2" t="s">
        <v>3787</v>
      </c>
      <c r="D267" s="2" t="s">
        <v>3790</v>
      </c>
      <c r="E267" s="2">
        <v>266</v>
      </c>
      <c r="F267" s="1">
        <v>2</v>
      </c>
      <c r="G267" s="1" t="s">
        <v>473</v>
      </c>
      <c r="H267" s="1" t="s">
        <v>4481</v>
      </c>
      <c r="I267" s="1">
        <v>5</v>
      </c>
      <c r="J267" s="1"/>
      <c r="K267" s="1"/>
      <c r="L267" s="1">
        <v>5</v>
      </c>
      <c r="M267" s="2" t="s">
        <v>4084</v>
      </c>
      <c r="N267" s="2" t="s">
        <v>4246</v>
      </c>
      <c r="O267" s="1"/>
      <c r="P267" s="1"/>
      <c r="Q267" s="1"/>
      <c r="R267" s="1"/>
      <c r="S267" s="1"/>
      <c r="T267" s="1" t="s">
        <v>3813</v>
      </c>
      <c r="U267" s="1" t="s">
        <v>4461</v>
      </c>
      <c r="V267" s="1" t="s">
        <v>2158</v>
      </c>
      <c r="W267" s="1" t="s">
        <v>108</v>
      </c>
      <c r="X267" s="1" t="s">
        <v>2171</v>
      </c>
      <c r="Y267" s="1" t="s">
        <v>750</v>
      </c>
      <c r="Z267" s="1" t="s">
        <v>2525</v>
      </c>
      <c r="AA267" s="1"/>
      <c r="AB267" s="1"/>
      <c r="AC267" s="1">
        <v>78</v>
      </c>
      <c r="AD267" s="1" t="s">
        <v>751</v>
      </c>
      <c r="AE267" s="1" t="s">
        <v>2691</v>
      </c>
      <c r="AF267" s="1"/>
      <c r="AG267" s="1"/>
      <c r="AH267" s="1"/>
      <c r="AI267" s="1"/>
      <c r="AJ267" s="1" t="s">
        <v>17</v>
      </c>
      <c r="AK267" s="1" t="s">
        <v>2742</v>
      </c>
      <c r="AL267" s="1" t="s">
        <v>80</v>
      </c>
      <c r="AM267" s="1" t="s">
        <v>2745</v>
      </c>
      <c r="AN267" s="1"/>
      <c r="AO267" s="1"/>
      <c r="AP267" s="1"/>
      <c r="AQ267" s="1"/>
      <c r="AR267" s="1"/>
      <c r="AS267" s="1"/>
      <c r="AT267" s="1" t="s">
        <v>207</v>
      </c>
      <c r="AU267" s="1" t="s">
        <v>2804</v>
      </c>
      <c r="AV267" s="1" t="s">
        <v>752</v>
      </c>
      <c r="AW267" s="1" t="s">
        <v>3018</v>
      </c>
      <c r="AX267" s="1"/>
      <c r="AY267" s="1"/>
      <c r="AZ267" s="1"/>
      <c r="BA267" s="1"/>
      <c r="BB267" s="1"/>
      <c r="BC267" s="1"/>
      <c r="BD267" s="1"/>
      <c r="BE267" s="1"/>
      <c r="BF267" s="1"/>
      <c r="BG267" s="1" t="s">
        <v>126</v>
      </c>
      <c r="BH267" s="1" t="s">
        <v>3103</v>
      </c>
      <c r="BI267" s="1" t="s">
        <v>753</v>
      </c>
      <c r="BJ267" s="1" t="s">
        <v>3286</v>
      </c>
      <c r="BK267" s="1" t="s">
        <v>269</v>
      </c>
      <c r="BL267" s="1" t="s">
        <v>3345</v>
      </c>
      <c r="BM267" s="1" t="s">
        <v>754</v>
      </c>
      <c r="BN267" s="1" t="s">
        <v>3505</v>
      </c>
      <c r="BO267" s="1" t="s">
        <v>123</v>
      </c>
      <c r="BP267" s="1" t="s">
        <v>2801</v>
      </c>
      <c r="BQ267" s="1" t="s">
        <v>755</v>
      </c>
      <c r="BR267" s="1" t="s">
        <v>4016</v>
      </c>
      <c r="BS267" s="1" t="s">
        <v>448</v>
      </c>
      <c r="BT267" s="1" t="s">
        <v>3846</v>
      </c>
      <c r="BU267" s="1"/>
    </row>
    <row r="268" spans="1:73" ht="13.5" customHeight="1">
      <c r="A268" s="5" t="str">
        <f>HYPERLINK("http://kyu.snu.ac.kr/sdhj/index.jsp?type=hj/GK14786_00IH_0001_0130.jpg","1828_성평곡면_130")</f>
        <v>1828_성평곡면_130</v>
      </c>
      <c r="B268" s="2">
        <v>1828</v>
      </c>
      <c r="C268" s="2" t="s">
        <v>3787</v>
      </c>
      <c r="D268" s="2" t="s">
        <v>3790</v>
      </c>
      <c r="E268" s="2">
        <v>267</v>
      </c>
      <c r="F268" s="1">
        <v>2</v>
      </c>
      <c r="G268" s="1" t="s">
        <v>473</v>
      </c>
      <c r="H268" s="1" t="s">
        <v>4481</v>
      </c>
      <c r="I268" s="1">
        <v>5</v>
      </c>
      <c r="J268" s="1"/>
      <c r="K268" s="1"/>
      <c r="L268" s="1">
        <v>5</v>
      </c>
      <c r="M268" s="2" t="s">
        <v>4084</v>
      </c>
      <c r="N268" s="2" t="s">
        <v>4246</v>
      </c>
      <c r="O268" s="1"/>
      <c r="P268" s="1"/>
      <c r="Q268" s="1"/>
      <c r="R268" s="1"/>
      <c r="S268" s="1" t="s">
        <v>48</v>
      </c>
      <c r="T268" s="1" t="s">
        <v>2087</v>
      </c>
      <c r="U268" s="1"/>
      <c r="V268" s="1"/>
      <c r="W268" s="1" t="s">
        <v>175</v>
      </c>
      <c r="X268" s="1" t="s">
        <v>2177</v>
      </c>
      <c r="Y268" s="1" t="s">
        <v>130</v>
      </c>
      <c r="Z268" s="1" t="s">
        <v>2210</v>
      </c>
      <c r="AA268" s="1"/>
      <c r="AB268" s="1"/>
      <c r="AC268" s="1">
        <v>78</v>
      </c>
      <c r="AD268" s="1" t="s">
        <v>751</v>
      </c>
      <c r="AE268" s="1" t="s">
        <v>2691</v>
      </c>
      <c r="AF268" s="1"/>
      <c r="AG268" s="1"/>
      <c r="AH268" s="1"/>
      <c r="AI268" s="1"/>
      <c r="AJ268" s="1" t="s">
        <v>131</v>
      </c>
      <c r="AK268" s="1" t="s">
        <v>2743</v>
      </c>
      <c r="AL268" s="1" t="s">
        <v>176</v>
      </c>
      <c r="AM268" s="1" t="s">
        <v>2754</v>
      </c>
      <c r="AN268" s="1"/>
      <c r="AO268" s="1"/>
      <c r="AP268" s="1"/>
      <c r="AQ268" s="1"/>
      <c r="AR268" s="1"/>
      <c r="AS268" s="1"/>
      <c r="AT268" s="1" t="s">
        <v>123</v>
      </c>
      <c r="AU268" s="1" t="s">
        <v>2801</v>
      </c>
      <c r="AV268" s="1" t="s">
        <v>756</v>
      </c>
      <c r="AW268" s="1" t="s">
        <v>3017</v>
      </c>
      <c r="AX268" s="1"/>
      <c r="AY268" s="1"/>
      <c r="AZ268" s="1"/>
      <c r="BA268" s="1"/>
      <c r="BB268" s="1"/>
      <c r="BC268" s="1"/>
      <c r="BD268" s="1"/>
      <c r="BE268" s="1"/>
      <c r="BF268" s="1"/>
      <c r="BG268" s="1" t="s">
        <v>123</v>
      </c>
      <c r="BH268" s="1" t="s">
        <v>2801</v>
      </c>
      <c r="BI268" s="1" t="s">
        <v>757</v>
      </c>
      <c r="BJ268" s="1" t="s">
        <v>3285</v>
      </c>
      <c r="BK268" s="1" t="s">
        <v>123</v>
      </c>
      <c r="BL268" s="1" t="s">
        <v>2801</v>
      </c>
      <c r="BM268" s="1" t="s">
        <v>758</v>
      </c>
      <c r="BN268" s="1" t="s">
        <v>3518</v>
      </c>
      <c r="BO268" s="1" t="s">
        <v>123</v>
      </c>
      <c r="BP268" s="1" t="s">
        <v>2801</v>
      </c>
      <c r="BQ268" s="1" t="s">
        <v>759</v>
      </c>
      <c r="BR268" s="1" t="s">
        <v>3710</v>
      </c>
      <c r="BS268" s="1" t="s">
        <v>80</v>
      </c>
      <c r="BT268" s="1" t="s">
        <v>2745</v>
      </c>
      <c r="BU268" s="1"/>
    </row>
    <row r="269" spans="1:73" ht="13.5" customHeight="1">
      <c r="A269" s="5" t="str">
        <f>HYPERLINK("http://kyu.snu.ac.kr/sdhj/index.jsp?type=hj/GK14786_00IH_0001_0130.jpg","1828_성평곡면_130")</f>
        <v>1828_성평곡면_130</v>
      </c>
      <c r="B269" s="2">
        <v>1828</v>
      </c>
      <c r="C269" s="2" t="s">
        <v>3787</v>
      </c>
      <c r="D269" s="2" t="s">
        <v>3790</v>
      </c>
      <c r="E269" s="2">
        <v>268</v>
      </c>
      <c r="F269" s="1">
        <v>2</v>
      </c>
      <c r="G269" s="1" t="s">
        <v>473</v>
      </c>
      <c r="H269" s="1" t="s">
        <v>4481</v>
      </c>
      <c r="I269" s="1">
        <v>5</v>
      </c>
      <c r="J269" s="1"/>
      <c r="K269" s="1"/>
      <c r="L269" s="1">
        <v>5</v>
      </c>
      <c r="M269" s="2" t="s">
        <v>4084</v>
      </c>
      <c r="N269" s="2" t="s">
        <v>4246</v>
      </c>
      <c r="O269" s="1"/>
      <c r="P269" s="1"/>
      <c r="Q269" s="1"/>
      <c r="R269" s="1"/>
      <c r="S269" s="1" t="s">
        <v>86</v>
      </c>
      <c r="T269" s="1" t="s">
        <v>2088</v>
      </c>
      <c r="U269" s="1" t="s">
        <v>120</v>
      </c>
      <c r="V269" s="1" t="s">
        <v>2116</v>
      </c>
      <c r="W269" s="1"/>
      <c r="X269" s="1"/>
      <c r="Y269" s="1" t="s">
        <v>760</v>
      </c>
      <c r="Z269" s="1" t="s">
        <v>2524</v>
      </c>
      <c r="AA269" s="1" t="s">
        <v>761</v>
      </c>
      <c r="AB269" s="1" t="s">
        <v>2663</v>
      </c>
      <c r="AC269" s="1">
        <v>38</v>
      </c>
      <c r="AD269" s="1" t="s">
        <v>118</v>
      </c>
      <c r="AE269" s="1" t="s">
        <v>2678</v>
      </c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</row>
    <row r="270" spans="1:73" ht="13.5" customHeight="1">
      <c r="A270" s="5" t="str">
        <f>HYPERLINK("http://kyu.snu.ac.kr/sdhj/index.jsp?type=hj/GK14786_00IH_0001_0130.jpg","1828_성평곡면_130")</f>
        <v>1828_성평곡면_130</v>
      </c>
      <c r="B270" s="2">
        <v>1828</v>
      </c>
      <c r="C270" s="2" t="s">
        <v>3787</v>
      </c>
      <c r="D270" s="2" t="s">
        <v>3790</v>
      </c>
      <c r="E270" s="2">
        <v>269</v>
      </c>
      <c r="F270" s="1">
        <v>2</v>
      </c>
      <c r="G270" s="1" t="s">
        <v>473</v>
      </c>
      <c r="H270" s="1" t="s">
        <v>4481</v>
      </c>
      <c r="I270" s="1">
        <v>5</v>
      </c>
      <c r="J270" s="1"/>
      <c r="K270" s="1"/>
      <c r="L270" s="1">
        <v>5</v>
      </c>
      <c r="M270" s="2" t="s">
        <v>4084</v>
      </c>
      <c r="N270" s="2" t="s">
        <v>4246</v>
      </c>
      <c r="O270" s="1"/>
      <c r="P270" s="1"/>
      <c r="Q270" s="1"/>
      <c r="R270" s="1"/>
      <c r="S270" s="1" t="s">
        <v>191</v>
      </c>
      <c r="T270" s="1" t="s">
        <v>2090</v>
      </c>
      <c r="U270" s="1"/>
      <c r="V270" s="1"/>
      <c r="W270" s="1" t="s">
        <v>536</v>
      </c>
      <c r="X270" s="1" t="s">
        <v>2175</v>
      </c>
      <c r="Y270" s="1" t="s">
        <v>130</v>
      </c>
      <c r="Z270" s="1" t="s">
        <v>2210</v>
      </c>
      <c r="AA270" s="1"/>
      <c r="AB270" s="1"/>
      <c r="AC270" s="1">
        <v>35</v>
      </c>
      <c r="AD270" s="1" t="s">
        <v>215</v>
      </c>
      <c r="AE270" s="1" t="s">
        <v>2707</v>
      </c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</row>
    <row r="271" spans="1:73" ht="13.5" customHeight="1">
      <c r="A271" s="5" t="str">
        <f>HYPERLINK("http://kyu.snu.ac.kr/sdhj/index.jsp?type=hj/GK14786_00IH_0001_0130.jpg","1828_성평곡면_130")</f>
        <v>1828_성평곡면_130</v>
      </c>
      <c r="B271" s="2">
        <v>1828</v>
      </c>
      <c r="C271" s="2" t="s">
        <v>3787</v>
      </c>
      <c r="D271" s="2" t="s">
        <v>3790</v>
      </c>
      <c r="E271" s="2">
        <v>270</v>
      </c>
      <c r="F271" s="1">
        <v>2</v>
      </c>
      <c r="G271" s="1" t="s">
        <v>473</v>
      </c>
      <c r="H271" s="1" t="s">
        <v>4481</v>
      </c>
      <c r="I271" s="1">
        <v>5</v>
      </c>
      <c r="J271" s="1"/>
      <c r="K271" s="1"/>
      <c r="L271" s="1">
        <v>5</v>
      </c>
      <c r="M271" s="2" t="s">
        <v>4084</v>
      </c>
      <c r="N271" s="2" t="s">
        <v>4246</v>
      </c>
      <c r="O271" s="1"/>
      <c r="P271" s="1"/>
      <c r="Q271" s="1"/>
      <c r="R271" s="1"/>
      <c r="S271" s="1"/>
      <c r="T271" s="1" t="s">
        <v>3814</v>
      </c>
      <c r="U271" s="1" t="s">
        <v>194</v>
      </c>
      <c r="V271" s="1" t="s">
        <v>2118</v>
      </c>
      <c r="W271" s="1"/>
      <c r="X271" s="1"/>
      <c r="Y271" s="1" t="s">
        <v>762</v>
      </c>
      <c r="Z271" s="1" t="s">
        <v>2523</v>
      </c>
      <c r="AA271" s="1"/>
      <c r="AB271" s="1"/>
      <c r="AC271" s="1">
        <v>65</v>
      </c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</row>
    <row r="272" spans="1:73" ht="13.5" customHeight="1">
      <c r="A272" s="5" t="str">
        <f>HYPERLINK("http://kyu.snu.ac.kr/sdhj/index.jsp?type=hj/GK14786_00IH_0001_0130.jpg","1828_성평곡면_130")</f>
        <v>1828_성평곡면_130</v>
      </c>
      <c r="B272" s="2">
        <v>1828</v>
      </c>
      <c r="C272" s="2" t="s">
        <v>3787</v>
      </c>
      <c r="D272" s="2" t="s">
        <v>3790</v>
      </c>
      <c r="E272" s="2">
        <v>271</v>
      </c>
      <c r="F272" s="1">
        <v>2</v>
      </c>
      <c r="G272" s="1" t="s">
        <v>473</v>
      </c>
      <c r="H272" s="1" t="s">
        <v>4481</v>
      </c>
      <c r="I272" s="1">
        <v>6</v>
      </c>
      <c r="J272" s="1" t="s">
        <v>763</v>
      </c>
      <c r="K272" s="1" t="s">
        <v>3805</v>
      </c>
      <c r="L272" s="1">
        <v>1</v>
      </c>
      <c r="M272" s="2" t="s">
        <v>4085</v>
      </c>
      <c r="N272" s="2" t="s">
        <v>4247</v>
      </c>
      <c r="O272" s="1"/>
      <c r="P272" s="1"/>
      <c r="Q272" s="1"/>
      <c r="R272" s="1"/>
      <c r="S272" s="1"/>
      <c r="T272" s="1" t="s">
        <v>3813</v>
      </c>
      <c r="U272" s="1" t="s">
        <v>535</v>
      </c>
      <c r="V272" s="1" t="s">
        <v>2122</v>
      </c>
      <c r="W272" s="1" t="s">
        <v>435</v>
      </c>
      <c r="X272" s="1" t="s">
        <v>2196</v>
      </c>
      <c r="Y272" s="1" t="s">
        <v>764</v>
      </c>
      <c r="Z272" s="1" t="s">
        <v>2445</v>
      </c>
      <c r="AA272" s="1"/>
      <c r="AB272" s="1"/>
      <c r="AC272" s="1">
        <v>61</v>
      </c>
      <c r="AD272" s="1" t="s">
        <v>73</v>
      </c>
      <c r="AE272" s="1" t="s">
        <v>2718</v>
      </c>
      <c r="AF272" s="1"/>
      <c r="AG272" s="1"/>
      <c r="AH272" s="1"/>
      <c r="AI272" s="1"/>
      <c r="AJ272" s="1" t="s">
        <v>17</v>
      </c>
      <c r="AK272" s="1" t="s">
        <v>2742</v>
      </c>
      <c r="AL272" s="1" t="s">
        <v>736</v>
      </c>
      <c r="AM272" s="1" t="s">
        <v>2786</v>
      </c>
      <c r="AN272" s="1"/>
      <c r="AO272" s="1"/>
      <c r="AP272" s="1"/>
      <c r="AQ272" s="1"/>
      <c r="AR272" s="1"/>
      <c r="AS272" s="1"/>
      <c r="AT272" s="1" t="s">
        <v>535</v>
      </c>
      <c r="AU272" s="1" t="s">
        <v>2122</v>
      </c>
      <c r="AV272" s="1" t="s">
        <v>765</v>
      </c>
      <c r="AW272" s="1" t="s">
        <v>3016</v>
      </c>
      <c r="AX272" s="1"/>
      <c r="AY272" s="1"/>
      <c r="AZ272" s="1"/>
      <c r="BA272" s="1"/>
      <c r="BB272" s="1"/>
      <c r="BC272" s="1"/>
      <c r="BD272" s="1"/>
      <c r="BE272" s="1"/>
      <c r="BF272" s="1"/>
      <c r="BG272" s="1" t="s">
        <v>535</v>
      </c>
      <c r="BH272" s="1" t="s">
        <v>2122</v>
      </c>
      <c r="BI272" s="1" t="s">
        <v>766</v>
      </c>
      <c r="BJ272" s="1" t="s">
        <v>3284</v>
      </c>
      <c r="BK272" s="1" t="s">
        <v>535</v>
      </c>
      <c r="BL272" s="1" t="s">
        <v>2122</v>
      </c>
      <c r="BM272" s="1" t="s">
        <v>767</v>
      </c>
      <c r="BN272" s="1" t="s">
        <v>3517</v>
      </c>
      <c r="BO272" s="1" t="s">
        <v>535</v>
      </c>
      <c r="BP272" s="1" t="s">
        <v>2122</v>
      </c>
      <c r="BQ272" s="1" t="s">
        <v>768</v>
      </c>
      <c r="BR272" s="1" t="s">
        <v>3709</v>
      </c>
      <c r="BS272" s="1" t="s">
        <v>56</v>
      </c>
      <c r="BT272" s="1" t="s">
        <v>2747</v>
      </c>
      <c r="BU272" s="1"/>
    </row>
    <row r="273" spans="1:73" ht="13.5" customHeight="1">
      <c r="A273" s="5" t="str">
        <f>HYPERLINK("http://kyu.snu.ac.kr/sdhj/index.jsp?type=hj/GK14786_00IH_0001_0130.jpg","1828_성평곡면_130")</f>
        <v>1828_성평곡면_130</v>
      </c>
      <c r="B273" s="2">
        <v>1828</v>
      </c>
      <c r="C273" s="2" t="s">
        <v>3787</v>
      </c>
      <c r="D273" s="2" t="s">
        <v>3790</v>
      </c>
      <c r="E273" s="2">
        <v>272</v>
      </c>
      <c r="F273" s="1">
        <v>2</v>
      </c>
      <c r="G273" s="1" t="s">
        <v>473</v>
      </c>
      <c r="H273" s="1" t="s">
        <v>4481</v>
      </c>
      <c r="I273" s="1">
        <v>6</v>
      </c>
      <c r="J273" s="1"/>
      <c r="K273" s="1"/>
      <c r="L273" s="1">
        <v>1</v>
      </c>
      <c r="M273" s="2" t="s">
        <v>4085</v>
      </c>
      <c r="N273" s="2" t="s">
        <v>4247</v>
      </c>
      <c r="O273" s="1"/>
      <c r="P273" s="1"/>
      <c r="Q273" s="1"/>
      <c r="R273" s="1"/>
      <c r="S273" s="1" t="s">
        <v>48</v>
      </c>
      <c r="T273" s="1" t="s">
        <v>2087</v>
      </c>
      <c r="U273" s="1"/>
      <c r="V273" s="1"/>
      <c r="W273" s="1" t="s">
        <v>98</v>
      </c>
      <c r="X273" s="1" t="s">
        <v>3818</v>
      </c>
      <c r="Y273" s="1" t="s">
        <v>10</v>
      </c>
      <c r="Z273" s="1" t="s">
        <v>2174</v>
      </c>
      <c r="AA273" s="1"/>
      <c r="AB273" s="1"/>
      <c r="AC273" s="1">
        <v>53</v>
      </c>
      <c r="AD273" s="1" t="s">
        <v>245</v>
      </c>
      <c r="AE273" s="1" t="s">
        <v>2712</v>
      </c>
      <c r="AF273" s="1"/>
      <c r="AG273" s="1"/>
      <c r="AH273" s="1"/>
      <c r="AI273" s="1"/>
      <c r="AJ273" s="1" t="s">
        <v>17</v>
      </c>
      <c r="AK273" s="1" t="s">
        <v>2742</v>
      </c>
      <c r="AL273" s="1" t="s">
        <v>70</v>
      </c>
      <c r="AM273" s="1" t="s">
        <v>3844</v>
      </c>
      <c r="AN273" s="1"/>
      <c r="AO273" s="1"/>
      <c r="AP273" s="1"/>
      <c r="AQ273" s="1"/>
      <c r="AR273" s="1"/>
      <c r="AS273" s="1"/>
      <c r="AT273" s="1" t="s">
        <v>71</v>
      </c>
      <c r="AU273" s="1" t="s">
        <v>2139</v>
      </c>
      <c r="AV273" s="1" t="s">
        <v>769</v>
      </c>
      <c r="AW273" s="1" t="s">
        <v>3015</v>
      </c>
      <c r="AX273" s="1"/>
      <c r="AY273" s="1"/>
      <c r="AZ273" s="1"/>
      <c r="BA273" s="1"/>
      <c r="BB273" s="1"/>
      <c r="BC273" s="1"/>
      <c r="BD273" s="1"/>
      <c r="BE273" s="1"/>
      <c r="BF273" s="1"/>
      <c r="BG273" s="1" t="s">
        <v>71</v>
      </c>
      <c r="BH273" s="1" t="s">
        <v>2139</v>
      </c>
      <c r="BI273" s="1" t="s">
        <v>770</v>
      </c>
      <c r="BJ273" s="1" t="s">
        <v>3283</v>
      </c>
      <c r="BK273" s="1" t="s">
        <v>71</v>
      </c>
      <c r="BL273" s="1" t="s">
        <v>2139</v>
      </c>
      <c r="BM273" s="1" t="s">
        <v>771</v>
      </c>
      <c r="BN273" s="1" t="s">
        <v>3516</v>
      </c>
      <c r="BO273" s="1" t="s">
        <v>71</v>
      </c>
      <c r="BP273" s="1" t="s">
        <v>2139</v>
      </c>
      <c r="BQ273" s="1" t="s">
        <v>772</v>
      </c>
      <c r="BR273" s="1" t="s">
        <v>3708</v>
      </c>
      <c r="BS273" s="1" t="s">
        <v>302</v>
      </c>
      <c r="BT273" s="1" t="s">
        <v>2789</v>
      </c>
      <c r="BU273" s="1"/>
    </row>
    <row r="274" spans="1:73" ht="13.5" customHeight="1">
      <c r="A274" s="5" t="str">
        <f>HYPERLINK("http://kyu.snu.ac.kr/sdhj/index.jsp?type=hj/GK14786_00IH_0001_0130.jpg","1828_성평곡면_130")</f>
        <v>1828_성평곡면_130</v>
      </c>
      <c r="B274" s="2">
        <v>1828</v>
      </c>
      <c r="C274" s="2" t="s">
        <v>3787</v>
      </c>
      <c r="D274" s="2" t="s">
        <v>3790</v>
      </c>
      <c r="E274" s="2">
        <v>273</v>
      </c>
      <c r="F274" s="1">
        <v>2</v>
      </c>
      <c r="G274" s="1" t="s">
        <v>473</v>
      </c>
      <c r="H274" s="1" t="s">
        <v>4481</v>
      </c>
      <c r="I274" s="1">
        <v>6</v>
      </c>
      <c r="J274" s="1"/>
      <c r="K274" s="1"/>
      <c r="L274" s="1">
        <v>1</v>
      </c>
      <c r="M274" s="2" t="s">
        <v>4085</v>
      </c>
      <c r="N274" s="2" t="s">
        <v>4247</v>
      </c>
      <c r="O274" s="1"/>
      <c r="P274" s="1"/>
      <c r="Q274" s="1"/>
      <c r="R274" s="1"/>
      <c r="S274" s="1" t="s">
        <v>86</v>
      </c>
      <c r="T274" s="1" t="s">
        <v>2088</v>
      </c>
      <c r="U274" s="1" t="s">
        <v>483</v>
      </c>
      <c r="V274" s="1" t="s">
        <v>2125</v>
      </c>
      <c r="W274" s="1"/>
      <c r="X274" s="1"/>
      <c r="Y274" s="1" t="s">
        <v>773</v>
      </c>
      <c r="Z274" s="1" t="s">
        <v>2522</v>
      </c>
      <c r="AA274" s="1"/>
      <c r="AB274" s="1"/>
      <c r="AC274" s="1">
        <v>15</v>
      </c>
      <c r="AD274" s="1" t="s">
        <v>774</v>
      </c>
      <c r="AE274" s="1" t="s">
        <v>2692</v>
      </c>
      <c r="AF274" s="1" t="s">
        <v>212</v>
      </c>
      <c r="AG274" s="1" t="s">
        <v>2725</v>
      </c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</row>
    <row r="275" spans="1:73" ht="13.5" customHeight="1">
      <c r="A275" s="5" t="str">
        <f>HYPERLINK("http://kyu.snu.ac.kr/sdhj/index.jsp?type=hj/GK14786_00IH_0001_0130.jpg","1828_성평곡면_130")</f>
        <v>1828_성평곡면_130</v>
      </c>
      <c r="B275" s="2">
        <v>1828</v>
      </c>
      <c r="C275" s="2" t="s">
        <v>3787</v>
      </c>
      <c r="D275" s="2" t="s">
        <v>3790</v>
      </c>
      <c r="E275" s="2">
        <v>274</v>
      </c>
      <c r="F275" s="1">
        <v>2</v>
      </c>
      <c r="G275" s="1" t="s">
        <v>473</v>
      </c>
      <c r="H275" s="1" t="s">
        <v>4481</v>
      </c>
      <c r="I275" s="1">
        <v>6</v>
      </c>
      <c r="J275" s="1"/>
      <c r="K275" s="1"/>
      <c r="L275" s="1">
        <v>1</v>
      </c>
      <c r="M275" s="2" t="s">
        <v>4085</v>
      </c>
      <c r="N275" s="2" t="s">
        <v>4247</v>
      </c>
      <c r="O275" s="1"/>
      <c r="P275" s="1"/>
      <c r="Q275" s="1"/>
      <c r="R275" s="1"/>
      <c r="S275" s="1" t="s">
        <v>191</v>
      </c>
      <c r="T275" s="1" t="s">
        <v>2090</v>
      </c>
      <c r="U275" s="1"/>
      <c r="V275" s="1"/>
      <c r="W275" s="1" t="s">
        <v>349</v>
      </c>
      <c r="X275" s="1" t="s">
        <v>2178</v>
      </c>
      <c r="Y275" s="1" t="s">
        <v>10</v>
      </c>
      <c r="Z275" s="1" t="s">
        <v>2174</v>
      </c>
      <c r="AA275" s="1"/>
      <c r="AB275" s="1"/>
      <c r="AC275" s="1">
        <v>16</v>
      </c>
      <c r="AD275" s="1" t="s">
        <v>505</v>
      </c>
      <c r="AE275" s="1" t="s">
        <v>2687</v>
      </c>
      <c r="AF275" s="1" t="s">
        <v>212</v>
      </c>
      <c r="AG275" s="1" t="s">
        <v>2725</v>
      </c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</row>
    <row r="276" spans="1:73" ht="13.5" customHeight="1">
      <c r="A276" s="5" t="str">
        <f>HYPERLINK("http://kyu.snu.ac.kr/sdhj/index.jsp?type=hj/GK14786_00IH_0001_0130.jpg","1828_성평곡면_130")</f>
        <v>1828_성평곡면_130</v>
      </c>
      <c r="B276" s="2">
        <v>1828</v>
      </c>
      <c r="C276" s="2" t="s">
        <v>3787</v>
      </c>
      <c r="D276" s="2" t="s">
        <v>3790</v>
      </c>
      <c r="E276" s="2">
        <v>275</v>
      </c>
      <c r="F276" s="1">
        <v>2</v>
      </c>
      <c r="G276" s="1" t="s">
        <v>473</v>
      </c>
      <c r="H276" s="1" t="s">
        <v>4481</v>
      </c>
      <c r="I276" s="1">
        <v>6</v>
      </c>
      <c r="J276" s="1"/>
      <c r="K276" s="1"/>
      <c r="L276" s="1">
        <v>2</v>
      </c>
      <c r="M276" s="2" t="s">
        <v>4086</v>
      </c>
      <c r="N276" s="2" t="s">
        <v>4248</v>
      </c>
      <c r="O276" s="1"/>
      <c r="P276" s="1"/>
      <c r="Q276" s="1"/>
      <c r="R276" s="1"/>
      <c r="S276" s="1"/>
      <c r="T276" s="1" t="s">
        <v>3813</v>
      </c>
      <c r="U276" s="1" t="s">
        <v>632</v>
      </c>
      <c r="V276" s="1" t="s">
        <v>2111</v>
      </c>
      <c r="W276" s="1" t="s">
        <v>175</v>
      </c>
      <c r="X276" s="1" t="s">
        <v>2177</v>
      </c>
      <c r="Y276" s="1" t="s">
        <v>775</v>
      </c>
      <c r="Z276" s="1" t="s">
        <v>2521</v>
      </c>
      <c r="AA276" s="1"/>
      <c r="AB276" s="1"/>
      <c r="AC276" s="1">
        <v>64</v>
      </c>
      <c r="AD276" s="1" t="s">
        <v>410</v>
      </c>
      <c r="AE276" s="1" t="s">
        <v>2709</v>
      </c>
      <c r="AF276" s="1"/>
      <c r="AG276" s="1"/>
      <c r="AH276" s="1"/>
      <c r="AI276" s="1"/>
      <c r="AJ276" s="1" t="s">
        <v>17</v>
      </c>
      <c r="AK276" s="1" t="s">
        <v>2742</v>
      </c>
      <c r="AL276" s="1" t="s">
        <v>176</v>
      </c>
      <c r="AM276" s="1" t="s">
        <v>2754</v>
      </c>
      <c r="AN276" s="1"/>
      <c r="AO276" s="1"/>
      <c r="AP276" s="1"/>
      <c r="AQ276" s="1"/>
      <c r="AR276" s="1"/>
      <c r="AS276" s="1"/>
      <c r="AT276" s="1" t="s">
        <v>478</v>
      </c>
      <c r="AU276" s="1" t="s">
        <v>2808</v>
      </c>
      <c r="AV276" s="1" t="s">
        <v>776</v>
      </c>
      <c r="AW276" s="1" t="s">
        <v>2796</v>
      </c>
      <c r="AX276" s="1"/>
      <c r="AY276" s="1"/>
      <c r="AZ276" s="1"/>
      <c r="BA276" s="1"/>
      <c r="BB276" s="1"/>
      <c r="BC276" s="1"/>
      <c r="BD276" s="1"/>
      <c r="BE276" s="1"/>
      <c r="BF276" s="1"/>
      <c r="BG276" s="1" t="s">
        <v>126</v>
      </c>
      <c r="BH276" s="1" t="s">
        <v>3103</v>
      </c>
      <c r="BI276" s="1" t="s">
        <v>777</v>
      </c>
      <c r="BJ276" s="1" t="s">
        <v>3282</v>
      </c>
      <c r="BK276" s="1" t="s">
        <v>478</v>
      </c>
      <c r="BL276" s="1" t="s">
        <v>2808</v>
      </c>
      <c r="BM276" s="1" t="s">
        <v>778</v>
      </c>
      <c r="BN276" s="1" t="s">
        <v>3272</v>
      </c>
      <c r="BO276" s="1" t="s">
        <v>632</v>
      </c>
      <c r="BP276" s="1" t="s">
        <v>2111</v>
      </c>
      <c r="BQ276" s="1" t="s">
        <v>779</v>
      </c>
      <c r="BR276" s="1" t="s">
        <v>3707</v>
      </c>
      <c r="BS276" s="1" t="s">
        <v>47</v>
      </c>
      <c r="BT276" s="1" t="s">
        <v>2761</v>
      </c>
      <c r="BU276" s="1"/>
    </row>
    <row r="277" spans="1:73" ht="13.5" customHeight="1">
      <c r="A277" s="5" t="str">
        <f>HYPERLINK("http://kyu.snu.ac.kr/sdhj/index.jsp?type=hj/GK14786_00IH_0001_0130.jpg","1828_성평곡면_130")</f>
        <v>1828_성평곡면_130</v>
      </c>
      <c r="B277" s="2">
        <v>1828</v>
      </c>
      <c r="C277" s="2" t="s">
        <v>3787</v>
      </c>
      <c r="D277" s="2" t="s">
        <v>3790</v>
      </c>
      <c r="E277" s="2">
        <v>276</v>
      </c>
      <c r="F277" s="1">
        <v>2</v>
      </c>
      <c r="G277" s="1" t="s">
        <v>473</v>
      </c>
      <c r="H277" s="1" t="s">
        <v>4481</v>
      </c>
      <c r="I277" s="1">
        <v>6</v>
      </c>
      <c r="J277" s="1"/>
      <c r="K277" s="1"/>
      <c r="L277" s="1">
        <v>2</v>
      </c>
      <c r="M277" s="2" t="s">
        <v>4086</v>
      </c>
      <c r="N277" s="2" t="s">
        <v>4248</v>
      </c>
      <c r="O277" s="1"/>
      <c r="P277" s="1"/>
      <c r="Q277" s="1"/>
      <c r="R277" s="1"/>
      <c r="S277" s="1" t="s">
        <v>48</v>
      </c>
      <c r="T277" s="1" t="s">
        <v>2087</v>
      </c>
      <c r="U277" s="1"/>
      <c r="V277" s="1"/>
      <c r="W277" s="1" t="s">
        <v>108</v>
      </c>
      <c r="X277" s="1" t="s">
        <v>2171</v>
      </c>
      <c r="Y277" s="1" t="s">
        <v>10</v>
      </c>
      <c r="Z277" s="1" t="s">
        <v>2174</v>
      </c>
      <c r="AA277" s="1"/>
      <c r="AB277" s="1"/>
      <c r="AC277" s="1">
        <v>67</v>
      </c>
      <c r="AD277" s="1" t="s">
        <v>160</v>
      </c>
      <c r="AE277" s="1" t="s">
        <v>2681</v>
      </c>
      <c r="AF277" s="1"/>
      <c r="AG277" s="1"/>
      <c r="AH277" s="1"/>
      <c r="AI277" s="1"/>
      <c r="AJ277" s="1" t="s">
        <v>17</v>
      </c>
      <c r="AK277" s="1" t="s">
        <v>2742</v>
      </c>
      <c r="AL277" s="1" t="s">
        <v>80</v>
      </c>
      <c r="AM277" s="1" t="s">
        <v>2745</v>
      </c>
      <c r="AN277" s="1"/>
      <c r="AO277" s="1"/>
      <c r="AP277" s="1"/>
      <c r="AQ277" s="1"/>
      <c r="AR277" s="1"/>
      <c r="AS277" s="1"/>
      <c r="AT277" s="1" t="s">
        <v>632</v>
      </c>
      <c r="AU277" s="1" t="s">
        <v>2111</v>
      </c>
      <c r="AV277" s="1" t="s">
        <v>780</v>
      </c>
      <c r="AW277" s="1" t="s">
        <v>3014</v>
      </c>
      <c r="AX277" s="1"/>
      <c r="AY277" s="1"/>
      <c r="AZ277" s="1"/>
      <c r="BA277" s="1"/>
      <c r="BB277" s="1"/>
      <c r="BC277" s="1"/>
      <c r="BD277" s="1"/>
      <c r="BE277" s="1"/>
      <c r="BF277" s="1"/>
      <c r="BG277" s="1" t="s">
        <v>632</v>
      </c>
      <c r="BH277" s="1" t="s">
        <v>2111</v>
      </c>
      <c r="BI277" s="1" t="s">
        <v>781</v>
      </c>
      <c r="BJ277" s="1" t="s">
        <v>3281</v>
      </c>
      <c r="BK277" s="1" t="s">
        <v>632</v>
      </c>
      <c r="BL277" s="1" t="s">
        <v>2111</v>
      </c>
      <c r="BM277" s="1" t="s">
        <v>782</v>
      </c>
      <c r="BN277" s="1" t="s">
        <v>2971</v>
      </c>
      <c r="BO277" s="1" t="s">
        <v>632</v>
      </c>
      <c r="BP277" s="1" t="s">
        <v>2111</v>
      </c>
      <c r="BQ277" s="1" t="s">
        <v>783</v>
      </c>
      <c r="BR277" s="1" t="s">
        <v>3994</v>
      </c>
      <c r="BS277" s="1" t="s">
        <v>457</v>
      </c>
      <c r="BT277" s="1" t="s">
        <v>2758</v>
      </c>
      <c r="BU277" s="1"/>
    </row>
    <row r="278" spans="1:73" ht="13.5" customHeight="1">
      <c r="A278" s="5" t="str">
        <f>HYPERLINK("http://kyu.snu.ac.kr/sdhj/index.jsp?type=hj/GK14786_00IH_0001_0130.jpg","1828_성평곡면_130")</f>
        <v>1828_성평곡면_130</v>
      </c>
      <c r="B278" s="2">
        <v>1828</v>
      </c>
      <c r="C278" s="2" t="s">
        <v>3787</v>
      </c>
      <c r="D278" s="2" t="s">
        <v>3790</v>
      </c>
      <c r="E278" s="2">
        <v>277</v>
      </c>
      <c r="F278" s="1">
        <v>2</v>
      </c>
      <c r="G278" s="1" t="s">
        <v>473</v>
      </c>
      <c r="H278" s="1" t="s">
        <v>4481</v>
      </c>
      <c r="I278" s="1">
        <v>6</v>
      </c>
      <c r="J278" s="1"/>
      <c r="K278" s="1"/>
      <c r="L278" s="1">
        <v>2</v>
      </c>
      <c r="M278" s="2" t="s">
        <v>4086</v>
      </c>
      <c r="N278" s="2" t="s">
        <v>4248</v>
      </c>
      <c r="O278" s="1"/>
      <c r="P278" s="1"/>
      <c r="Q278" s="1"/>
      <c r="R278" s="1"/>
      <c r="S278" s="1" t="s">
        <v>86</v>
      </c>
      <c r="T278" s="1" t="s">
        <v>2088</v>
      </c>
      <c r="U278" s="1" t="s">
        <v>632</v>
      </c>
      <c r="V278" s="1" t="s">
        <v>2111</v>
      </c>
      <c r="W278" s="1"/>
      <c r="X278" s="1"/>
      <c r="Y278" s="1" t="s">
        <v>784</v>
      </c>
      <c r="Z278" s="1" t="s">
        <v>2520</v>
      </c>
      <c r="AA278" s="1"/>
      <c r="AB278" s="1"/>
      <c r="AC278" s="1">
        <v>38</v>
      </c>
      <c r="AD278" s="1" t="s">
        <v>118</v>
      </c>
      <c r="AE278" s="1" t="s">
        <v>2678</v>
      </c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</row>
    <row r="279" spans="1:73" ht="13.5" customHeight="1">
      <c r="A279" s="5" t="str">
        <f>HYPERLINK("http://kyu.snu.ac.kr/sdhj/index.jsp?type=hj/GK14786_00IH_0001_0130.jpg","1828_성평곡면_130")</f>
        <v>1828_성평곡면_130</v>
      </c>
      <c r="B279" s="2">
        <v>1828</v>
      </c>
      <c r="C279" s="2" t="s">
        <v>3787</v>
      </c>
      <c r="D279" s="2" t="s">
        <v>3790</v>
      </c>
      <c r="E279" s="2">
        <v>278</v>
      </c>
      <c r="F279" s="1">
        <v>2</v>
      </c>
      <c r="G279" s="1" t="s">
        <v>473</v>
      </c>
      <c r="H279" s="1" t="s">
        <v>4481</v>
      </c>
      <c r="I279" s="1">
        <v>6</v>
      </c>
      <c r="J279" s="1"/>
      <c r="K279" s="1"/>
      <c r="L279" s="1">
        <v>2</v>
      </c>
      <c r="M279" s="2" t="s">
        <v>4086</v>
      </c>
      <c r="N279" s="2" t="s">
        <v>4248</v>
      </c>
      <c r="O279" s="1"/>
      <c r="P279" s="1"/>
      <c r="Q279" s="1"/>
      <c r="R279" s="1"/>
      <c r="S279" s="1" t="s">
        <v>191</v>
      </c>
      <c r="T279" s="1" t="s">
        <v>2090</v>
      </c>
      <c r="U279" s="1"/>
      <c r="V279" s="1"/>
      <c r="W279" s="1" t="s">
        <v>98</v>
      </c>
      <c r="X279" s="1" t="s">
        <v>3818</v>
      </c>
      <c r="Y279" s="1" t="s">
        <v>10</v>
      </c>
      <c r="Z279" s="1" t="s">
        <v>2174</v>
      </c>
      <c r="AA279" s="1"/>
      <c r="AB279" s="1"/>
      <c r="AC279" s="1">
        <v>38</v>
      </c>
      <c r="AD279" s="1" t="s">
        <v>118</v>
      </c>
      <c r="AE279" s="1" t="s">
        <v>2678</v>
      </c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</row>
    <row r="280" spans="1:73" ht="13.5" customHeight="1">
      <c r="A280" s="5" t="str">
        <f>HYPERLINK("http://kyu.snu.ac.kr/sdhj/index.jsp?type=hj/GK14786_00IH_0001_0130.jpg","1828_성평곡면_130")</f>
        <v>1828_성평곡면_130</v>
      </c>
      <c r="B280" s="2">
        <v>1828</v>
      </c>
      <c r="C280" s="2" t="s">
        <v>3787</v>
      </c>
      <c r="D280" s="2" t="s">
        <v>3790</v>
      </c>
      <c r="E280" s="2">
        <v>279</v>
      </c>
      <c r="F280" s="1">
        <v>2</v>
      </c>
      <c r="G280" s="1" t="s">
        <v>473</v>
      </c>
      <c r="H280" s="1" t="s">
        <v>4481</v>
      </c>
      <c r="I280" s="1">
        <v>6</v>
      </c>
      <c r="J280" s="1"/>
      <c r="K280" s="1"/>
      <c r="L280" s="1">
        <v>2</v>
      </c>
      <c r="M280" s="2" t="s">
        <v>4086</v>
      </c>
      <c r="N280" s="2" t="s">
        <v>4248</v>
      </c>
      <c r="O280" s="1"/>
      <c r="P280" s="1"/>
      <c r="Q280" s="1"/>
      <c r="R280" s="1"/>
      <c r="S280" s="1" t="s">
        <v>210</v>
      </c>
      <c r="T280" s="1" t="s">
        <v>2095</v>
      </c>
      <c r="U280" s="1" t="s">
        <v>632</v>
      </c>
      <c r="V280" s="1" t="s">
        <v>2111</v>
      </c>
      <c r="W280" s="1"/>
      <c r="X280" s="1"/>
      <c r="Y280" s="1" t="s">
        <v>785</v>
      </c>
      <c r="Z280" s="1" t="s">
        <v>2519</v>
      </c>
      <c r="AA280" s="1"/>
      <c r="AB280" s="1"/>
      <c r="AC280" s="1">
        <v>52</v>
      </c>
      <c r="AD280" s="1" t="s">
        <v>93</v>
      </c>
      <c r="AE280" s="1" t="s">
        <v>2667</v>
      </c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</row>
    <row r="281" spans="1:73" ht="13.5" customHeight="1">
      <c r="A281" s="5" t="str">
        <f>HYPERLINK("http://kyu.snu.ac.kr/sdhj/index.jsp?type=hj/GK14786_00IH_0001_0130.jpg","1828_성평곡면_130")</f>
        <v>1828_성평곡면_130</v>
      </c>
      <c r="B281" s="2">
        <v>1828</v>
      </c>
      <c r="C281" s="2" t="s">
        <v>3787</v>
      </c>
      <c r="D281" s="2" t="s">
        <v>3790</v>
      </c>
      <c r="E281" s="2">
        <v>280</v>
      </c>
      <c r="F281" s="1">
        <v>2</v>
      </c>
      <c r="G281" s="1" t="s">
        <v>473</v>
      </c>
      <c r="H281" s="1" t="s">
        <v>4481</v>
      </c>
      <c r="I281" s="1">
        <v>6</v>
      </c>
      <c r="J281" s="1"/>
      <c r="K281" s="1"/>
      <c r="L281" s="1">
        <v>2</v>
      </c>
      <c r="M281" s="2" t="s">
        <v>4086</v>
      </c>
      <c r="N281" s="2" t="s">
        <v>4248</v>
      </c>
      <c r="O281" s="1"/>
      <c r="P281" s="1"/>
      <c r="Q281" s="1"/>
      <c r="R281" s="1"/>
      <c r="S281" s="1" t="s">
        <v>413</v>
      </c>
      <c r="T281" s="1" t="s">
        <v>2094</v>
      </c>
      <c r="U281" s="1"/>
      <c r="V281" s="1"/>
      <c r="W281" s="1" t="s">
        <v>449</v>
      </c>
      <c r="X281" s="1" t="s">
        <v>2174</v>
      </c>
      <c r="Y281" s="1" t="s">
        <v>10</v>
      </c>
      <c r="Z281" s="1" t="s">
        <v>2174</v>
      </c>
      <c r="AA281" s="1"/>
      <c r="AB281" s="1"/>
      <c r="AC281" s="1">
        <v>51</v>
      </c>
      <c r="AD281" s="1" t="s">
        <v>394</v>
      </c>
      <c r="AE281" s="1" t="s">
        <v>2685</v>
      </c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</row>
    <row r="282" spans="1:73" ht="13.5" customHeight="1">
      <c r="A282" s="5" t="str">
        <f>HYPERLINK("http://kyu.snu.ac.kr/sdhj/index.jsp?type=hj/GK14786_00IH_0001_0130.jpg","1828_성평곡면_130")</f>
        <v>1828_성평곡면_130</v>
      </c>
      <c r="B282" s="2">
        <v>1828</v>
      </c>
      <c r="C282" s="2" t="s">
        <v>3787</v>
      </c>
      <c r="D282" s="2" t="s">
        <v>3790</v>
      </c>
      <c r="E282" s="2">
        <v>281</v>
      </c>
      <c r="F282" s="1">
        <v>2</v>
      </c>
      <c r="G282" s="1" t="s">
        <v>473</v>
      </c>
      <c r="H282" s="1" t="s">
        <v>4481</v>
      </c>
      <c r="I282" s="1">
        <v>6</v>
      </c>
      <c r="J282" s="1"/>
      <c r="K282" s="1"/>
      <c r="L282" s="1">
        <v>2</v>
      </c>
      <c r="M282" s="2" t="s">
        <v>4086</v>
      </c>
      <c r="N282" s="2" t="s">
        <v>4248</v>
      </c>
      <c r="O282" s="1"/>
      <c r="P282" s="1"/>
      <c r="Q282" s="1"/>
      <c r="R282" s="1"/>
      <c r="S282" s="1" t="s">
        <v>673</v>
      </c>
      <c r="T282" s="1" t="s">
        <v>2092</v>
      </c>
      <c r="U282" s="1" t="s">
        <v>632</v>
      </c>
      <c r="V282" s="1" t="s">
        <v>2111</v>
      </c>
      <c r="W282" s="1"/>
      <c r="X282" s="1"/>
      <c r="Y282" s="1" t="s">
        <v>786</v>
      </c>
      <c r="Z282" s="1" t="s">
        <v>2518</v>
      </c>
      <c r="AA282" s="1"/>
      <c r="AB282" s="1"/>
      <c r="AC282" s="1">
        <v>25</v>
      </c>
      <c r="AD282" s="1" t="s">
        <v>107</v>
      </c>
      <c r="AE282" s="1" t="s">
        <v>2700</v>
      </c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</row>
    <row r="283" spans="1:73" ht="13.5" customHeight="1">
      <c r="A283" s="5" t="str">
        <f>HYPERLINK("http://kyu.snu.ac.kr/sdhj/index.jsp?type=hj/GK14786_00IH_0001_0130.jpg","1828_성평곡면_130")</f>
        <v>1828_성평곡면_130</v>
      </c>
      <c r="B283" s="2">
        <v>1828</v>
      </c>
      <c r="C283" s="2" t="s">
        <v>3787</v>
      </c>
      <c r="D283" s="2" t="s">
        <v>3790</v>
      </c>
      <c r="E283" s="2">
        <v>282</v>
      </c>
      <c r="F283" s="1">
        <v>2</v>
      </c>
      <c r="G283" s="1" t="s">
        <v>473</v>
      </c>
      <c r="H283" s="1" t="s">
        <v>4481</v>
      </c>
      <c r="I283" s="1">
        <v>6</v>
      </c>
      <c r="J283" s="1"/>
      <c r="K283" s="1"/>
      <c r="L283" s="1">
        <v>3</v>
      </c>
      <c r="M283" s="2" t="s">
        <v>4399</v>
      </c>
      <c r="N283" s="2" t="s">
        <v>4412</v>
      </c>
      <c r="O283" s="1"/>
      <c r="P283" s="1"/>
      <c r="Q283" s="1" t="s">
        <v>787</v>
      </c>
      <c r="R283" s="1" t="s">
        <v>2082</v>
      </c>
      <c r="S283" s="1"/>
      <c r="T283" s="1" t="s">
        <v>3813</v>
      </c>
      <c r="U283" s="1" t="s">
        <v>632</v>
      </c>
      <c r="V283" s="1" t="s">
        <v>2111</v>
      </c>
      <c r="W283" s="1" t="s">
        <v>175</v>
      </c>
      <c r="X283" s="1" t="s">
        <v>4385</v>
      </c>
      <c r="Y283" s="1" t="s">
        <v>788</v>
      </c>
      <c r="Z283" s="1" t="s">
        <v>2517</v>
      </c>
      <c r="AA283" s="1"/>
      <c r="AB283" s="1"/>
      <c r="AC283" s="1">
        <v>51</v>
      </c>
      <c r="AD283" s="1" t="s">
        <v>107</v>
      </c>
      <c r="AE283" s="1" t="s">
        <v>2700</v>
      </c>
      <c r="AF283" s="1"/>
      <c r="AG283" s="1"/>
      <c r="AH283" s="1"/>
      <c r="AI283" s="1"/>
      <c r="AJ283" s="1" t="s">
        <v>17</v>
      </c>
      <c r="AK283" s="1" t="s">
        <v>2742</v>
      </c>
      <c r="AL283" s="1" t="s">
        <v>176</v>
      </c>
      <c r="AM283" s="1" t="s">
        <v>2754</v>
      </c>
      <c r="AN283" s="1"/>
      <c r="AO283" s="1"/>
      <c r="AP283" s="1"/>
      <c r="AQ283" s="1"/>
      <c r="AR283" s="1"/>
      <c r="AS283" s="1"/>
      <c r="AT283" s="1" t="s">
        <v>632</v>
      </c>
      <c r="AU283" s="1" t="s">
        <v>2111</v>
      </c>
      <c r="AV283" s="1" t="s">
        <v>789</v>
      </c>
      <c r="AW283" s="1" t="s">
        <v>2977</v>
      </c>
      <c r="AX283" s="1"/>
      <c r="AY283" s="1"/>
      <c r="AZ283" s="1"/>
      <c r="BA283" s="1"/>
      <c r="BB283" s="1"/>
      <c r="BC283" s="1"/>
      <c r="BD283" s="1"/>
      <c r="BE283" s="1"/>
      <c r="BF283" s="1"/>
      <c r="BG283" s="1" t="s">
        <v>632</v>
      </c>
      <c r="BH283" s="1" t="s">
        <v>2111</v>
      </c>
      <c r="BI283" s="1" t="s">
        <v>790</v>
      </c>
      <c r="BJ283" s="1" t="s">
        <v>2999</v>
      </c>
      <c r="BK283" s="1" t="s">
        <v>478</v>
      </c>
      <c r="BL283" s="1" t="s">
        <v>2808</v>
      </c>
      <c r="BM283" s="1" t="s">
        <v>778</v>
      </c>
      <c r="BN283" s="1" t="s">
        <v>3272</v>
      </c>
      <c r="BO283" s="1" t="s">
        <v>478</v>
      </c>
      <c r="BP283" s="1" t="s">
        <v>2808</v>
      </c>
      <c r="BQ283" s="1" t="s">
        <v>791</v>
      </c>
      <c r="BR283" s="1" t="s">
        <v>3682</v>
      </c>
      <c r="BS283" s="1" t="s">
        <v>158</v>
      </c>
      <c r="BT283" s="1" t="s">
        <v>2794</v>
      </c>
      <c r="BU283" s="1"/>
    </row>
    <row r="284" spans="1:73" ht="13.5" customHeight="1">
      <c r="A284" s="5" t="str">
        <f>HYPERLINK("http://kyu.snu.ac.kr/sdhj/index.jsp?type=hj/GK14786_00IH_0001_0131.jpg","1828_성평곡면_131")</f>
        <v>1828_성평곡면_131</v>
      </c>
      <c r="B284" s="2">
        <v>1828</v>
      </c>
      <c r="C284" s="2" t="s">
        <v>3787</v>
      </c>
      <c r="D284" s="2" t="s">
        <v>3790</v>
      </c>
      <c r="E284" s="2">
        <v>283</v>
      </c>
      <c r="F284" s="1">
        <v>2</v>
      </c>
      <c r="G284" s="1" t="s">
        <v>473</v>
      </c>
      <c r="H284" s="1" t="s">
        <v>4481</v>
      </c>
      <c r="I284" s="1">
        <v>6</v>
      </c>
      <c r="J284" s="1"/>
      <c r="K284" s="1"/>
      <c r="L284" s="1">
        <v>3</v>
      </c>
      <c r="M284" s="2" t="s">
        <v>4399</v>
      </c>
      <c r="N284" s="2" t="s">
        <v>4412</v>
      </c>
      <c r="O284" s="1"/>
      <c r="P284" s="1"/>
      <c r="Q284" s="1"/>
      <c r="R284" s="1"/>
      <c r="S284" s="1" t="s">
        <v>48</v>
      </c>
      <c r="T284" s="1" t="s">
        <v>2087</v>
      </c>
      <c r="U284" s="1"/>
      <c r="V284" s="1"/>
      <c r="W284" s="1" t="s">
        <v>137</v>
      </c>
      <c r="X284" s="1" t="s">
        <v>2176</v>
      </c>
      <c r="Y284" s="1" t="s">
        <v>130</v>
      </c>
      <c r="Z284" s="1" t="s">
        <v>2210</v>
      </c>
      <c r="AA284" s="1"/>
      <c r="AB284" s="1"/>
      <c r="AC284" s="1">
        <v>51</v>
      </c>
      <c r="AD284" s="1" t="s">
        <v>394</v>
      </c>
      <c r="AE284" s="1" t="s">
        <v>2685</v>
      </c>
      <c r="AF284" s="1"/>
      <c r="AG284" s="1"/>
      <c r="AH284" s="1"/>
      <c r="AI284" s="1"/>
      <c r="AJ284" s="1" t="s">
        <v>17</v>
      </c>
      <c r="AK284" s="1" t="s">
        <v>2742</v>
      </c>
      <c r="AL284" s="1" t="s">
        <v>129</v>
      </c>
      <c r="AM284" s="1" t="s">
        <v>2752</v>
      </c>
      <c r="AN284" s="1"/>
      <c r="AO284" s="1"/>
      <c r="AP284" s="1"/>
      <c r="AQ284" s="1"/>
      <c r="AR284" s="1"/>
      <c r="AS284" s="1"/>
      <c r="AT284" s="1" t="s">
        <v>71</v>
      </c>
      <c r="AU284" s="1" t="s">
        <v>2139</v>
      </c>
      <c r="AV284" s="1" t="s">
        <v>792</v>
      </c>
      <c r="AW284" s="1" t="s">
        <v>4449</v>
      </c>
      <c r="AX284" s="1"/>
      <c r="AY284" s="1"/>
      <c r="AZ284" s="1"/>
      <c r="BA284" s="1"/>
      <c r="BB284" s="1"/>
      <c r="BC284" s="1"/>
      <c r="BD284" s="1"/>
      <c r="BE284" s="1"/>
      <c r="BF284" s="1"/>
      <c r="BG284" s="1" t="s">
        <v>71</v>
      </c>
      <c r="BH284" s="1" t="s">
        <v>2139</v>
      </c>
      <c r="BI284" s="1" t="s">
        <v>793</v>
      </c>
      <c r="BJ284" s="1" t="s">
        <v>2901</v>
      </c>
      <c r="BK284" s="1" t="s">
        <v>71</v>
      </c>
      <c r="BL284" s="1" t="s">
        <v>2139</v>
      </c>
      <c r="BM284" s="1" t="s">
        <v>794</v>
      </c>
      <c r="BN284" s="1" t="s">
        <v>3515</v>
      </c>
      <c r="BO284" s="1" t="s">
        <v>71</v>
      </c>
      <c r="BP284" s="1" t="s">
        <v>2139</v>
      </c>
      <c r="BQ284" s="1" t="s">
        <v>795</v>
      </c>
      <c r="BR284" s="1" t="s">
        <v>3706</v>
      </c>
      <c r="BS284" s="1" t="s">
        <v>796</v>
      </c>
      <c r="BT284" s="1" t="s">
        <v>2785</v>
      </c>
      <c r="BU284" s="1"/>
    </row>
    <row r="285" spans="1:73" ht="13.5" customHeight="1">
      <c r="A285" s="5" t="str">
        <f>HYPERLINK("http://kyu.snu.ac.kr/sdhj/index.jsp?type=hj/GK14786_00IH_0001_0131.jpg","1828_성평곡면_131")</f>
        <v>1828_성평곡면_131</v>
      </c>
      <c r="B285" s="2">
        <v>1828</v>
      </c>
      <c r="C285" s="2" t="s">
        <v>3787</v>
      </c>
      <c r="D285" s="2" t="s">
        <v>3790</v>
      </c>
      <c r="E285" s="2">
        <v>284</v>
      </c>
      <c r="F285" s="1">
        <v>2</v>
      </c>
      <c r="G285" s="1" t="s">
        <v>473</v>
      </c>
      <c r="H285" s="1" t="s">
        <v>4481</v>
      </c>
      <c r="I285" s="1">
        <v>6</v>
      </c>
      <c r="J285" s="1"/>
      <c r="K285" s="1"/>
      <c r="L285" s="1">
        <v>3</v>
      </c>
      <c r="M285" s="2" t="s">
        <v>4399</v>
      </c>
      <c r="N285" s="2" t="s">
        <v>4412</v>
      </c>
      <c r="O285" s="1"/>
      <c r="P285" s="1"/>
      <c r="Q285" s="1"/>
      <c r="R285" s="1"/>
      <c r="S285" s="1" t="s">
        <v>57</v>
      </c>
      <c r="T285" s="1" t="s">
        <v>2091</v>
      </c>
      <c r="U285" s="1"/>
      <c r="V285" s="1"/>
      <c r="W285" s="1" t="s">
        <v>797</v>
      </c>
      <c r="X285" s="1" t="s">
        <v>2204</v>
      </c>
      <c r="Y285" s="1" t="s">
        <v>10</v>
      </c>
      <c r="Z285" s="1" t="s">
        <v>2174</v>
      </c>
      <c r="AA285" s="1"/>
      <c r="AB285" s="1"/>
      <c r="AC285" s="1">
        <v>73</v>
      </c>
      <c r="AD285" s="1" t="s">
        <v>336</v>
      </c>
      <c r="AE285" s="1" t="s">
        <v>2703</v>
      </c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</row>
    <row r="286" spans="1:73" ht="13.5" customHeight="1">
      <c r="A286" s="5" t="str">
        <f>HYPERLINK("http://kyu.snu.ac.kr/sdhj/index.jsp?type=hj/GK14786_00IH_0001_0131.jpg","1828_성평곡면_131")</f>
        <v>1828_성평곡면_131</v>
      </c>
      <c r="B286" s="2">
        <v>1828</v>
      </c>
      <c r="C286" s="2" t="s">
        <v>3787</v>
      </c>
      <c r="D286" s="2" t="s">
        <v>3790</v>
      </c>
      <c r="E286" s="2">
        <v>285</v>
      </c>
      <c r="F286" s="1">
        <v>2</v>
      </c>
      <c r="G286" s="1" t="s">
        <v>473</v>
      </c>
      <c r="H286" s="1" t="s">
        <v>4481</v>
      </c>
      <c r="I286" s="1">
        <v>6</v>
      </c>
      <c r="J286" s="1"/>
      <c r="K286" s="1"/>
      <c r="L286" s="1">
        <v>3</v>
      </c>
      <c r="M286" s="2" t="s">
        <v>4399</v>
      </c>
      <c r="N286" s="2" t="s">
        <v>4412</v>
      </c>
      <c r="O286" s="1"/>
      <c r="P286" s="1"/>
      <c r="Q286" s="1"/>
      <c r="R286" s="1"/>
      <c r="S286" s="1" t="s">
        <v>210</v>
      </c>
      <c r="T286" s="1" t="s">
        <v>2095</v>
      </c>
      <c r="U286" s="1" t="s">
        <v>632</v>
      </c>
      <c r="V286" s="1" t="s">
        <v>2111</v>
      </c>
      <c r="W286" s="1"/>
      <c r="X286" s="1"/>
      <c r="Y286" s="1" t="s">
        <v>798</v>
      </c>
      <c r="Z286" s="1" t="s">
        <v>3840</v>
      </c>
      <c r="AA286" s="1"/>
      <c r="AB286" s="1"/>
      <c r="AC286" s="1">
        <v>41</v>
      </c>
      <c r="AD286" s="1" t="s">
        <v>374</v>
      </c>
      <c r="AE286" s="1" t="s">
        <v>2666</v>
      </c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</row>
    <row r="287" spans="1:73" ht="13.5" customHeight="1">
      <c r="A287" s="5" t="str">
        <f>HYPERLINK("http://kyu.snu.ac.kr/sdhj/index.jsp?type=hj/GK14786_00IH_0001_0131.jpg","1828_성평곡면_131")</f>
        <v>1828_성평곡면_131</v>
      </c>
      <c r="B287" s="2">
        <v>1828</v>
      </c>
      <c r="C287" s="2" t="s">
        <v>3787</v>
      </c>
      <c r="D287" s="2" t="s">
        <v>3790</v>
      </c>
      <c r="E287" s="2">
        <v>286</v>
      </c>
      <c r="F287" s="1">
        <v>2</v>
      </c>
      <c r="G287" s="1" t="s">
        <v>473</v>
      </c>
      <c r="H287" s="1" t="s">
        <v>4481</v>
      </c>
      <c r="I287" s="1">
        <v>6</v>
      </c>
      <c r="J287" s="1"/>
      <c r="K287" s="1"/>
      <c r="L287" s="1">
        <v>3</v>
      </c>
      <c r="M287" s="2" t="s">
        <v>4399</v>
      </c>
      <c r="N287" s="2" t="s">
        <v>4412</v>
      </c>
      <c r="O287" s="1"/>
      <c r="P287" s="1"/>
      <c r="Q287" s="1"/>
      <c r="R287" s="1"/>
      <c r="S287" s="1" t="s">
        <v>413</v>
      </c>
      <c r="T287" s="1" t="s">
        <v>2094</v>
      </c>
      <c r="U287" s="1"/>
      <c r="V287" s="1"/>
      <c r="W287" s="1" t="s">
        <v>98</v>
      </c>
      <c r="X287" s="1" t="s">
        <v>3818</v>
      </c>
      <c r="Y287" s="1" t="s">
        <v>10</v>
      </c>
      <c r="Z287" s="1" t="s">
        <v>2174</v>
      </c>
      <c r="AA287" s="1"/>
      <c r="AB287" s="1"/>
      <c r="AC287" s="1">
        <v>41</v>
      </c>
      <c r="AD287" s="1" t="s">
        <v>374</v>
      </c>
      <c r="AE287" s="1" t="s">
        <v>2666</v>
      </c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</row>
    <row r="288" spans="1:73" ht="13.5" customHeight="1">
      <c r="A288" s="5" t="str">
        <f>HYPERLINK("http://kyu.snu.ac.kr/sdhj/index.jsp?type=hj/GK14786_00IH_0001_0131.jpg","1828_성평곡면_131")</f>
        <v>1828_성평곡면_131</v>
      </c>
      <c r="B288" s="2">
        <v>1828</v>
      </c>
      <c r="C288" s="2" t="s">
        <v>3787</v>
      </c>
      <c r="D288" s="2" t="s">
        <v>3790</v>
      </c>
      <c r="E288" s="2">
        <v>287</v>
      </c>
      <c r="F288" s="1">
        <v>2</v>
      </c>
      <c r="G288" s="1" t="s">
        <v>473</v>
      </c>
      <c r="H288" s="1" t="s">
        <v>4481</v>
      </c>
      <c r="I288" s="1">
        <v>6</v>
      </c>
      <c r="J288" s="1"/>
      <c r="K288" s="1"/>
      <c r="L288" s="1">
        <v>3</v>
      </c>
      <c r="M288" s="2" t="s">
        <v>4399</v>
      </c>
      <c r="N288" s="2" t="s">
        <v>4412</v>
      </c>
      <c r="O288" s="1"/>
      <c r="P288" s="1"/>
      <c r="Q288" s="1"/>
      <c r="R288" s="1"/>
      <c r="S288" s="1" t="s">
        <v>86</v>
      </c>
      <c r="T288" s="1" t="s">
        <v>2088</v>
      </c>
      <c r="U288" s="1" t="s">
        <v>632</v>
      </c>
      <c r="V288" s="1" t="s">
        <v>2111</v>
      </c>
      <c r="W288" s="1"/>
      <c r="X288" s="1"/>
      <c r="Y288" s="1" t="s">
        <v>799</v>
      </c>
      <c r="Z288" s="1" t="s">
        <v>2236</v>
      </c>
      <c r="AA288" s="1"/>
      <c r="AB288" s="1"/>
      <c r="AC288" s="1">
        <v>19</v>
      </c>
      <c r="AD288" s="1" t="s">
        <v>152</v>
      </c>
      <c r="AE288" s="1" t="s">
        <v>2682</v>
      </c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</row>
    <row r="289" spans="1:73" ht="13.5" customHeight="1">
      <c r="A289" s="5" t="str">
        <f>HYPERLINK("http://kyu.snu.ac.kr/sdhj/index.jsp?type=hj/GK14786_00IH_0001_0131.jpg","1828_성평곡면_131")</f>
        <v>1828_성평곡면_131</v>
      </c>
      <c r="B289" s="2">
        <v>1828</v>
      </c>
      <c r="C289" s="2" t="s">
        <v>3787</v>
      </c>
      <c r="D289" s="2" t="s">
        <v>3790</v>
      </c>
      <c r="E289" s="2">
        <v>288</v>
      </c>
      <c r="F289" s="1">
        <v>2</v>
      </c>
      <c r="G289" s="1" t="s">
        <v>473</v>
      </c>
      <c r="H289" s="1" t="s">
        <v>4481</v>
      </c>
      <c r="I289" s="1">
        <v>6</v>
      </c>
      <c r="J289" s="1"/>
      <c r="K289" s="1"/>
      <c r="L289" s="1">
        <v>4</v>
      </c>
      <c r="M289" s="2" t="s">
        <v>2013</v>
      </c>
      <c r="N289" s="2" t="s">
        <v>3991</v>
      </c>
      <c r="O289" s="1"/>
      <c r="P289" s="1"/>
      <c r="Q289" s="1"/>
      <c r="R289" s="1"/>
      <c r="S289" s="1"/>
      <c r="T289" s="1" t="s">
        <v>3813</v>
      </c>
      <c r="U289" s="1" t="s">
        <v>632</v>
      </c>
      <c r="V289" s="1" t="s">
        <v>2111</v>
      </c>
      <c r="W289" s="1" t="s">
        <v>181</v>
      </c>
      <c r="X289" s="1" t="s">
        <v>3823</v>
      </c>
      <c r="Y289" s="1" t="s">
        <v>800</v>
      </c>
      <c r="Z289" s="1" t="s">
        <v>2516</v>
      </c>
      <c r="AA289" s="1"/>
      <c r="AB289" s="1"/>
      <c r="AC289" s="1">
        <v>55</v>
      </c>
      <c r="AD289" s="1" t="s">
        <v>79</v>
      </c>
      <c r="AE289" s="1" t="s">
        <v>2688</v>
      </c>
      <c r="AF289" s="1"/>
      <c r="AG289" s="1"/>
      <c r="AH289" s="1"/>
      <c r="AI289" s="1"/>
      <c r="AJ289" s="1" t="s">
        <v>17</v>
      </c>
      <c r="AK289" s="1" t="s">
        <v>2742</v>
      </c>
      <c r="AL289" s="1" t="s">
        <v>801</v>
      </c>
      <c r="AM289" s="1" t="s">
        <v>2784</v>
      </c>
      <c r="AN289" s="1"/>
      <c r="AO289" s="1"/>
      <c r="AP289" s="1"/>
      <c r="AQ289" s="1"/>
      <c r="AR289" s="1"/>
      <c r="AS289" s="1"/>
      <c r="AT289" s="1" t="s">
        <v>632</v>
      </c>
      <c r="AU289" s="1" t="s">
        <v>2111</v>
      </c>
      <c r="AV289" s="1" t="s">
        <v>802</v>
      </c>
      <c r="AW289" s="1" t="s">
        <v>3013</v>
      </c>
      <c r="AX289" s="1"/>
      <c r="AY289" s="1"/>
      <c r="AZ289" s="1"/>
      <c r="BA289" s="1"/>
      <c r="BB289" s="1"/>
      <c r="BC289" s="1"/>
      <c r="BD289" s="1"/>
      <c r="BE289" s="1"/>
      <c r="BF289" s="1"/>
      <c r="BG289" s="1" t="s">
        <v>632</v>
      </c>
      <c r="BH289" s="1" t="s">
        <v>2111</v>
      </c>
      <c r="BI289" s="1" t="s">
        <v>803</v>
      </c>
      <c r="BJ289" s="1" t="s">
        <v>3227</v>
      </c>
      <c r="BK289" s="1" t="s">
        <v>632</v>
      </c>
      <c r="BL289" s="1" t="s">
        <v>2111</v>
      </c>
      <c r="BM289" s="1" t="s">
        <v>804</v>
      </c>
      <c r="BN289" s="1" t="s">
        <v>3514</v>
      </c>
      <c r="BO289" s="1" t="s">
        <v>632</v>
      </c>
      <c r="BP289" s="1" t="s">
        <v>2111</v>
      </c>
      <c r="BQ289" s="1" t="s">
        <v>805</v>
      </c>
      <c r="BR289" s="1" t="s">
        <v>3705</v>
      </c>
      <c r="BS289" s="1" t="s">
        <v>538</v>
      </c>
      <c r="BT289" s="1" t="s">
        <v>2751</v>
      </c>
      <c r="BU289" s="1"/>
    </row>
    <row r="290" spans="1:73" ht="13.5" customHeight="1">
      <c r="A290" s="5" t="str">
        <f>HYPERLINK("http://kyu.snu.ac.kr/sdhj/index.jsp?type=hj/GK14786_00IH_0001_0131.jpg","1828_성평곡면_131")</f>
        <v>1828_성평곡면_131</v>
      </c>
      <c r="B290" s="2">
        <v>1828</v>
      </c>
      <c r="C290" s="2" t="s">
        <v>3787</v>
      </c>
      <c r="D290" s="2" t="s">
        <v>3790</v>
      </c>
      <c r="E290" s="2">
        <v>289</v>
      </c>
      <c r="F290" s="1">
        <v>2</v>
      </c>
      <c r="G290" s="1" t="s">
        <v>473</v>
      </c>
      <c r="H290" s="1" t="s">
        <v>4481</v>
      </c>
      <c r="I290" s="1">
        <v>6</v>
      </c>
      <c r="J290" s="1"/>
      <c r="K290" s="1"/>
      <c r="L290" s="1">
        <v>4</v>
      </c>
      <c r="M290" s="2" t="s">
        <v>2013</v>
      </c>
      <c r="N290" s="2" t="s">
        <v>3991</v>
      </c>
      <c r="O290" s="1"/>
      <c r="P290" s="1"/>
      <c r="Q290" s="1"/>
      <c r="R290" s="1"/>
      <c r="S290" s="1" t="s">
        <v>48</v>
      </c>
      <c r="T290" s="1" t="s">
        <v>2087</v>
      </c>
      <c r="U290" s="1"/>
      <c r="V290" s="1"/>
      <c r="W290" s="1" t="s">
        <v>349</v>
      </c>
      <c r="X290" s="1" t="s">
        <v>2178</v>
      </c>
      <c r="Y290" s="1" t="s">
        <v>50</v>
      </c>
      <c r="Z290" s="1" t="s">
        <v>2208</v>
      </c>
      <c r="AA290" s="1"/>
      <c r="AB290" s="1"/>
      <c r="AC290" s="1">
        <v>50</v>
      </c>
      <c r="AD290" s="1" t="s">
        <v>255</v>
      </c>
      <c r="AE290" s="1" t="s">
        <v>2708</v>
      </c>
      <c r="AF290" s="1"/>
      <c r="AG290" s="1"/>
      <c r="AH290" s="1"/>
      <c r="AI290" s="1"/>
      <c r="AJ290" s="1" t="s">
        <v>17</v>
      </c>
      <c r="AK290" s="1" t="s">
        <v>2742</v>
      </c>
      <c r="AL290" s="1" t="s">
        <v>56</v>
      </c>
      <c r="AM290" s="1" t="s">
        <v>2747</v>
      </c>
      <c r="AN290" s="1"/>
      <c r="AO290" s="1"/>
      <c r="AP290" s="1"/>
      <c r="AQ290" s="1"/>
      <c r="AR290" s="1"/>
      <c r="AS290" s="1"/>
      <c r="AT290" s="1" t="s">
        <v>632</v>
      </c>
      <c r="AU290" s="1" t="s">
        <v>2111</v>
      </c>
      <c r="AV290" s="1" t="s">
        <v>525</v>
      </c>
      <c r="AW290" s="1" t="s">
        <v>2472</v>
      </c>
      <c r="AX290" s="1"/>
      <c r="AY290" s="1"/>
      <c r="AZ290" s="1"/>
      <c r="BA290" s="1"/>
      <c r="BB290" s="1"/>
      <c r="BC290" s="1"/>
      <c r="BD290" s="1"/>
      <c r="BE290" s="1"/>
      <c r="BF290" s="1"/>
      <c r="BG290" s="1" t="s">
        <v>632</v>
      </c>
      <c r="BH290" s="1" t="s">
        <v>2111</v>
      </c>
      <c r="BI290" s="1" t="s">
        <v>493</v>
      </c>
      <c r="BJ290" s="1" t="s">
        <v>3042</v>
      </c>
      <c r="BK290" s="1" t="s">
        <v>632</v>
      </c>
      <c r="BL290" s="1" t="s">
        <v>2111</v>
      </c>
      <c r="BM290" s="1" t="s">
        <v>806</v>
      </c>
      <c r="BN290" s="1" t="s">
        <v>3513</v>
      </c>
      <c r="BO290" s="1" t="s">
        <v>632</v>
      </c>
      <c r="BP290" s="1" t="s">
        <v>2111</v>
      </c>
      <c r="BQ290" s="1" t="s">
        <v>4491</v>
      </c>
      <c r="BR290" s="1" t="s">
        <v>3704</v>
      </c>
      <c r="BS290" s="1" t="s">
        <v>550</v>
      </c>
      <c r="BT290" s="1" t="s">
        <v>2791</v>
      </c>
      <c r="BU290" s="1"/>
    </row>
    <row r="291" spans="1:73" ht="13.5" customHeight="1">
      <c r="A291" s="5" t="str">
        <f>HYPERLINK("http://kyu.snu.ac.kr/sdhj/index.jsp?type=hj/GK14786_00IH_0001_0131.jpg","1828_성평곡면_131")</f>
        <v>1828_성평곡면_131</v>
      </c>
      <c r="B291" s="2">
        <v>1828</v>
      </c>
      <c r="C291" s="2" t="s">
        <v>3787</v>
      </c>
      <c r="D291" s="2" t="s">
        <v>3790</v>
      </c>
      <c r="E291" s="2">
        <v>290</v>
      </c>
      <c r="F291" s="1">
        <v>2</v>
      </c>
      <c r="G291" s="1" t="s">
        <v>473</v>
      </c>
      <c r="H291" s="1" t="s">
        <v>4481</v>
      </c>
      <c r="I291" s="1">
        <v>6</v>
      </c>
      <c r="J291" s="1"/>
      <c r="K291" s="1"/>
      <c r="L291" s="1">
        <v>4</v>
      </c>
      <c r="M291" s="2" t="s">
        <v>2013</v>
      </c>
      <c r="N291" s="2" t="s">
        <v>3991</v>
      </c>
      <c r="O291" s="1"/>
      <c r="P291" s="1"/>
      <c r="Q291" s="1"/>
      <c r="R291" s="1"/>
      <c r="S291" s="1" t="s">
        <v>86</v>
      </c>
      <c r="T291" s="1" t="s">
        <v>2088</v>
      </c>
      <c r="U291" s="1" t="s">
        <v>632</v>
      </c>
      <c r="V291" s="1" t="s">
        <v>2111</v>
      </c>
      <c r="W291" s="1"/>
      <c r="X291" s="1"/>
      <c r="Y291" s="1" t="s">
        <v>764</v>
      </c>
      <c r="Z291" s="1" t="s">
        <v>2445</v>
      </c>
      <c r="AA291" s="1"/>
      <c r="AB291" s="1"/>
      <c r="AC291" s="1">
        <v>17</v>
      </c>
      <c r="AD291" s="1" t="s">
        <v>213</v>
      </c>
      <c r="AE291" s="1" t="s">
        <v>2689</v>
      </c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</row>
    <row r="292" spans="1:73" ht="13.5" customHeight="1">
      <c r="A292" s="5" t="str">
        <f>HYPERLINK("http://kyu.snu.ac.kr/sdhj/index.jsp?type=hj/GK14786_00IH_0001_0131.jpg","1828_성평곡면_131")</f>
        <v>1828_성평곡면_131</v>
      </c>
      <c r="B292" s="2">
        <v>1828</v>
      </c>
      <c r="C292" s="2" t="s">
        <v>3787</v>
      </c>
      <c r="D292" s="2" t="s">
        <v>3790</v>
      </c>
      <c r="E292" s="2">
        <v>291</v>
      </c>
      <c r="F292" s="1">
        <v>2</v>
      </c>
      <c r="G292" s="1" t="s">
        <v>473</v>
      </c>
      <c r="H292" s="1" t="s">
        <v>4481</v>
      </c>
      <c r="I292" s="1">
        <v>6</v>
      </c>
      <c r="J292" s="1"/>
      <c r="K292" s="1"/>
      <c r="L292" s="1">
        <v>5</v>
      </c>
      <c r="M292" s="2" t="s">
        <v>763</v>
      </c>
      <c r="N292" s="2" t="s">
        <v>4413</v>
      </c>
      <c r="O292" s="1"/>
      <c r="P292" s="1"/>
      <c r="Q292" s="1" t="s">
        <v>4383</v>
      </c>
      <c r="R292" s="1" t="s">
        <v>3811</v>
      </c>
      <c r="S292" s="1"/>
      <c r="T292" s="1" t="s">
        <v>3813</v>
      </c>
      <c r="U292" s="1" t="s">
        <v>632</v>
      </c>
      <c r="V292" s="1" t="s">
        <v>2111</v>
      </c>
      <c r="W292" s="1" t="s">
        <v>237</v>
      </c>
      <c r="X292" s="1" t="s">
        <v>4389</v>
      </c>
      <c r="Y292" s="1" t="s">
        <v>807</v>
      </c>
      <c r="Z292" s="1" t="s">
        <v>2498</v>
      </c>
      <c r="AA292" s="1"/>
      <c r="AB292" s="1"/>
      <c r="AC292" s="1">
        <v>44</v>
      </c>
      <c r="AD292" s="1" t="s">
        <v>170</v>
      </c>
      <c r="AE292" s="1" t="s">
        <v>2702</v>
      </c>
      <c r="AF292" s="1"/>
      <c r="AG292" s="1"/>
      <c r="AH292" s="1"/>
      <c r="AI292" s="1"/>
      <c r="AJ292" s="1" t="s">
        <v>17</v>
      </c>
      <c r="AK292" s="1" t="s">
        <v>2742</v>
      </c>
      <c r="AL292" s="1" t="s">
        <v>448</v>
      </c>
      <c r="AM292" s="1" t="s">
        <v>3846</v>
      </c>
      <c r="AN292" s="1"/>
      <c r="AO292" s="1"/>
      <c r="AP292" s="1"/>
      <c r="AQ292" s="1"/>
      <c r="AR292" s="1"/>
      <c r="AS292" s="1"/>
      <c r="AT292" s="1" t="s">
        <v>632</v>
      </c>
      <c r="AU292" s="1" t="s">
        <v>2111</v>
      </c>
      <c r="AV292" s="1" t="s">
        <v>808</v>
      </c>
      <c r="AW292" s="1" t="s">
        <v>3012</v>
      </c>
      <c r="AX292" s="1"/>
      <c r="AY292" s="1"/>
      <c r="AZ292" s="1"/>
      <c r="BA292" s="1"/>
      <c r="BB292" s="1"/>
      <c r="BC292" s="1"/>
      <c r="BD292" s="1"/>
      <c r="BE292" s="1"/>
      <c r="BF292" s="1"/>
      <c r="BG292" s="1" t="s">
        <v>632</v>
      </c>
      <c r="BH292" s="1" t="s">
        <v>2111</v>
      </c>
      <c r="BI292" s="1" t="s">
        <v>809</v>
      </c>
      <c r="BJ292" s="1" t="s">
        <v>2917</v>
      </c>
      <c r="BK292" s="1" t="s">
        <v>632</v>
      </c>
      <c r="BL292" s="1" t="s">
        <v>2111</v>
      </c>
      <c r="BM292" s="1" t="s">
        <v>810</v>
      </c>
      <c r="BN292" s="1" t="s">
        <v>3512</v>
      </c>
      <c r="BO292" s="1" t="s">
        <v>632</v>
      </c>
      <c r="BP292" s="1" t="s">
        <v>2111</v>
      </c>
      <c r="BQ292" s="1" t="s">
        <v>811</v>
      </c>
      <c r="BR292" s="1" t="s">
        <v>3703</v>
      </c>
      <c r="BS292" s="1" t="s">
        <v>812</v>
      </c>
      <c r="BT292" s="1" t="s">
        <v>2771</v>
      </c>
      <c r="BU292" s="1"/>
    </row>
    <row r="293" spans="1:73" ht="13.5" customHeight="1">
      <c r="A293" s="5" t="str">
        <f>HYPERLINK("http://kyu.snu.ac.kr/sdhj/index.jsp?type=hj/GK14786_00IH_0001_0131.jpg","1828_성평곡면_131")</f>
        <v>1828_성평곡면_131</v>
      </c>
      <c r="B293" s="2">
        <v>1828</v>
      </c>
      <c r="C293" s="2" t="s">
        <v>3787</v>
      </c>
      <c r="D293" s="2" t="s">
        <v>3790</v>
      </c>
      <c r="E293" s="2">
        <v>292</v>
      </c>
      <c r="F293" s="1">
        <v>2</v>
      </c>
      <c r="G293" s="1" t="s">
        <v>473</v>
      </c>
      <c r="H293" s="1" t="s">
        <v>4481</v>
      </c>
      <c r="I293" s="1">
        <v>6</v>
      </c>
      <c r="J293" s="1"/>
      <c r="K293" s="1"/>
      <c r="L293" s="1">
        <v>5</v>
      </c>
      <c r="M293" s="2" t="s">
        <v>763</v>
      </c>
      <c r="N293" s="2" t="s">
        <v>4413</v>
      </c>
      <c r="O293" s="1"/>
      <c r="P293" s="1"/>
      <c r="Q293" s="1"/>
      <c r="R293" s="1"/>
      <c r="S293" s="1" t="s">
        <v>48</v>
      </c>
      <c r="T293" s="1" t="s">
        <v>2087</v>
      </c>
      <c r="U293" s="1"/>
      <c r="V293" s="1"/>
      <c r="W293" s="1" t="s">
        <v>813</v>
      </c>
      <c r="X293" s="1" t="s">
        <v>2203</v>
      </c>
      <c r="Y293" s="1" t="s">
        <v>10</v>
      </c>
      <c r="Z293" s="1" t="s">
        <v>2174</v>
      </c>
      <c r="AA293" s="1"/>
      <c r="AB293" s="1"/>
      <c r="AC293" s="1">
        <v>40</v>
      </c>
      <c r="AD293" s="1" t="s">
        <v>40</v>
      </c>
      <c r="AE293" s="1" t="s">
        <v>2698</v>
      </c>
      <c r="AF293" s="1"/>
      <c r="AG293" s="1"/>
      <c r="AH293" s="1"/>
      <c r="AI293" s="1"/>
      <c r="AJ293" s="1" t="s">
        <v>17</v>
      </c>
      <c r="AK293" s="1" t="s">
        <v>2742</v>
      </c>
      <c r="AL293" s="1" t="s">
        <v>796</v>
      </c>
      <c r="AM293" s="1" t="s">
        <v>2785</v>
      </c>
      <c r="AN293" s="1"/>
      <c r="AO293" s="1"/>
      <c r="AP293" s="1"/>
      <c r="AQ293" s="1"/>
      <c r="AR293" s="1"/>
      <c r="AS293" s="1"/>
      <c r="AT293" s="1" t="s">
        <v>814</v>
      </c>
      <c r="AU293" s="1" t="s">
        <v>2117</v>
      </c>
      <c r="AV293" s="1" t="s">
        <v>678</v>
      </c>
      <c r="AW293" s="1" t="s">
        <v>3011</v>
      </c>
      <c r="AX293" s="1"/>
      <c r="AY293" s="1"/>
      <c r="AZ293" s="1"/>
      <c r="BA293" s="1"/>
      <c r="BB293" s="1"/>
      <c r="BC293" s="1"/>
      <c r="BD293" s="1"/>
      <c r="BE293" s="1"/>
      <c r="BF293" s="1"/>
      <c r="BG293" s="1" t="s">
        <v>814</v>
      </c>
      <c r="BH293" s="1" t="s">
        <v>2117</v>
      </c>
      <c r="BI293" s="1" t="s">
        <v>815</v>
      </c>
      <c r="BJ293" s="1" t="s">
        <v>3241</v>
      </c>
      <c r="BK293" s="1" t="s">
        <v>814</v>
      </c>
      <c r="BL293" s="1" t="s">
        <v>2117</v>
      </c>
      <c r="BM293" s="1" t="s">
        <v>816</v>
      </c>
      <c r="BN293" s="1" t="s">
        <v>3511</v>
      </c>
      <c r="BO293" s="1" t="s">
        <v>814</v>
      </c>
      <c r="BP293" s="1" t="s">
        <v>2117</v>
      </c>
      <c r="BQ293" s="1" t="s">
        <v>817</v>
      </c>
      <c r="BR293" s="1" t="s">
        <v>4004</v>
      </c>
      <c r="BS293" s="1" t="s">
        <v>351</v>
      </c>
      <c r="BT293" s="1" t="s">
        <v>2765</v>
      </c>
      <c r="BU293" s="1"/>
    </row>
    <row r="294" spans="1:73" ht="13.5" customHeight="1">
      <c r="A294" s="5" t="str">
        <f>HYPERLINK("http://kyu.snu.ac.kr/sdhj/index.jsp?type=hj/GK14786_00IH_0001_0131.jpg","1828_성평곡면_131")</f>
        <v>1828_성평곡면_131</v>
      </c>
      <c r="B294" s="2">
        <v>1828</v>
      </c>
      <c r="C294" s="2" t="s">
        <v>3787</v>
      </c>
      <c r="D294" s="2" t="s">
        <v>3790</v>
      </c>
      <c r="E294" s="2">
        <v>293</v>
      </c>
      <c r="F294" s="1">
        <v>2</v>
      </c>
      <c r="G294" s="1" t="s">
        <v>473</v>
      </c>
      <c r="H294" s="1" t="s">
        <v>4481</v>
      </c>
      <c r="I294" s="1">
        <v>6</v>
      </c>
      <c r="J294" s="1"/>
      <c r="K294" s="1"/>
      <c r="L294" s="1">
        <v>5</v>
      </c>
      <c r="M294" s="2" t="s">
        <v>763</v>
      </c>
      <c r="N294" s="2" t="s">
        <v>4413</v>
      </c>
      <c r="O294" s="1"/>
      <c r="P294" s="1"/>
      <c r="Q294" s="1"/>
      <c r="R294" s="1"/>
      <c r="S294" s="1" t="s">
        <v>210</v>
      </c>
      <c r="T294" s="1" t="s">
        <v>2095</v>
      </c>
      <c r="U294" s="1" t="s">
        <v>632</v>
      </c>
      <c r="V294" s="1" t="s">
        <v>2111</v>
      </c>
      <c r="W294" s="1"/>
      <c r="X294" s="1"/>
      <c r="Y294" s="1" t="s">
        <v>818</v>
      </c>
      <c r="Z294" s="1" t="s">
        <v>2515</v>
      </c>
      <c r="AA294" s="1"/>
      <c r="AB294" s="1"/>
      <c r="AC294" s="1">
        <v>37</v>
      </c>
      <c r="AD294" s="1" t="s">
        <v>122</v>
      </c>
      <c r="AE294" s="1" t="s">
        <v>2704</v>
      </c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</row>
    <row r="295" spans="1:73" ht="13.5" customHeight="1">
      <c r="A295" s="5" t="str">
        <f>HYPERLINK("http://kyu.snu.ac.kr/sdhj/index.jsp?type=hj/GK14786_00IH_0001_0131.jpg","1828_성평곡면_131")</f>
        <v>1828_성평곡면_131</v>
      </c>
      <c r="B295" s="2">
        <v>1828</v>
      </c>
      <c r="C295" s="2" t="s">
        <v>3787</v>
      </c>
      <c r="D295" s="2" t="s">
        <v>3790</v>
      </c>
      <c r="E295" s="2">
        <v>294</v>
      </c>
      <c r="F295" s="1">
        <v>2</v>
      </c>
      <c r="G295" s="1" t="s">
        <v>473</v>
      </c>
      <c r="H295" s="1" t="s">
        <v>4481</v>
      </c>
      <c r="I295" s="1">
        <v>6</v>
      </c>
      <c r="J295" s="1"/>
      <c r="K295" s="1"/>
      <c r="L295" s="1">
        <v>5</v>
      </c>
      <c r="M295" s="2" t="s">
        <v>763</v>
      </c>
      <c r="N295" s="2" t="s">
        <v>4413</v>
      </c>
      <c r="O295" s="1"/>
      <c r="P295" s="1"/>
      <c r="Q295" s="1"/>
      <c r="R295" s="1"/>
      <c r="S295" s="1" t="s">
        <v>413</v>
      </c>
      <c r="T295" s="1" t="s">
        <v>2094</v>
      </c>
      <c r="U295" s="1"/>
      <c r="V295" s="1"/>
      <c r="W295" s="1" t="s">
        <v>98</v>
      </c>
      <c r="X295" s="1" t="s">
        <v>3818</v>
      </c>
      <c r="Y295" s="1" t="s">
        <v>10</v>
      </c>
      <c r="Z295" s="1" t="s">
        <v>2174</v>
      </c>
      <c r="AA295" s="1"/>
      <c r="AB295" s="1"/>
      <c r="AC295" s="1"/>
      <c r="AD295" s="1"/>
      <c r="AE295" s="1"/>
      <c r="AF295" s="1" t="s">
        <v>138</v>
      </c>
      <c r="AG295" s="1" t="s">
        <v>2188</v>
      </c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</row>
    <row r="296" spans="1:73" ht="13.5" customHeight="1">
      <c r="A296" s="5" t="str">
        <f>HYPERLINK("http://kyu.snu.ac.kr/sdhj/index.jsp?type=hj/GK14786_00IH_0001_0131.jpg","1828_성평곡면_131")</f>
        <v>1828_성평곡면_131</v>
      </c>
      <c r="B296" s="2">
        <v>1828</v>
      </c>
      <c r="C296" s="2" t="s">
        <v>3787</v>
      </c>
      <c r="D296" s="2" t="s">
        <v>3790</v>
      </c>
      <c r="E296" s="2">
        <v>295</v>
      </c>
      <c r="F296" s="1">
        <v>2</v>
      </c>
      <c r="G296" s="1" t="s">
        <v>473</v>
      </c>
      <c r="H296" s="1" t="s">
        <v>4481</v>
      </c>
      <c r="I296" s="1">
        <v>6</v>
      </c>
      <c r="J296" s="1"/>
      <c r="K296" s="1"/>
      <c r="L296" s="1">
        <v>5</v>
      </c>
      <c r="M296" s="2" t="s">
        <v>763</v>
      </c>
      <c r="N296" s="2" t="s">
        <v>4413</v>
      </c>
      <c r="O296" s="1"/>
      <c r="P296" s="1"/>
      <c r="Q296" s="1"/>
      <c r="R296" s="1"/>
      <c r="S296" s="1" t="s">
        <v>86</v>
      </c>
      <c r="T296" s="1" t="s">
        <v>2088</v>
      </c>
      <c r="U296" s="1"/>
      <c r="V296" s="1"/>
      <c r="W296" s="1"/>
      <c r="X296" s="1"/>
      <c r="Y296" s="1" t="s">
        <v>819</v>
      </c>
      <c r="Z296" s="1" t="s">
        <v>2514</v>
      </c>
      <c r="AA296" s="1"/>
      <c r="AB296" s="1"/>
      <c r="AC296" s="1"/>
      <c r="AD296" s="1"/>
      <c r="AE296" s="1"/>
      <c r="AF296" s="1" t="s">
        <v>820</v>
      </c>
      <c r="AG296" s="1" t="s">
        <v>2731</v>
      </c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</row>
    <row r="297" spans="1:73" ht="13.5" customHeight="1">
      <c r="A297" s="5" t="str">
        <f>HYPERLINK("http://kyu.snu.ac.kr/sdhj/index.jsp?type=hj/GK14786_00IH_0001_0131.jpg","1828_성평곡면_131")</f>
        <v>1828_성평곡면_131</v>
      </c>
      <c r="B297" s="2">
        <v>1828</v>
      </c>
      <c r="C297" s="2" t="s">
        <v>3787</v>
      </c>
      <c r="D297" s="2" t="s">
        <v>3790</v>
      </c>
      <c r="E297" s="2">
        <v>296</v>
      </c>
      <c r="F297" s="1">
        <v>2</v>
      </c>
      <c r="G297" s="1" t="s">
        <v>473</v>
      </c>
      <c r="H297" s="1" t="s">
        <v>4481</v>
      </c>
      <c r="I297" s="1">
        <v>6</v>
      </c>
      <c r="J297" s="1"/>
      <c r="K297" s="1"/>
      <c r="L297" s="1">
        <v>5</v>
      </c>
      <c r="M297" s="2" t="s">
        <v>763</v>
      </c>
      <c r="N297" s="2" t="s">
        <v>4413</v>
      </c>
      <c r="O297" s="1"/>
      <c r="P297" s="1"/>
      <c r="Q297" s="1"/>
      <c r="R297" s="1"/>
      <c r="S297" s="1" t="s">
        <v>673</v>
      </c>
      <c r="T297" s="1" t="s">
        <v>2092</v>
      </c>
      <c r="U297" s="1"/>
      <c r="V297" s="1"/>
      <c r="W297" s="1"/>
      <c r="X297" s="1"/>
      <c r="Y297" s="1" t="s">
        <v>604</v>
      </c>
      <c r="Z297" s="1" t="s">
        <v>2513</v>
      </c>
      <c r="AA297" s="1"/>
      <c r="AB297" s="1"/>
      <c r="AC297" s="1"/>
      <c r="AD297" s="1"/>
      <c r="AE297" s="1"/>
      <c r="AF297" s="1" t="s">
        <v>138</v>
      </c>
      <c r="AG297" s="1" t="s">
        <v>2188</v>
      </c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</row>
    <row r="298" spans="1:73" ht="13.5" customHeight="1">
      <c r="A298" s="5" t="str">
        <f>HYPERLINK("http://kyu.snu.ac.kr/sdhj/index.jsp?type=hj/GK14786_00IH_0001_0131.jpg","1828_성평곡면_131")</f>
        <v>1828_성평곡면_131</v>
      </c>
      <c r="B298" s="2">
        <v>1828</v>
      </c>
      <c r="C298" s="2" t="s">
        <v>3787</v>
      </c>
      <c r="D298" s="2" t="s">
        <v>3790</v>
      </c>
      <c r="E298" s="2">
        <v>297</v>
      </c>
      <c r="F298" s="1">
        <v>2</v>
      </c>
      <c r="G298" s="1" t="s">
        <v>473</v>
      </c>
      <c r="H298" s="1" t="s">
        <v>4481</v>
      </c>
      <c r="I298" s="1">
        <v>7</v>
      </c>
      <c r="J298" s="1" t="s">
        <v>821</v>
      </c>
      <c r="K298" s="1" t="s">
        <v>3804</v>
      </c>
      <c r="L298" s="1">
        <v>1</v>
      </c>
      <c r="M298" s="2" t="s">
        <v>4087</v>
      </c>
      <c r="N298" s="2" t="s">
        <v>4249</v>
      </c>
      <c r="O298" s="1"/>
      <c r="P298" s="1"/>
      <c r="Q298" s="1"/>
      <c r="R298" s="1"/>
      <c r="S298" s="1"/>
      <c r="T298" s="1" t="s">
        <v>3813</v>
      </c>
      <c r="U298" s="1" t="s">
        <v>475</v>
      </c>
      <c r="V298" s="1" t="s">
        <v>2127</v>
      </c>
      <c r="W298" s="1" t="s">
        <v>78</v>
      </c>
      <c r="X298" s="1" t="s">
        <v>2189</v>
      </c>
      <c r="Y298" s="1" t="s">
        <v>822</v>
      </c>
      <c r="Z298" s="1" t="s">
        <v>2351</v>
      </c>
      <c r="AA298" s="1"/>
      <c r="AB298" s="1"/>
      <c r="AC298" s="1">
        <v>45</v>
      </c>
      <c r="AD298" s="1" t="s">
        <v>279</v>
      </c>
      <c r="AE298" s="1" t="s">
        <v>2231</v>
      </c>
      <c r="AF298" s="1"/>
      <c r="AG298" s="1"/>
      <c r="AH298" s="1"/>
      <c r="AI298" s="1"/>
      <c r="AJ298" s="1" t="s">
        <v>17</v>
      </c>
      <c r="AK298" s="1" t="s">
        <v>2742</v>
      </c>
      <c r="AL298" s="1" t="s">
        <v>80</v>
      </c>
      <c r="AM298" s="1" t="s">
        <v>2745</v>
      </c>
      <c r="AN298" s="1"/>
      <c r="AO298" s="1"/>
      <c r="AP298" s="1"/>
      <c r="AQ298" s="1"/>
      <c r="AR298" s="1"/>
      <c r="AS298" s="1"/>
      <c r="AT298" s="1" t="s">
        <v>42</v>
      </c>
      <c r="AU298" s="1" t="s">
        <v>2162</v>
      </c>
      <c r="AV298" s="1" t="s">
        <v>823</v>
      </c>
      <c r="AW298" s="1" t="s">
        <v>2882</v>
      </c>
      <c r="AX298" s="1"/>
      <c r="AY298" s="1"/>
      <c r="AZ298" s="1"/>
      <c r="BA298" s="1"/>
      <c r="BB298" s="1"/>
      <c r="BC298" s="1"/>
      <c r="BD298" s="1"/>
      <c r="BE298" s="1"/>
      <c r="BF298" s="1"/>
      <c r="BG298" s="1" t="s">
        <v>42</v>
      </c>
      <c r="BH298" s="1" t="s">
        <v>2162</v>
      </c>
      <c r="BI298" s="1" t="s">
        <v>824</v>
      </c>
      <c r="BJ298" s="1" t="s">
        <v>3184</v>
      </c>
      <c r="BK298" s="1" t="s">
        <v>42</v>
      </c>
      <c r="BL298" s="1" t="s">
        <v>2162</v>
      </c>
      <c r="BM298" s="1" t="s">
        <v>825</v>
      </c>
      <c r="BN298" s="1" t="s">
        <v>3408</v>
      </c>
      <c r="BO298" s="1" t="s">
        <v>42</v>
      </c>
      <c r="BP298" s="1" t="s">
        <v>2162</v>
      </c>
      <c r="BQ298" s="1" t="s">
        <v>826</v>
      </c>
      <c r="BR298" s="1" t="s">
        <v>3953</v>
      </c>
      <c r="BS298" s="1" t="s">
        <v>85</v>
      </c>
      <c r="BT298" s="1" t="s">
        <v>2760</v>
      </c>
      <c r="BU298" s="1"/>
    </row>
    <row r="299" spans="1:73" ht="13.5" customHeight="1">
      <c r="A299" s="5" t="str">
        <f>HYPERLINK("http://kyu.snu.ac.kr/sdhj/index.jsp?type=hj/GK14786_00IH_0001_0131.jpg","1828_성평곡면_131")</f>
        <v>1828_성평곡면_131</v>
      </c>
      <c r="B299" s="2">
        <v>1828</v>
      </c>
      <c r="C299" s="2" t="s">
        <v>3787</v>
      </c>
      <c r="D299" s="2" t="s">
        <v>3790</v>
      </c>
      <c r="E299" s="2">
        <v>298</v>
      </c>
      <c r="F299" s="1">
        <v>2</v>
      </c>
      <c r="G299" s="1" t="s">
        <v>473</v>
      </c>
      <c r="H299" s="1" t="s">
        <v>4481</v>
      </c>
      <c r="I299" s="1">
        <v>7</v>
      </c>
      <c r="J299" s="1"/>
      <c r="K299" s="1"/>
      <c r="L299" s="1">
        <v>1</v>
      </c>
      <c r="M299" s="2" t="s">
        <v>4087</v>
      </c>
      <c r="N299" s="2" t="s">
        <v>4249</v>
      </c>
      <c r="O299" s="1"/>
      <c r="P299" s="1"/>
      <c r="Q299" s="1"/>
      <c r="R299" s="1"/>
      <c r="S299" s="1" t="s">
        <v>48</v>
      </c>
      <c r="T299" s="1" t="s">
        <v>2087</v>
      </c>
      <c r="U299" s="1"/>
      <c r="V299" s="1"/>
      <c r="W299" s="1" t="s">
        <v>98</v>
      </c>
      <c r="X299" s="1" t="s">
        <v>3818</v>
      </c>
      <c r="Y299" s="1" t="s">
        <v>50</v>
      </c>
      <c r="Z299" s="1" t="s">
        <v>2208</v>
      </c>
      <c r="AA299" s="1"/>
      <c r="AB299" s="1"/>
      <c r="AC299" s="1">
        <v>45</v>
      </c>
      <c r="AD299" s="1" t="s">
        <v>279</v>
      </c>
      <c r="AE299" s="1" t="s">
        <v>2231</v>
      </c>
      <c r="AF299" s="1"/>
      <c r="AG299" s="1"/>
      <c r="AH299" s="1"/>
      <c r="AI299" s="1"/>
      <c r="AJ299" s="1" t="s">
        <v>17</v>
      </c>
      <c r="AK299" s="1" t="s">
        <v>2742</v>
      </c>
      <c r="AL299" s="1" t="s">
        <v>70</v>
      </c>
      <c r="AM299" s="1" t="s">
        <v>3844</v>
      </c>
      <c r="AN299" s="1"/>
      <c r="AO299" s="1"/>
      <c r="AP299" s="1"/>
      <c r="AQ299" s="1"/>
      <c r="AR299" s="1"/>
      <c r="AS299" s="1"/>
      <c r="AT299" s="1" t="s">
        <v>42</v>
      </c>
      <c r="AU299" s="1" t="s">
        <v>2162</v>
      </c>
      <c r="AV299" s="1" t="s">
        <v>827</v>
      </c>
      <c r="AW299" s="1" t="s">
        <v>3010</v>
      </c>
      <c r="AX299" s="1"/>
      <c r="AY299" s="1"/>
      <c r="AZ299" s="1"/>
      <c r="BA299" s="1"/>
      <c r="BB299" s="1"/>
      <c r="BC299" s="1"/>
      <c r="BD299" s="1"/>
      <c r="BE299" s="1"/>
      <c r="BF299" s="1"/>
      <c r="BG299" s="1" t="s">
        <v>42</v>
      </c>
      <c r="BH299" s="1" t="s">
        <v>2162</v>
      </c>
      <c r="BI299" s="1" t="s">
        <v>828</v>
      </c>
      <c r="BJ299" s="1" t="s">
        <v>3280</v>
      </c>
      <c r="BK299" s="1" t="s">
        <v>42</v>
      </c>
      <c r="BL299" s="1" t="s">
        <v>2162</v>
      </c>
      <c r="BM299" s="1" t="s">
        <v>829</v>
      </c>
      <c r="BN299" s="1" t="s">
        <v>3510</v>
      </c>
      <c r="BO299" s="1" t="s">
        <v>42</v>
      </c>
      <c r="BP299" s="1" t="s">
        <v>2162</v>
      </c>
      <c r="BQ299" s="1" t="s">
        <v>830</v>
      </c>
      <c r="BR299" s="1" t="s">
        <v>3702</v>
      </c>
      <c r="BS299" s="1"/>
      <c r="BT299" s="1"/>
      <c r="BU299" s="1"/>
    </row>
    <row r="300" spans="1:73" ht="13.5" customHeight="1">
      <c r="A300" s="5" t="str">
        <f>HYPERLINK("http://kyu.snu.ac.kr/sdhj/index.jsp?type=hj/GK14786_00IH_0001_0131.jpg","1828_성평곡면_131")</f>
        <v>1828_성평곡면_131</v>
      </c>
      <c r="B300" s="2">
        <v>1828</v>
      </c>
      <c r="C300" s="2" t="s">
        <v>3787</v>
      </c>
      <c r="D300" s="2" t="s">
        <v>3790</v>
      </c>
      <c r="E300" s="2">
        <v>299</v>
      </c>
      <c r="F300" s="1">
        <v>2</v>
      </c>
      <c r="G300" s="1" t="s">
        <v>473</v>
      </c>
      <c r="H300" s="1" t="s">
        <v>4481</v>
      </c>
      <c r="I300" s="1">
        <v>7</v>
      </c>
      <c r="J300" s="1"/>
      <c r="K300" s="1"/>
      <c r="L300" s="1">
        <v>1</v>
      </c>
      <c r="M300" s="2" t="s">
        <v>4087</v>
      </c>
      <c r="N300" s="2" t="s">
        <v>4249</v>
      </c>
      <c r="O300" s="1"/>
      <c r="P300" s="1"/>
      <c r="Q300" s="1"/>
      <c r="R300" s="1"/>
      <c r="S300" s="1" t="s">
        <v>90</v>
      </c>
      <c r="T300" s="1" t="s">
        <v>2089</v>
      </c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 t="s">
        <v>138</v>
      </c>
      <c r="AG300" s="1" t="s">
        <v>2188</v>
      </c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</row>
    <row r="301" spans="1:73" ht="13.5" customHeight="1">
      <c r="A301" s="5" t="str">
        <f>HYPERLINK("http://kyu.snu.ac.kr/sdhj/index.jsp?type=hj/GK14786_00IH_0001_0132.jpg","1828_성평곡면_132")</f>
        <v>1828_성평곡면_132</v>
      </c>
      <c r="B301" s="2">
        <v>1828</v>
      </c>
      <c r="C301" s="2" t="s">
        <v>3787</v>
      </c>
      <c r="D301" s="2" t="s">
        <v>3790</v>
      </c>
      <c r="E301" s="2">
        <v>300</v>
      </c>
      <c r="F301" s="1">
        <v>2</v>
      </c>
      <c r="G301" s="1" t="s">
        <v>473</v>
      </c>
      <c r="H301" s="1" t="s">
        <v>4481</v>
      </c>
      <c r="I301" s="1">
        <v>7</v>
      </c>
      <c r="J301" s="1"/>
      <c r="K301" s="1"/>
      <c r="L301" s="1">
        <v>2</v>
      </c>
      <c r="M301" s="2" t="s">
        <v>821</v>
      </c>
      <c r="N301" s="2" t="s">
        <v>3804</v>
      </c>
      <c r="O301" s="1"/>
      <c r="P301" s="1"/>
      <c r="Q301" s="1"/>
      <c r="R301" s="1"/>
      <c r="S301" s="1"/>
      <c r="T301" s="1" t="s">
        <v>3813</v>
      </c>
      <c r="U301" s="1" t="s">
        <v>708</v>
      </c>
      <c r="V301" s="1" t="s">
        <v>2136</v>
      </c>
      <c r="W301" s="1" t="s">
        <v>181</v>
      </c>
      <c r="X301" s="1" t="s">
        <v>3823</v>
      </c>
      <c r="Y301" s="1" t="s">
        <v>831</v>
      </c>
      <c r="Z301" s="1" t="s">
        <v>2512</v>
      </c>
      <c r="AA301" s="1"/>
      <c r="AB301" s="1"/>
      <c r="AC301" s="1">
        <v>60</v>
      </c>
      <c r="AD301" s="1" t="s">
        <v>168</v>
      </c>
      <c r="AE301" s="1" t="s">
        <v>2672</v>
      </c>
      <c r="AF301" s="1"/>
      <c r="AG301" s="1"/>
      <c r="AH301" s="1"/>
      <c r="AI301" s="1"/>
      <c r="AJ301" s="1" t="s">
        <v>17</v>
      </c>
      <c r="AK301" s="1" t="s">
        <v>2742</v>
      </c>
      <c r="AL301" s="1" t="s">
        <v>41</v>
      </c>
      <c r="AM301" s="1" t="s">
        <v>2749</v>
      </c>
      <c r="AN301" s="1"/>
      <c r="AO301" s="1"/>
      <c r="AP301" s="1"/>
      <c r="AQ301" s="1"/>
      <c r="AR301" s="1"/>
      <c r="AS301" s="1"/>
      <c r="AT301" s="1" t="s">
        <v>42</v>
      </c>
      <c r="AU301" s="1" t="s">
        <v>2162</v>
      </c>
      <c r="AV301" s="1" t="s">
        <v>832</v>
      </c>
      <c r="AW301" s="1" t="s">
        <v>3009</v>
      </c>
      <c r="AX301" s="1"/>
      <c r="AY301" s="1"/>
      <c r="AZ301" s="1"/>
      <c r="BA301" s="1"/>
      <c r="BB301" s="1"/>
      <c r="BC301" s="1"/>
      <c r="BD301" s="1"/>
      <c r="BE301" s="1"/>
      <c r="BF301" s="1"/>
      <c r="BG301" s="1" t="s">
        <v>42</v>
      </c>
      <c r="BH301" s="1" t="s">
        <v>2162</v>
      </c>
      <c r="BI301" s="1" t="s">
        <v>833</v>
      </c>
      <c r="BJ301" s="1" t="s">
        <v>3279</v>
      </c>
      <c r="BK301" s="1" t="s">
        <v>42</v>
      </c>
      <c r="BL301" s="1" t="s">
        <v>2162</v>
      </c>
      <c r="BM301" s="1" t="s">
        <v>834</v>
      </c>
      <c r="BN301" s="1" t="s">
        <v>3509</v>
      </c>
      <c r="BO301" s="1" t="s">
        <v>42</v>
      </c>
      <c r="BP301" s="1" t="s">
        <v>2162</v>
      </c>
      <c r="BQ301" s="1" t="s">
        <v>835</v>
      </c>
      <c r="BR301" s="1" t="s">
        <v>3701</v>
      </c>
      <c r="BS301" s="1" t="s">
        <v>80</v>
      </c>
      <c r="BT301" s="1" t="s">
        <v>2745</v>
      </c>
      <c r="BU301" s="1"/>
    </row>
    <row r="302" spans="1:73" ht="13.5" customHeight="1">
      <c r="A302" s="5" t="str">
        <f>HYPERLINK("http://kyu.snu.ac.kr/sdhj/index.jsp?type=hj/GK14786_00IH_0001_0132.jpg","1828_성평곡면_132")</f>
        <v>1828_성평곡면_132</v>
      </c>
      <c r="B302" s="2">
        <v>1828</v>
      </c>
      <c r="C302" s="2" t="s">
        <v>3787</v>
      </c>
      <c r="D302" s="2" t="s">
        <v>3790</v>
      </c>
      <c r="E302" s="2">
        <v>301</v>
      </c>
      <c r="F302" s="1">
        <v>2</v>
      </c>
      <c r="G302" s="1" t="s">
        <v>473</v>
      </c>
      <c r="H302" s="1" t="s">
        <v>4481</v>
      </c>
      <c r="I302" s="1">
        <v>7</v>
      </c>
      <c r="J302" s="1"/>
      <c r="K302" s="1"/>
      <c r="L302" s="1">
        <v>2</v>
      </c>
      <c r="M302" s="2" t="s">
        <v>821</v>
      </c>
      <c r="N302" s="2" t="s">
        <v>3804</v>
      </c>
      <c r="O302" s="1"/>
      <c r="P302" s="1"/>
      <c r="Q302" s="1"/>
      <c r="R302" s="1"/>
      <c r="S302" s="1" t="s">
        <v>48</v>
      </c>
      <c r="T302" s="1" t="s">
        <v>2087</v>
      </c>
      <c r="U302" s="1"/>
      <c r="V302" s="1"/>
      <c r="W302" s="1" t="s">
        <v>78</v>
      </c>
      <c r="X302" s="1" t="s">
        <v>2189</v>
      </c>
      <c r="Y302" s="1" t="s">
        <v>50</v>
      </c>
      <c r="Z302" s="1" t="s">
        <v>2208</v>
      </c>
      <c r="AA302" s="1"/>
      <c r="AB302" s="1"/>
      <c r="AC302" s="1">
        <v>40</v>
      </c>
      <c r="AD302" s="1" t="s">
        <v>40</v>
      </c>
      <c r="AE302" s="1" t="s">
        <v>2698</v>
      </c>
      <c r="AF302" s="1"/>
      <c r="AG302" s="1"/>
      <c r="AH302" s="1"/>
      <c r="AI302" s="1"/>
      <c r="AJ302" s="1" t="s">
        <v>17</v>
      </c>
      <c r="AK302" s="1" t="s">
        <v>2742</v>
      </c>
      <c r="AL302" s="1" t="s">
        <v>80</v>
      </c>
      <c r="AM302" s="1" t="s">
        <v>2745</v>
      </c>
      <c r="AN302" s="1"/>
      <c r="AO302" s="1"/>
      <c r="AP302" s="1"/>
      <c r="AQ302" s="1"/>
      <c r="AR302" s="1"/>
      <c r="AS302" s="1"/>
      <c r="AT302" s="1" t="s">
        <v>42</v>
      </c>
      <c r="AU302" s="1" t="s">
        <v>2162</v>
      </c>
      <c r="AV302" s="1" t="s">
        <v>81</v>
      </c>
      <c r="AW302" s="1" t="s">
        <v>3008</v>
      </c>
      <c r="AX302" s="1"/>
      <c r="AY302" s="1"/>
      <c r="AZ302" s="1"/>
      <c r="BA302" s="1"/>
      <c r="BB302" s="1"/>
      <c r="BC302" s="1"/>
      <c r="BD302" s="1"/>
      <c r="BE302" s="1"/>
      <c r="BF302" s="1"/>
      <c r="BG302" s="1" t="s">
        <v>42</v>
      </c>
      <c r="BH302" s="1" t="s">
        <v>2162</v>
      </c>
      <c r="BI302" s="1" t="s">
        <v>836</v>
      </c>
      <c r="BJ302" s="1" t="s">
        <v>3278</v>
      </c>
      <c r="BK302" s="1" t="s">
        <v>42</v>
      </c>
      <c r="BL302" s="1" t="s">
        <v>2162</v>
      </c>
      <c r="BM302" s="1" t="s">
        <v>837</v>
      </c>
      <c r="BN302" s="1" t="s">
        <v>2505</v>
      </c>
      <c r="BO302" s="1" t="s">
        <v>42</v>
      </c>
      <c r="BP302" s="1" t="s">
        <v>2162</v>
      </c>
      <c r="BQ302" s="1" t="s">
        <v>838</v>
      </c>
      <c r="BR302" s="1" t="s">
        <v>3939</v>
      </c>
      <c r="BS302" s="1" t="s">
        <v>85</v>
      </c>
      <c r="BT302" s="1" t="s">
        <v>2760</v>
      </c>
      <c r="BU302" s="1"/>
    </row>
    <row r="303" spans="1:73" ht="13.5" customHeight="1">
      <c r="A303" s="5" t="str">
        <f>HYPERLINK("http://kyu.snu.ac.kr/sdhj/index.jsp?type=hj/GK14786_00IH_0001_0132.jpg","1828_성평곡면_132")</f>
        <v>1828_성평곡면_132</v>
      </c>
      <c r="B303" s="2">
        <v>1828</v>
      </c>
      <c r="C303" s="2" t="s">
        <v>3787</v>
      </c>
      <c r="D303" s="2" t="s">
        <v>3790</v>
      </c>
      <c r="E303" s="2">
        <v>302</v>
      </c>
      <c r="F303" s="1">
        <v>2</v>
      </c>
      <c r="G303" s="1" t="s">
        <v>473</v>
      </c>
      <c r="H303" s="1" t="s">
        <v>4481</v>
      </c>
      <c r="I303" s="1">
        <v>7</v>
      </c>
      <c r="J303" s="1"/>
      <c r="K303" s="1"/>
      <c r="L303" s="1">
        <v>2</v>
      </c>
      <c r="M303" s="2" t="s">
        <v>821</v>
      </c>
      <c r="N303" s="2" t="s">
        <v>3804</v>
      </c>
      <c r="O303" s="1"/>
      <c r="P303" s="1"/>
      <c r="Q303" s="1"/>
      <c r="R303" s="1"/>
      <c r="S303" s="1" t="s">
        <v>90</v>
      </c>
      <c r="T303" s="1" t="s">
        <v>2089</v>
      </c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 t="s">
        <v>91</v>
      </c>
      <c r="AG303" s="1" t="s">
        <v>2726</v>
      </c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</row>
    <row r="304" spans="1:73" ht="13.5" customHeight="1">
      <c r="A304" s="5" t="str">
        <f>HYPERLINK("http://kyu.snu.ac.kr/sdhj/index.jsp?type=hj/GK14786_00IH_0001_0132.jpg","1828_성평곡면_132")</f>
        <v>1828_성평곡면_132</v>
      </c>
      <c r="B304" s="2">
        <v>1828</v>
      </c>
      <c r="C304" s="2" t="s">
        <v>3787</v>
      </c>
      <c r="D304" s="2" t="s">
        <v>3790</v>
      </c>
      <c r="E304" s="2">
        <v>303</v>
      </c>
      <c r="F304" s="1">
        <v>2</v>
      </c>
      <c r="G304" s="1" t="s">
        <v>473</v>
      </c>
      <c r="H304" s="1" t="s">
        <v>4481</v>
      </c>
      <c r="I304" s="1">
        <v>7</v>
      </c>
      <c r="J304" s="1"/>
      <c r="K304" s="1"/>
      <c r="L304" s="1">
        <v>2</v>
      </c>
      <c r="M304" s="2" t="s">
        <v>821</v>
      </c>
      <c r="N304" s="2" t="s">
        <v>3804</v>
      </c>
      <c r="O304" s="1"/>
      <c r="P304" s="1"/>
      <c r="Q304" s="1"/>
      <c r="R304" s="1"/>
      <c r="S304" s="1" t="s">
        <v>90</v>
      </c>
      <c r="T304" s="1" t="s">
        <v>2089</v>
      </c>
      <c r="U304" s="1"/>
      <c r="V304" s="1"/>
      <c r="W304" s="1"/>
      <c r="X304" s="1"/>
      <c r="Y304" s="1"/>
      <c r="Z304" s="1"/>
      <c r="AA304" s="1"/>
      <c r="AB304" s="1"/>
      <c r="AC304" s="1">
        <v>13</v>
      </c>
      <c r="AD304" s="1" t="s">
        <v>336</v>
      </c>
      <c r="AE304" s="1" t="s">
        <v>2703</v>
      </c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</row>
    <row r="305" spans="1:73" ht="13.5" customHeight="1">
      <c r="A305" s="5" t="str">
        <f>HYPERLINK("http://kyu.snu.ac.kr/sdhj/index.jsp?type=hj/GK14786_00IH_0001_0132.jpg","1828_성평곡면_132")</f>
        <v>1828_성평곡면_132</v>
      </c>
      <c r="B305" s="2">
        <v>1828</v>
      </c>
      <c r="C305" s="2" t="s">
        <v>3787</v>
      </c>
      <c r="D305" s="2" t="s">
        <v>3790</v>
      </c>
      <c r="E305" s="2">
        <v>304</v>
      </c>
      <c r="F305" s="1">
        <v>2</v>
      </c>
      <c r="G305" s="1" t="s">
        <v>473</v>
      </c>
      <c r="H305" s="1" t="s">
        <v>4481</v>
      </c>
      <c r="I305" s="1">
        <v>7</v>
      </c>
      <c r="J305" s="1"/>
      <c r="K305" s="1"/>
      <c r="L305" s="1">
        <v>3</v>
      </c>
      <c r="M305" s="2" t="s">
        <v>4088</v>
      </c>
      <c r="N305" s="2" t="s">
        <v>4250</v>
      </c>
      <c r="O305" s="1"/>
      <c r="P305" s="1"/>
      <c r="Q305" s="1"/>
      <c r="R305" s="1"/>
      <c r="S305" s="1"/>
      <c r="T305" s="1" t="s">
        <v>3813</v>
      </c>
      <c r="U305" s="1" t="s">
        <v>839</v>
      </c>
      <c r="V305" s="1" t="s">
        <v>2157</v>
      </c>
      <c r="W305" s="1" t="s">
        <v>58</v>
      </c>
      <c r="X305" s="1" t="s">
        <v>2181</v>
      </c>
      <c r="Y305" s="1" t="s">
        <v>840</v>
      </c>
      <c r="Z305" s="1" t="s">
        <v>2511</v>
      </c>
      <c r="AA305" s="1"/>
      <c r="AB305" s="1"/>
      <c r="AC305" s="1">
        <v>45</v>
      </c>
      <c r="AD305" s="1" t="s">
        <v>279</v>
      </c>
      <c r="AE305" s="1" t="s">
        <v>2231</v>
      </c>
      <c r="AF305" s="1"/>
      <c r="AG305" s="1"/>
      <c r="AH305" s="1"/>
      <c r="AI305" s="1"/>
      <c r="AJ305" s="1" t="s">
        <v>17</v>
      </c>
      <c r="AK305" s="1" t="s">
        <v>2742</v>
      </c>
      <c r="AL305" s="1" t="s">
        <v>47</v>
      </c>
      <c r="AM305" s="1" t="s">
        <v>2761</v>
      </c>
      <c r="AN305" s="1"/>
      <c r="AO305" s="1"/>
      <c r="AP305" s="1"/>
      <c r="AQ305" s="1"/>
      <c r="AR305" s="1"/>
      <c r="AS305" s="1"/>
      <c r="AT305" s="1" t="s">
        <v>42</v>
      </c>
      <c r="AU305" s="1" t="s">
        <v>2162</v>
      </c>
      <c r="AV305" s="1" t="s">
        <v>722</v>
      </c>
      <c r="AW305" s="1" t="s">
        <v>3007</v>
      </c>
      <c r="AX305" s="1"/>
      <c r="AY305" s="1"/>
      <c r="AZ305" s="1"/>
      <c r="BA305" s="1"/>
      <c r="BB305" s="1"/>
      <c r="BC305" s="1"/>
      <c r="BD305" s="1"/>
      <c r="BE305" s="1"/>
      <c r="BF305" s="1"/>
      <c r="BG305" s="1" t="s">
        <v>42</v>
      </c>
      <c r="BH305" s="1" t="s">
        <v>2162</v>
      </c>
      <c r="BI305" s="1" t="s">
        <v>841</v>
      </c>
      <c r="BJ305" s="1" t="s">
        <v>3277</v>
      </c>
      <c r="BK305" s="1" t="s">
        <v>42</v>
      </c>
      <c r="BL305" s="1" t="s">
        <v>2162</v>
      </c>
      <c r="BM305" s="1" t="s">
        <v>842</v>
      </c>
      <c r="BN305" s="1" t="s">
        <v>3508</v>
      </c>
      <c r="BO305" s="1" t="s">
        <v>42</v>
      </c>
      <c r="BP305" s="1" t="s">
        <v>2162</v>
      </c>
      <c r="BQ305" s="1" t="s">
        <v>843</v>
      </c>
      <c r="BR305" s="1" t="s">
        <v>3621</v>
      </c>
      <c r="BS305" s="1" t="s">
        <v>425</v>
      </c>
      <c r="BT305" s="1" t="s">
        <v>2782</v>
      </c>
      <c r="BU305" s="1"/>
    </row>
    <row r="306" spans="1:73" ht="13.5" customHeight="1">
      <c r="A306" s="5" t="str">
        <f>HYPERLINK("http://kyu.snu.ac.kr/sdhj/index.jsp?type=hj/GK14786_00IH_0001_0132.jpg","1828_성평곡면_132")</f>
        <v>1828_성평곡면_132</v>
      </c>
      <c r="B306" s="2">
        <v>1828</v>
      </c>
      <c r="C306" s="2" t="s">
        <v>3787</v>
      </c>
      <c r="D306" s="2" t="s">
        <v>3790</v>
      </c>
      <c r="E306" s="2">
        <v>305</v>
      </c>
      <c r="F306" s="1">
        <v>2</v>
      </c>
      <c r="G306" s="1" t="s">
        <v>473</v>
      </c>
      <c r="H306" s="1" t="s">
        <v>4481</v>
      </c>
      <c r="I306" s="1">
        <v>7</v>
      </c>
      <c r="J306" s="1"/>
      <c r="K306" s="1"/>
      <c r="L306" s="1">
        <v>3</v>
      </c>
      <c r="M306" s="2" t="s">
        <v>4088</v>
      </c>
      <c r="N306" s="2" t="s">
        <v>4250</v>
      </c>
      <c r="O306" s="1"/>
      <c r="P306" s="1"/>
      <c r="Q306" s="1"/>
      <c r="R306" s="1"/>
      <c r="S306" s="1" t="s">
        <v>48</v>
      </c>
      <c r="T306" s="1" t="s">
        <v>2087</v>
      </c>
      <c r="U306" s="1"/>
      <c r="V306" s="1"/>
      <c r="W306" s="1" t="s">
        <v>304</v>
      </c>
      <c r="X306" s="1" t="s">
        <v>2182</v>
      </c>
      <c r="Y306" s="1" t="s">
        <v>50</v>
      </c>
      <c r="Z306" s="1" t="s">
        <v>2208</v>
      </c>
      <c r="AA306" s="1"/>
      <c r="AB306" s="1"/>
      <c r="AC306" s="1">
        <v>52</v>
      </c>
      <c r="AD306" s="1" t="s">
        <v>93</v>
      </c>
      <c r="AE306" s="1" t="s">
        <v>2667</v>
      </c>
      <c r="AF306" s="1"/>
      <c r="AG306" s="1"/>
      <c r="AH306" s="1"/>
      <c r="AI306" s="1"/>
      <c r="AJ306" s="1" t="s">
        <v>17</v>
      </c>
      <c r="AK306" s="1" t="s">
        <v>2742</v>
      </c>
      <c r="AL306" s="1" t="s">
        <v>562</v>
      </c>
      <c r="AM306" s="1" t="s">
        <v>2767</v>
      </c>
      <c r="AN306" s="1"/>
      <c r="AO306" s="1"/>
      <c r="AP306" s="1"/>
      <c r="AQ306" s="1"/>
      <c r="AR306" s="1"/>
      <c r="AS306" s="1"/>
      <c r="AT306" s="1" t="s">
        <v>42</v>
      </c>
      <c r="AU306" s="1" t="s">
        <v>2162</v>
      </c>
      <c r="AV306" s="1" t="s">
        <v>844</v>
      </c>
      <c r="AW306" s="1" t="s">
        <v>3006</v>
      </c>
      <c r="AX306" s="1"/>
      <c r="AY306" s="1"/>
      <c r="AZ306" s="1"/>
      <c r="BA306" s="1"/>
      <c r="BB306" s="1"/>
      <c r="BC306" s="1"/>
      <c r="BD306" s="1"/>
      <c r="BE306" s="1"/>
      <c r="BF306" s="1"/>
      <c r="BG306" s="1" t="s">
        <v>42</v>
      </c>
      <c r="BH306" s="1" t="s">
        <v>2162</v>
      </c>
      <c r="BI306" s="1" t="s">
        <v>845</v>
      </c>
      <c r="BJ306" s="1" t="s">
        <v>3276</v>
      </c>
      <c r="BK306" s="1" t="s">
        <v>42</v>
      </c>
      <c r="BL306" s="1" t="s">
        <v>2162</v>
      </c>
      <c r="BM306" s="1" t="s">
        <v>846</v>
      </c>
      <c r="BN306" s="1" t="s">
        <v>3182</v>
      </c>
      <c r="BO306" s="1" t="s">
        <v>42</v>
      </c>
      <c r="BP306" s="1" t="s">
        <v>2162</v>
      </c>
      <c r="BQ306" s="1" t="s">
        <v>847</v>
      </c>
      <c r="BR306" s="1" t="s">
        <v>3978</v>
      </c>
      <c r="BS306" s="1" t="s">
        <v>351</v>
      </c>
      <c r="BT306" s="1" t="s">
        <v>2765</v>
      </c>
      <c r="BU306" s="1"/>
    </row>
    <row r="307" spans="1:73" ht="13.5" customHeight="1">
      <c r="A307" s="5" t="str">
        <f>HYPERLINK("http://kyu.snu.ac.kr/sdhj/index.jsp?type=hj/GK14786_00IH_0001_0132.jpg","1828_성평곡면_132")</f>
        <v>1828_성평곡면_132</v>
      </c>
      <c r="B307" s="2">
        <v>1828</v>
      </c>
      <c r="C307" s="2" t="s">
        <v>3787</v>
      </c>
      <c r="D307" s="2" t="s">
        <v>3790</v>
      </c>
      <c r="E307" s="2">
        <v>306</v>
      </c>
      <c r="F307" s="1">
        <v>2</v>
      </c>
      <c r="G307" s="1" t="s">
        <v>473</v>
      </c>
      <c r="H307" s="1" t="s">
        <v>4481</v>
      </c>
      <c r="I307" s="1">
        <v>7</v>
      </c>
      <c r="J307" s="1"/>
      <c r="K307" s="1"/>
      <c r="L307" s="1">
        <v>4</v>
      </c>
      <c r="M307" s="2" t="s">
        <v>4089</v>
      </c>
      <c r="N307" s="2" t="s">
        <v>4251</v>
      </c>
      <c r="O307" s="1"/>
      <c r="P307" s="1"/>
      <c r="Q307" s="1"/>
      <c r="R307" s="1"/>
      <c r="S307" s="1"/>
      <c r="T307" s="1" t="s">
        <v>3813</v>
      </c>
      <c r="U307" s="1" t="s">
        <v>632</v>
      </c>
      <c r="V307" s="1" t="s">
        <v>2111</v>
      </c>
      <c r="W307" s="1" t="s">
        <v>108</v>
      </c>
      <c r="X307" s="1" t="s">
        <v>2171</v>
      </c>
      <c r="Y307" s="1" t="s">
        <v>848</v>
      </c>
      <c r="Z307" s="1" t="s">
        <v>2510</v>
      </c>
      <c r="AA307" s="1"/>
      <c r="AB307" s="1"/>
      <c r="AC307" s="1">
        <v>56</v>
      </c>
      <c r="AD307" s="1" t="s">
        <v>253</v>
      </c>
      <c r="AE307" s="1" t="s">
        <v>2706</v>
      </c>
      <c r="AF307" s="1"/>
      <c r="AG307" s="1"/>
      <c r="AH307" s="1"/>
      <c r="AI307" s="1"/>
      <c r="AJ307" s="1" t="s">
        <v>17</v>
      </c>
      <c r="AK307" s="1" t="s">
        <v>2742</v>
      </c>
      <c r="AL307" s="1" t="s">
        <v>80</v>
      </c>
      <c r="AM307" s="1" t="s">
        <v>2745</v>
      </c>
      <c r="AN307" s="1"/>
      <c r="AO307" s="1"/>
      <c r="AP307" s="1"/>
      <c r="AQ307" s="1"/>
      <c r="AR307" s="1"/>
      <c r="AS307" s="1"/>
      <c r="AT307" s="1" t="s">
        <v>632</v>
      </c>
      <c r="AU307" s="1" t="s">
        <v>2111</v>
      </c>
      <c r="AV307" s="1" t="s">
        <v>849</v>
      </c>
      <c r="AW307" s="1" t="s">
        <v>3005</v>
      </c>
      <c r="AX307" s="1"/>
      <c r="AY307" s="1"/>
      <c r="AZ307" s="1"/>
      <c r="BA307" s="1"/>
      <c r="BB307" s="1"/>
      <c r="BC307" s="1"/>
      <c r="BD307" s="1"/>
      <c r="BE307" s="1"/>
      <c r="BF307" s="1"/>
      <c r="BG307" s="1" t="s">
        <v>632</v>
      </c>
      <c r="BH307" s="1" t="s">
        <v>2111</v>
      </c>
      <c r="BI307" s="1" t="s">
        <v>850</v>
      </c>
      <c r="BJ307" s="1" t="s">
        <v>3260</v>
      </c>
      <c r="BK307" s="1" t="s">
        <v>632</v>
      </c>
      <c r="BL307" s="1" t="s">
        <v>2111</v>
      </c>
      <c r="BM307" s="1" t="s">
        <v>851</v>
      </c>
      <c r="BN307" s="1" t="s">
        <v>3507</v>
      </c>
      <c r="BO307" s="1" t="s">
        <v>632</v>
      </c>
      <c r="BP307" s="1" t="s">
        <v>2111</v>
      </c>
      <c r="BQ307" s="1" t="s">
        <v>852</v>
      </c>
      <c r="BR307" s="1" t="s">
        <v>3700</v>
      </c>
      <c r="BS307" s="1" t="s">
        <v>129</v>
      </c>
      <c r="BT307" s="1" t="s">
        <v>2752</v>
      </c>
      <c r="BU307" s="1"/>
    </row>
    <row r="308" spans="1:73" ht="13.5" customHeight="1">
      <c r="A308" s="5" t="str">
        <f>HYPERLINK("http://kyu.snu.ac.kr/sdhj/index.jsp?type=hj/GK14786_00IH_0001_0132.jpg","1828_성평곡면_132")</f>
        <v>1828_성평곡면_132</v>
      </c>
      <c r="B308" s="2">
        <v>1828</v>
      </c>
      <c r="C308" s="2" t="s">
        <v>3787</v>
      </c>
      <c r="D308" s="2" t="s">
        <v>3790</v>
      </c>
      <c r="E308" s="2">
        <v>307</v>
      </c>
      <c r="F308" s="1">
        <v>2</v>
      </c>
      <c r="G308" s="1" t="s">
        <v>473</v>
      </c>
      <c r="H308" s="1" t="s">
        <v>4481</v>
      </c>
      <c r="I308" s="1">
        <v>7</v>
      </c>
      <c r="J308" s="1"/>
      <c r="K308" s="1"/>
      <c r="L308" s="1">
        <v>4</v>
      </c>
      <c r="M308" s="2" t="s">
        <v>4089</v>
      </c>
      <c r="N308" s="2" t="s">
        <v>4251</v>
      </c>
      <c r="O308" s="1"/>
      <c r="P308" s="1"/>
      <c r="Q308" s="1"/>
      <c r="R308" s="1"/>
      <c r="S308" s="1" t="s">
        <v>86</v>
      </c>
      <c r="T308" s="1" t="s">
        <v>2088</v>
      </c>
      <c r="U308" s="1" t="s">
        <v>632</v>
      </c>
      <c r="V308" s="1" t="s">
        <v>2111</v>
      </c>
      <c r="W308" s="1"/>
      <c r="X308" s="1"/>
      <c r="Y308" s="1" t="s">
        <v>853</v>
      </c>
      <c r="Z308" s="1" t="s">
        <v>2226</v>
      </c>
      <c r="AA308" s="1"/>
      <c r="AB308" s="1"/>
      <c r="AC308" s="1">
        <v>25</v>
      </c>
      <c r="AD308" s="1" t="s">
        <v>107</v>
      </c>
      <c r="AE308" s="1" t="s">
        <v>2700</v>
      </c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</row>
    <row r="309" spans="1:73" ht="13.5" customHeight="1">
      <c r="A309" s="5" t="str">
        <f>HYPERLINK("http://kyu.snu.ac.kr/sdhj/index.jsp?type=hj/GK14786_00IH_0001_0132.jpg","1828_성평곡면_132")</f>
        <v>1828_성평곡면_132</v>
      </c>
      <c r="B309" s="2">
        <v>1828</v>
      </c>
      <c r="C309" s="2" t="s">
        <v>3787</v>
      </c>
      <c r="D309" s="2" t="s">
        <v>3790</v>
      </c>
      <c r="E309" s="2">
        <v>308</v>
      </c>
      <c r="F309" s="1">
        <v>2</v>
      </c>
      <c r="G309" s="1" t="s">
        <v>473</v>
      </c>
      <c r="H309" s="1" t="s">
        <v>4481</v>
      </c>
      <c r="I309" s="1">
        <v>7</v>
      </c>
      <c r="J309" s="1"/>
      <c r="K309" s="1"/>
      <c r="L309" s="1">
        <v>4</v>
      </c>
      <c r="M309" s="2" t="s">
        <v>4089</v>
      </c>
      <c r="N309" s="2" t="s">
        <v>4251</v>
      </c>
      <c r="O309" s="1"/>
      <c r="P309" s="1"/>
      <c r="Q309" s="1"/>
      <c r="R309" s="1"/>
      <c r="S309" s="1" t="s">
        <v>90</v>
      </c>
      <c r="T309" s="1" t="s">
        <v>2089</v>
      </c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 t="s">
        <v>91</v>
      </c>
      <c r="AG309" s="1" t="s">
        <v>2726</v>
      </c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</row>
    <row r="310" spans="1:73" ht="13.5" customHeight="1">
      <c r="A310" s="5" t="str">
        <f>HYPERLINK("http://kyu.snu.ac.kr/sdhj/index.jsp?type=hj/GK14786_00IH_0001_0132.jpg","1828_성평곡면_132")</f>
        <v>1828_성평곡면_132</v>
      </c>
      <c r="B310" s="2">
        <v>1828</v>
      </c>
      <c r="C310" s="2" t="s">
        <v>3787</v>
      </c>
      <c r="D310" s="2" t="s">
        <v>3790</v>
      </c>
      <c r="E310" s="2">
        <v>309</v>
      </c>
      <c r="F310" s="1">
        <v>2</v>
      </c>
      <c r="G310" s="1" t="s">
        <v>473</v>
      </c>
      <c r="H310" s="1" t="s">
        <v>4481</v>
      </c>
      <c r="I310" s="1">
        <v>7</v>
      </c>
      <c r="J310" s="1"/>
      <c r="K310" s="1"/>
      <c r="L310" s="1">
        <v>4</v>
      </c>
      <c r="M310" s="2" t="s">
        <v>4089</v>
      </c>
      <c r="N310" s="2" t="s">
        <v>4251</v>
      </c>
      <c r="O310" s="1"/>
      <c r="P310" s="1"/>
      <c r="Q310" s="1"/>
      <c r="R310" s="1"/>
      <c r="S310" s="1" t="s">
        <v>191</v>
      </c>
      <c r="T310" s="1" t="s">
        <v>2090</v>
      </c>
      <c r="U310" s="1"/>
      <c r="V310" s="1"/>
      <c r="W310" s="1" t="s">
        <v>536</v>
      </c>
      <c r="X310" s="1" t="s">
        <v>2175</v>
      </c>
      <c r="Y310" s="1" t="s">
        <v>10</v>
      </c>
      <c r="Z310" s="1" t="s">
        <v>2174</v>
      </c>
      <c r="AA310" s="1"/>
      <c r="AB310" s="1"/>
      <c r="AC310" s="1">
        <v>25</v>
      </c>
      <c r="AD310" s="1" t="s">
        <v>107</v>
      </c>
      <c r="AE310" s="1" t="s">
        <v>2700</v>
      </c>
      <c r="AF310" s="1" t="s">
        <v>212</v>
      </c>
      <c r="AG310" s="1" t="s">
        <v>2725</v>
      </c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</row>
    <row r="311" spans="1:73" ht="13.5" customHeight="1">
      <c r="A311" s="5" t="str">
        <f>HYPERLINK("http://kyu.snu.ac.kr/sdhj/index.jsp?type=hj/GK14786_00IH_0001_0132.jpg","1828_성평곡면_132")</f>
        <v>1828_성평곡면_132</v>
      </c>
      <c r="B311" s="2">
        <v>1828</v>
      </c>
      <c r="C311" s="2" t="s">
        <v>3787</v>
      </c>
      <c r="D311" s="2" t="s">
        <v>3790</v>
      </c>
      <c r="E311" s="2">
        <v>310</v>
      </c>
      <c r="F311" s="1">
        <v>2</v>
      </c>
      <c r="G311" s="1" t="s">
        <v>473</v>
      </c>
      <c r="H311" s="1" t="s">
        <v>4481</v>
      </c>
      <c r="I311" s="1">
        <v>7</v>
      </c>
      <c r="J311" s="1"/>
      <c r="K311" s="1"/>
      <c r="L311" s="1">
        <v>4</v>
      </c>
      <c r="M311" s="2" t="s">
        <v>4089</v>
      </c>
      <c r="N311" s="2" t="s">
        <v>4251</v>
      </c>
      <c r="O311" s="1"/>
      <c r="P311" s="1"/>
      <c r="Q311" s="1"/>
      <c r="R311" s="1"/>
      <c r="S311" s="1" t="s">
        <v>415</v>
      </c>
      <c r="T311" s="1" t="s">
        <v>2102</v>
      </c>
      <c r="U311" s="1"/>
      <c r="V311" s="1"/>
      <c r="W311" s="1" t="s">
        <v>38</v>
      </c>
      <c r="X311" s="1" t="s">
        <v>2173</v>
      </c>
      <c r="Y311" s="1" t="s">
        <v>10</v>
      </c>
      <c r="Z311" s="1" t="s">
        <v>2174</v>
      </c>
      <c r="AA311" s="1"/>
      <c r="AB311" s="1"/>
      <c r="AC311" s="1">
        <v>59</v>
      </c>
      <c r="AD311" s="1" t="s">
        <v>854</v>
      </c>
      <c r="AE311" s="1" t="s">
        <v>2392</v>
      </c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</row>
    <row r="312" spans="1:73" ht="13.5" customHeight="1">
      <c r="A312" s="5" t="str">
        <f>HYPERLINK("http://kyu.snu.ac.kr/sdhj/index.jsp?type=hj/GK14786_00IH_0001_0132.jpg","1828_성평곡면_132")</f>
        <v>1828_성평곡면_132</v>
      </c>
      <c r="B312" s="2">
        <v>1828</v>
      </c>
      <c r="C312" s="2" t="s">
        <v>3787</v>
      </c>
      <c r="D312" s="2" t="s">
        <v>3790</v>
      </c>
      <c r="E312" s="2">
        <v>311</v>
      </c>
      <c r="F312" s="1">
        <v>2</v>
      </c>
      <c r="G312" s="1" t="s">
        <v>473</v>
      </c>
      <c r="H312" s="1" t="s">
        <v>4481</v>
      </c>
      <c r="I312" s="1">
        <v>7</v>
      </c>
      <c r="J312" s="1"/>
      <c r="K312" s="1"/>
      <c r="L312" s="1">
        <v>4</v>
      </c>
      <c r="M312" s="2" t="s">
        <v>4089</v>
      </c>
      <c r="N312" s="2" t="s">
        <v>4251</v>
      </c>
      <c r="O312" s="1"/>
      <c r="P312" s="1"/>
      <c r="Q312" s="1"/>
      <c r="R312" s="1"/>
      <c r="S312" s="1" t="s">
        <v>673</v>
      </c>
      <c r="T312" s="1" t="s">
        <v>2092</v>
      </c>
      <c r="U312" s="1"/>
      <c r="V312" s="1"/>
      <c r="W312" s="1"/>
      <c r="X312" s="1"/>
      <c r="Y312" s="1" t="s">
        <v>855</v>
      </c>
      <c r="Z312" s="1" t="s">
        <v>2509</v>
      </c>
      <c r="AA312" s="1"/>
      <c r="AB312" s="1"/>
      <c r="AC312" s="1">
        <v>13</v>
      </c>
      <c r="AD312" s="1"/>
      <c r="AE312" s="1"/>
      <c r="AF312" s="1" t="s">
        <v>212</v>
      </c>
      <c r="AG312" s="1" t="s">
        <v>2725</v>
      </c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</row>
    <row r="313" spans="1:73" ht="13.5" customHeight="1">
      <c r="A313" s="5" t="str">
        <f>HYPERLINK("http://kyu.snu.ac.kr/sdhj/index.jsp?type=hj/GK14786_00IH_0001_0132.jpg","1828_성평곡면_132")</f>
        <v>1828_성평곡면_132</v>
      </c>
      <c r="B313" s="2">
        <v>1828</v>
      </c>
      <c r="C313" s="2" t="s">
        <v>3787</v>
      </c>
      <c r="D313" s="2" t="s">
        <v>3790</v>
      </c>
      <c r="E313" s="2">
        <v>312</v>
      </c>
      <c r="F313" s="1">
        <v>2</v>
      </c>
      <c r="G313" s="1" t="s">
        <v>473</v>
      </c>
      <c r="H313" s="1" t="s">
        <v>4481</v>
      </c>
      <c r="I313" s="1">
        <v>7</v>
      </c>
      <c r="J313" s="1"/>
      <c r="K313" s="1"/>
      <c r="L313" s="1">
        <v>5</v>
      </c>
      <c r="M313" s="2" t="s">
        <v>4090</v>
      </c>
      <c r="N313" s="2" t="s">
        <v>4252</v>
      </c>
      <c r="O313" s="1"/>
      <c r="P313" s="1"/>
      <c r="Q313" s="1"/>
      <c r="R313" s="1"/>
      <c r="S313" s="1"/>
      <c r="T313" s="1" t="s">
        <v>3813</v>
      </c>
      <c r="U313" s="1" t="s">
        <v>632</v>
      </c>
      <c r="V313" s="1" t="s">
        <v>2111</v>
      </c>
      <c r="W313" s="1" t="s">
        <v>108</v>
      </c>
      <c r="X313" s="1" t="s">
        <v>2171</v>
      </c>
      <c r="Y313" s="1" t="s">
        <v>856</v>
      </c>
      <c r="Z313" s="1" t="s">
        <v>2367</v>
      </c>
      <c r="AA313" s="1"/>
      <c r="AB313" s="1"/>
      <c r="AC313" s="1">
        <v>46</v>
      </c>
      <c r="AD313" s="1" t="s">
        <v>199</v>
      </c>
      <c r="AE313" s="1" t="s">
        <v>2710</v>
      </c>
      <c r="AF313" s="1"/>
      <c r="AG313" s="1"/>
      <c r="AH313" s="1"/>
      <c r="AI313" s="1"/>
      <c r="AJ313" s="1" t="s">
        <v>17</v>
      </c>
      <c r="AK313" s="1" t="s">
        <v>2742</v>
      </c>
      <c r="AL313" s="1" t="s">
        <v>80</v>
      </c>
      <c r="AM313" s="1" t="s">
        <v>2745</v>
      </c>
      <c r="AN313" s="1"/>
      <c r="AO313" s="1"/>
      <c r="AP313" s="1"/>
      <c r="AQ313" s="1"/>
      <c r="AR313" s="1"/>
      <c r="AS313" s="1"/>
      <c r="AT313" s="1" t="s">
        <v>632</v>
      </c>
      <c r="AU313" s="1" t="s">
        <v>2111</v>
      </c>
      <c r="AV313" s="1" t="s">
        <v>857</v>
      </c>
      <c r="AW313" s="1" t="s">
        <v>3856</v>
      </c>
      <c r="AX313" s="1"/>
      <c r="AY313" s="1"/>
      <c r="AZ313" s="1"/>
      <c r="BA313" s="1"/>
      <c r="BB313" s="1"/>
      <c r="BC313" s="1"/>
      <c r="BD313" s="1"/>
      <c r="BE313" s="1"/>
      <c r="BF313" s="1"/>
      <c r="BG313" s="1" t="s">
        <v>207</v>
      </c>
      <c r="BH313" s="1" t="s">
        <v>2804</v>
      </c>
      <c r="BI313" s="1" t="s">
        <v>858</v>
      </c>
      <c r="BJ313" s="1" t="s">
        <v>3001</v>
      </c>
      <c r="BK313" s="1" t="s">
        <v>859</v>
      </c>
      <c r="BL313" s="1" t="s">
        <v>3878</v>
      </c>
      <c r="BM313" s="1" t="s">
        <v>860</v>
      </c>
      <c r="BN313" s="1" t="s">
        <v>3274</v>
      </c>
      <c r="BO313" s="1"/>
      <c r="BP313" s="1"/>
      <c r="BQ313" s="1"/>
      <c r="BR313" s="1"/>
      <c r="BS313" s="1"/>
      <c r="BT313" s="1"/>
      <c r="BU313" s="1"/>
    </row>
    <row r="314" spans="1:73" ht="13.5" customHeight="1">
      <c r="A314" s="5" t="str">
        <f>HYPERLINK("http://kyu.snu.ac.kr/sdhj/index.jsp?type=hj/GK14786_00IH_0001_0132.jpg","1828_성평곡면_132")</f>
        <v>1828_성평곡면_132</v>
      </c>
      <c r="B314" s="2">
        <v>1828</v>
      </c>
      <c r="C314" s="2" t="s">
        <v>3787</v>
      </c>
      <c r="D314" s="2" t="s">
        <v>3790</v>
      </c>
      <c r="E314" s="2">
        <v>313</v>
      </c>
      <c r="F314" s="1">
        <v>2</v>
      </c>
      <c r="G314" s="1" t="s">
        <v>473</v>
      </c>
      <c r="H314" s="1" t="s">
        <v>4481</v>
      </c>
      <c r="I314" s="1">
        <v>7</v>
      </c>
      <c r="J314" s="1"/>
      <c r="K314" s="1"/>
      <c r="L314" s="1">
        <v>5</v>
      </c>
      <c r="M314" s="2" t="s">
        <v>4090</v>
      </c>
      <c r="N314" s="2" t="s">
        <v>4252</v>
      </c>
      <c r="O314" s="1"/>
      <c r="P314" s="1"/>
      <c r="Q314" s="1"/>
      <c r="R314" s="1"/>
      <c r="S314" s="1" t="s">
        <v>48</v>
      </c>
      <c r="T314" s="1" t="s">
        <v>2087</v>
      </c>
      <c r="U314" s="1"/>
      <c r="V314" s="1"/>
      <c r="W314" s="1" t="s">
        <v>304</v>
      </c>
      <c r="X314" s="1" t="s">
        <v>2182</v>
      </c>
      <c r="Y314" s="1" t="s">
        <v>10</v>
      </c>
      <c r="Z314" s="1" t="s">
        <v>2174</v>
      </c>
      <c r="AA314" s="1"/>
      <c r="AB314" s="1"/>
      <c r="AC314" s="1">
        <v>45</v>
      </c>
      <c r="AD314" s="1" t="s">
        <v>279</v>
      </c>
      <c r="AE314" s="1" t="s">
        <v>2231</v>
      </c>
      <c r="AF314" s="1"/>
      <c r="AG314" s="1"/>
      <c r="AH314" s="1"/>
      <c r="AI314" s="1"/>
      <c r="AJ314" s="1" t="s">
        <v>17</v>
      </c>
      <c r="AK314" s="1" t="s">
        <v>2742</v>
      </c>
      <c r="AL314" s="1" t="s">
        <v>562</v>
      </c>
      <c r="AM314" s="1" t="s">
        <v>2767</v>
      </c>
      <c r="AN314" s="1"/>
      <c r="AO314" s="1"/>
      <c r="AP314" s="1"/>
      <c r="AQ314" s="1"/>
      <c r="AR314" s="1"/>
      <c r="AS314" s="1"/>
      <c r="AT314" s="1" t="s">
        <v>71</v>
      </c>
      <c r="AU314" s="1" t="s">
        <v>2139</v>
      </c>
      <c r="AV314" s="1" t="s">
        <v>861</v>
      </c>
      <c r="AW314" s="1" t="s">
        <v>3004</v>
      </c>
      <c r="AX314" s="1"/>
      <c r="AY314" s="1"/>
      <c r="AZ314" s="1"/>
      <c r="BA314" s="1"/>
      <c r="BB314" s="1"/>
      <c r="BC314" s="1"/>
      <c r="BD314" s="1"/>
      <c r="BE314" s="1"/>
      <c r="BF314" s="1"/>
      <c r="BG314" s="1" t="s">
        <v>71</v>
      </c>
      <c r="BH314" s="1" t="s">
        <v>2139</v>
      </c>
      <c r="BI314" s="1" t="s">
        <v>862</v>
      </c>
      <c r="BJ314" s="1" t="s">
        <v>3220</v>
      </c>
      <c r="BK314" s="1" t="s">
        <v>71</v>
      </c>
      <c r="BL314" s="1" t="s">
        <v>2139</v>
      </c>
      <c r="BM314" s="1" t="s">
        <v>863</v>
      </c>
      <c r="BN314" s="1" t="s">
        <v>3365</v>
      </c>
      <c r="BO314" s="1" t="s">
        <v>71</v>
      </c>
      <c r="BP314" s="1" t="s">
        <v>2139</v>
      </c>
      <c r="BQ314" s="1" t="s">
        <v>864</v>
      </c>
      <c r="BR314" s="1" t="s">
        <v>3699</v>
      </c>
      <c r="BS314" s="1" t="s">
        <v>176</v>
      </c>
      <c r="BT314" s="1" t="s">
        <v>2754</v>
      </c>
      <c r="BU314" s="1"/>
    </row>
    <row r="315" spans="1:73" ht="13.5" customHeight="1">
      <c r="A315" s="5" t="str">
        <f>HYPERLINK("http://kyu.snu.ac.kr/sdhj/index.jsp?type=hj/GK14786_00IH_0001_0132.jpg","1828_성평곡면_132")</f>
        <v>1828_성평곡면_132</v>
      </c>
      <c r="B315" s="2">
        <v>1828</v>
      </c>
      <c r="C315" s="2" t="s">
        <v>3787</v>
      </c>
      <c r="D315" s="2" t="s">
        <v>3790</v>
      </c>
      <c r="E315" s="2">
        <v>314</v>
      </c>
      <c r="F315" s="1">
        <v>2</v>
      </c>
      <c r="G315" s="1" t="s">
        <v>473</v>
      </c>
      <c r="H315" s="1" t="s">
        <v>4481</v>
      </c>
      <c r="I315" s="1">
        <v>7</v>
      </c>
      <c r="J315" s="1"/>
      <c r="K315" s="1"/>
      <c r="L315" s="1">
        <v>5</v>
      </c>
      <c r="M315" s="2" t="s">
        <v>4090</v>
      </c>
      <c r="N315" s="2" t="s">
        <v>4252</v>
      </c>
      <c r="O315" s="1"/>
      <c r="P315" s="1"/>
      <c r="Q315" s="1"/>
      <c r="R315" s="1"/>
      <c r="S315" s="1" t="s">
        <v>86</v>
      </c>
      <c r="T315" s="1" t="s">
        <v>2088</v>
      </c>
      <c r="U315" s="1" t="s">
        <v>632</v>
      </c>
      <c r="V315" s="1" t="s">
        <v>2111</v>
      </c>
      <c r="W315" s="1"/>
      <c r="X315" s="1"/>
      <c r="Y315" s="1" t="s">
        <v>865</v>
      </c>
      <c r="Z315" s="1" t="s">
        <v>2508</v>
      </c>
      <c r="AA315" s="1"/>
      <c r="AB315" s="1"/>
      <c r="AC315" s="1">
        <v>26</v>
      </c>
      <c r="AD315" s="1" t="s">
        <v>242</v>
      </c>
      <c r="AE315" s="1" t="s">
        <v>2676</v>
      </c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</row>
    <row r="316" spans="1:73" ht="13.5" customHeight="1">
      <c r="A316" s="5" t="str">
        <f>HYPERLINK("http://kyu.snu.ac.kr/sdhj/index.jsp?type=hj/GK14786_00IH_0001_0132.jpg","1828_성평곡면_132")</f>
        <v>1828_성평곡면_132</v>
      </c>
      <c r="B316" s="2">
        <v>1828</v>
      </c>
      <c r="C316" s="2" t="s">
        <v>3787</v>
      </c>
      <c r="D316" s="2" t="s">
        <v>3790</v>
      </c>
      <c r="E316" s="2">
        <v>315</v>
      </c>
      <c r="F316" s="1">
        <v>2</v>
      </c>
      <c r="G316" s="1" t="s">
        <v>473</v>
      </c>
      <c r="H316" s="1" t="s">
        <v>4481</v>
      </c>
      <c r="I316" s="1">
        <v>7</v>
      </c>
      <c r="J316" s="1"/>
      <c r="K316" s="1"/>
      <c r="L316" s="1">
        <v>5</v>
      </c>
      <c r="M316" s="2" t="s">
        <v>4090</v>
      </c>
      <c r="N316" s="2" t="s">
        <v>4252</v>
      </c>
      <c r="O316" s="1"/>
      <c r="P316" s="1"/>
      <c r="Q316" s="1"/>
      <c r="R316" s="1"/>
      <c r="S316" s="1" t="s">
        <v>191</v>
      </c>
      <c r="T316" s="1" t="s">
        <v>2090</v>
      </c>
      <c r="U316" s="1"/>
      <c r="V316" s="1"/>
      <c r="W316" s="1" t="s">
        <v>866</v>
      </c>
      <c r="X316" s="1" t="s">
        <v>2188</v>
      </c>
      <c r="Y316" s="1" t="s">
        <v>10</v>
      </c>
      <c r="Z316" s="1" t="s">
        <v>2174</v>
      </c>
      <c r="AA316" s="1"/>
      <c r="AB316" s="1"/>
      <c r="AC316" s="1">
        <v>26</v>
      </c>
      <c r="AD316" s="1" t="s">
        <v>242</v>
      </c>
      <c r="AE316" s="1" t="s">
        <v>2676</v>
      </c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</row>
    <row r="317" spans="1:73" ht="13.5" customHeight="1">
      <c r="A317" s="5" t="str">
        <f>HYPERLINK("http://kyu.snu.ac.kr/sdhj/index.jsp?type=hj/GK14786_00IH_0001_0132.jpg","1828_성평곡면_132")</f>
        <v>1828_성평곡면_132</v>
      </c>
      <c r="B317" s="2">
        <v>1828</v>
      </c>
      <c r="C317" s="2" t="s">
        <v>3787</v>
      </c>
      <c r="D317" s="2" t="s">
        <v>3790</v>
      </c>
      <c r="E317" s="2">
        <v>316</v>
      </c>
      <c r="F317" s="1">
        <v>2</v>
      </c>
      <c r="G317" s="1" t="s">
        <v>473</v>
      </c>
      <c r="H317" s="1" t="s">
        <v>4481</v>
      </c>
      <c r="I317" s="1">
        <v>7</v>
      </c>
      <c r="J317" s="1"/>
      <c r="K317" s="1"/>
      <c r="L317" s="1">
        <v>5</v>
      </c>
      <c r="M317" s="2" t="s">
        <v>4090</v>
      </c>
      <c r="N317" s="2" t="s">
        <v>4252</v>
      </c>
      <c r="O317" s="1"/>
      <c r="P317" s="1"/>
      <c r="Q317" s="1"/>
      <c r="R317" s="1"/>
      <c r="S317" s="1" t="s">
        <v>86</v>
      </c>
      <c r="T317" s="1" t="s">
        <v>2088</v>
      </c>
      <c r="U317" s="1"/>
      <c r="V317" s="1"/>
      <c r="W317" s="1"/>
      <c r="X317" s="1"/>
      <c r="Y317" s="1" t="s">
        <v>867</v>
      </c>
      <c r="Z317" s="1" t="s">
        <v>2507</v>
      </c>
      <c r="AA317" s="1"/>
      <c r="AB317" s="1"/>
      <c r="AC317" s="1">
        <v>20</v>
      </c>
      <c r="AD317" s="1" t="s">
        <v>389</v>
      </c>
      <c r="AE317" s="1" t="s">
        <v>2719</v>
      </c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</row>
    <row r="318" spans="1:73" ht="13.5" customHeight="1">
      <c r="A318" s="5" t="str">
        <f>HYPERLINK("http://kyu.snu.ac.kr/sdhj/index.jsp?type=hj/GK14786_00IH_0001_0132.jpg","1828_성평곡면_132")</f>
        <v>1828_성평곡면_132</v>
      </c>
      <c r="B318" s="2">
        <v>1828</v>
      </c>
      <c r="C318" s="2" t="s">
        <v>3787</v>
      </c>
      <c r="D318" s="2" t="s">
        <v>3790</v>
      </c>
      <c r="E318" s="2">
        <v>317</v>
      </c>
      <c r="F318" s="1">
        <v>2</v>
      </c>
      <c r="G318" s="1" t="s">
        <v>473</v>
      </c>
      <c r="H318" s="1" t="s">
        <v>4481</v>
      </c>
      <c r="I318" s="1">
        <v>7</v>
      </c>
      <c r="J318" s="1"/>
      <c r="K318" s="1"/>
      <c r="L318" s="1">
        <v>5</v>
      </c>
      <c r="M318" s="2" t="s">
        <v>4090</v>
      </c>
      <c r="N318" s="2" t="s">
        <v>4252</v>
      </c>
      <c r="O318" s="1"/>
      <c r="P318" s="1"/>
      <c r="Q318" s="1"/>
      <c r="R318" s="1"/>
      <c r="S318" s="1" t="s">
        <v>191</v>
      </c>
      <c r="T318" s="1" t="s">
        <v>2090</v>
      </c>
      <c r="U318" s="1"/>
      <c r="V318" s="1"/>
      <c r="W318" s="1" t="s">
        <v>49</v>
      </c>
      <c r="X318" s="1" t="s">
        <v>2190</v>
      </c>
      <c r="Y318" s="1" t="s">
        <v>10</v>
      </c>
      <c r="Z318" s="1" t="s">
        <v>2174</v>
      </c>
      <c r="AA318" s="1"/>
      <c r="AB318" s="1"/>
      <c r="AC318" s="1">
        <v>23</v>
      </c>
      <c r="AD318" s="1" t="s">
        <v>240</v>
      </c>
      <c r="AE318" s="1" t="s">
        <v>2674</v>
      </c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</row>
    <row r="319" spans="1:73" ht="13.5" customHeight="1">
      <c r="A319" s="5" t="str">
        <f>HYPERLINK("http://kyu.snu.ac.kr/sdhj/index.jsp?type=hj/GK14786_00IH_0001_0132.jpg","1828_성평곡면_132")</f>
        <v>1828_성평곡면_132</v>
      </c>
      <c r="B319" s="2">
        <v>1828</v>
      </c>
      <c r="C319" s="2" t="s">
        <v>3787</v>
      </c>
      <c r="D319" s="2" t="s">
        <v>3790</v>
      </c>
      <c r="E319" s="2">
        <v>318</v>
      </c>
      <c r="F319" s="1">
        <v>2</v>
      </c>
      <c r="G319" s="1" t="s">
        <v>473</v>
      </c>
      <c r="H319" s="1" t="s">
        <v>4481</v>
      </c>
      <c r="I319" s="1">
        <v>8</v>
      </c>
      <c r="J319" s="1" t="s">
        <v>868</v>
      </c>
      <c r="K319" s="1" t="s">
        <v>2068</v>
      </c>
      <c r="L319" s="1">
        <v>1</v>
      </c>
      <c r="M319" s="2" t="s">
        <v>4091</v>
      </c>
      <c r="N319" s="2" t="s">
        <v>4253</v>
      </c>
      <c r="O319" s="1"/>
      <c r="P319" s="1"/>
      <c r="Q319" s="1"/>
      <c r="R319" s="1"/>
      <c r="S319" s="1"/>
      <c r="T319" s="1" t="s">
        <v>3813</v>
      </c>
      <c r="U319" s="1" t="s">
        <v>869</v>
      </c>
      <c r="V319" s="1" t="s">
        <v>2156</v>
      </c>
      <c r="W319" s="1" t="s">
        <v>108</v>
      </c>
      <c r="X319" s="1" t="s">
        <v>2171</v>
      </c>
      <c r="Y319" s="1" t="s">
        <v>870</v>
      </c>
      <c r="Z319" s="1" t="s">
        <v>2506</v>
      </c>
      <c r="AA319" s="1"/>
      <c r="AB319" s="1"/>
      <c r="AC319" s="1">
        <v>51</v>
      </c>
      <c r="AD319" s="1" t="s">
        <v>394</v>
      </c>
      <c r="AE319" s="1" t="s">
        <v>2685</v>
      </c>
      <c r="AF319" s="1"/>
      <c r="AG319" s="1"/>
      <c r="AH319" s="1"/>
      <c r="AI319" s="1"/>
      <c r="AJ319" s="1" t="s">
        <v>17</v>
      </c>
      <c r="AK319" s="1" t="s">
        <v>2742</v>
      </c>
      <c r="AL319" s="1" t="s">
        <v>871</v>
      </c>
      <c r="AM319" s="1" t="s">
        <v>2773</v>
      </c>
      <c r="AN319" s="1"/>
      <c r="AO319" s="1"/>
      <c r="AP319" s="1"/>
      <c r="AQ319" s="1"/>
      <c r="AR319" s="1"/>
      <c r="AS319" s="1"/>
      <c r="AT319" s="1" t="s">
        <v>42</v>
      </c>
      <c r="AU319" s="1" t="s">
        <v>2162</v>
      </c>
      <c r="AV319" s="1" t="s">
        <v>872</v>
      </c>
      <c r="AW319" s="1" t="s">
        <v>3003</v>
      </c>
      <c r="AX319" s="1"/>
      <c r="AY319" s="1"/>
      <c r="AZ319" s="1"/>
      <c r="BA319" s="1"/>
      <c r="BB319" s="1"/>
      <c r="BC319" s="1"/>
      <c r="BD319" s="1"/>
      <c r="BE319" s="1"/>
      <c r="BF319" s="1"/>
      <c r="BG319" s="1" t="s">
        <v>42</v>
      </c>
      <c r="BH319" s="1" t="s">
        <v>2162</v>
      </c>
      <c r="BI319" s="1" t="s">
        <v>873</v>
      </c>
      <c r="BJ319" s="1" t="s">
        <v>3275</v>
      </c>
      <c r="BK319" s="1" t="s">
        <v>42</v>
      </c>
      <c r="BL319" s="1" t="s">
        <v>2162</v>
      </c>
      <c r="BM319" s="1" t="s">
        <v>874</v>
      </c>
      <c r="BN319" s="1" t="s">
        <v>3506</v>
      </c>
      <c r="BO319" s="1" t="s">
        <v>42</v>
      </c>
      <c r="BP319" s="1" t="s">
        <v>2162</v>
      </c>
      <c r="BQ319" s="1" t="s">
        <v>875</v>
      </c>
      <c r="BR319" s="1" t="s">
        <v>3950</v>
      </c>
      <c r="BS319" s="1" t="s">
        <v>70</v>
      </c>
      <c r="BT319" s="1" t="s">
        <v>3844</v>
      </c>
      <c r="BU319" s="1"/>
    </row>
    <row r="320" spans="1:73" ht="13.5" customHeight="1">
      <c r="A320" s="5" t="str">
        <f>HYPERLINK("http://kyu.snu.ac.kr/sdhj/index.jsp?type=hj/GK14786_00IH_0001_0132.jpg","1828_성평곡면_132")</f>
        <v>1828_성평곡면_132</v>
      </c>
      <c r="B320" s="2">
        <v>1828</v>
      </c>
      <c r="C320" s="2" t="s">
        <v>3787</v>
      </c>
      <c r="D320" s="2" t="s">
        <v>3790</v>
      </c>
      <c r="E320" s="2">
        <v>319</v>
      </c>
      <c r="F320" s="1">
        <v>2</v>
      </c>
      <c r="G320" s="1" t="s">
        <v>473</v>
      </c>
      <c r="H320" s="1" t="s">
        <v>4481</v>
      </c>
      <c r="I320" s="1">
        <v>8</v>
      </c>
      <c r="J320" s="1"/>
      <c r="K320" s="1"/>
      <c r="L320" s="1">
        <v>1</v>
      </c>
      <c r="M320" s="2" t="s">
        <v>4091</v>
      </c>
      <c r="N320" s="2" t="s">
        <v>4253</v>
      </c>
      <c r="O320" s="1"/>
      <c r="P320" s="1"/>
      <c r="Q320" s="1"/>
      <c r="R320" s="1"/>
      <c r="S320" s="1" t="s">
        <v>48</v>
      </c>
      <c r="T320" s="1" t="s">
        <v>2087</v>
      </c>
      <c r="U320" s="1"/>
      <c r="V320" s="1"/>
      <c r="W320" s="1" t="s">
        <v>181</v>
      </c>
      <c r="X320" s="1" t="s">
        <v>3823</v>
      </c>
      <c r="Y320" s="1" t="s">
        <v>50</v>
      </c>
      <c r="Z320" s="1" t="s">
        <v>2208</v>
      </c>
      <c r="AA320" s="1"/>
      <c r="AB320" s="1"/>
      <c r="AC320" s="1">
        <v>52</v>
      </c>
      <c r="AD320" s="1" t="s">
        <v>93</v>
      </c>
      <c r="AE320" s="1" t="s">
        <v>2667</v>
      </c>
      <c r="AF320" s="1"/>
      <c r="AG320" s="1"/>
      <c r="AH320" s="1"/>
      <c r="AI320" s="1"/>
      <c r="AJ320" s="1" t="s">
        <v>17</v>
      </c>
      <c r="AK320" s="1" t="s">
        <v>2742</v>
      </c>
      <c r="AL320" s="1" t="s">
        <v>351</v>
      </c>
      <c r="AM320" s="1" t="s">
        <v>2765</v>
      </c>
      <c r="AN320" s="1"/>
      <c r="AO320" s="1"/>
      <c r="AP320" s="1"/>
      <c r="AQ320" s="1"/>
      <c r="AR320" s="1"/>
      <c r="AS320" s="1"/>
      <c r="AT320" s="1" t="s">
        <v>42</v>
      </c>
      <c r="AU320" s="1" t="s">
        <v>2162</v>
      </c>
      <c r="AV320" s="1" t="s">
        <v>876</v>
      </c>
      <c r="AW320" s="1" t="s">
        <v>2963</v>
      </c>
      <c r="AX320" s="1"/>
      <c r="AY320" s="1"/>
      <c r="AZ320" s="1"/>
      <c r="BA320" s="1"/>
      <c r="BB320" s="1"/>
      <c r="BC320" s="1"/>
      <c r="BD320" s="1"/>
      <c r="BE320" s="1"/>
      <c r="BF320" s="1"/>
      <c r="BG320" s="1" t="s">
        <v>496</v>
      </c>
      <c r="BH320" s="1" t="s">
        <v>3110</v>
      </c>
      <c r="BI320" s="1" t="s">
        <v>640</v>
      </c>
      <c r="BJ320" s="1" t="s">
        <v>3216</v>
      </c>
      <c r="BK320" s="1" t="s">
        <v>496</v>
      </c>
      <c r="BL320" s="1" t="s">
        <v>3110</v>
      </c>
      <c r="BM320" s="1" t="s">
        <v>641</v>
      </c>
      <c r="BN320" s="1" t="s">
        <v>3439</v>
      </c>
      <c r="BO320" s="1" t="s">
        <v>42</v>
      </c>
      <c r="BP320" s="1" t="s">
        <v>2162</v>
      </c>
      <c r="BQ320" s="1" t="s">
        <v>877</v>
      </c>
      <c r="BR320" s="1" t="s">
        <v>3675</v>
      </c>
      <c r="BS320" s="1" t="s">
        <v>284</v>
      </c>
      <c r="BT320" s="1" t="s">
        <v>2748</v>
      </c>
      <c r="BU320" s="1"/>
    </row>
    <row r="321" spans="1:73" ht="13.5" customHeight="1">
      <c r="A321" s="5" t="str">
        <f>HYPERLINK("http://kyu.snu.ac.kr/sdhj/index.jsp?type=hj/GK14786_00IH_0001_0132.jpg","1828_성평곡면_132")</f>
        <v>1828_성평곡면_132</v>
      </c>
      <c r="B321" s="2">
        <v>1828</v>
      </c>
      <c r="C321" s="2" t="s">
        <v>3787</v>
      </c>
      <c r="D321" s="2" t="s">
        <v>3790</v>
      </c>
      <c r="E321" s="2">
        <v>320</v>
      </c>
      <c r="F321" s="1">
        <v>2</v>
      </c>
      <c r="G321" s="1" t="s">
        <v>473</v>
      </c>
      <c r="H321" s="1" t="s">
        <v>4481</v>
      </c>
      <c r="I321" s="1">
        <v>8</v>
      </c>
      <c r="J321" s="1"/>
      <c r="K321" s="1"/>
      <c r="L321" s="1">
        <v>1</v>
      </c>
      <c r="M321" s="2" t="s">
        <v>4091</v>
      </c>
      <c r="N321" s="2" t="s">
        <v>4253</v>
      </c>
      <c r="O321" s="1"/>
      <c r="P321" s="1"/>
      <c r="Q321" s="1"/>
      <c r="R321" s="1"/>
      <c r="S321" s="1" t="s">
        <v>86</v>
      </c>
      <c r="T321" s="1" t="s">
        <v>2088</v>
      </c>
      <c r="U321" s="1" t="s">
        <v>105</v>
      </c>
      <c r="V321" s="1" t="s">
        <v>2123</v>
      </c>
      <c r="W321" s="1"/>
      <c r="X321" s="1"/>
      <c r="Y321" s="1" t="s">
        <v>837</v>
      </c>
      <c r="Z321" s="1" t="s">
        <v>2505</v>
      </c>
      <c r="AA321" s="1"/>
      <c r="AB321" s="1"/>
      <c r="AC321" s="1">
        <v>20</v>
      </c>
      <c r="AD321" s="1" t="s">
        <v>389</v>
      </c>
      <c r="AE321" s="1" t="s">
        <v>2719</v>
      </c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</row>
    <row r="322" spans="1:73" ht="13.5" customHeight="1">
      <c r="A322" s="5" t="str">
        <f>HYPERLINK("http://kyu.snu.ac.kr/sdhj/index.jsp?type=hj/GK14786_00IH_0001_0133.jpg","1828_성평곡면_133")</f>
        <v>1828_성평곡면_133</v>
      </c>
      <c r="B322" s="2">
        <v>1828</v>
      </c>
      <c r="C322" s="2" t="s">
        <v>3787</v>
      </c>
      <c r="D322" s="2" t="s">
        <v>3790</v>
      </c>
      <c r="E322" s="2">
        <v>321</v>
      </c>
      <c r="F322" s="1">
        <v>2</v>
      </c>
      <c r="G322" s="1" t="s">
        <v>473</v>
      </c>
      <c r="H322" s="1" t="s">
        <v>4481</v>
      </c>
      <c r="I322" s="1">
        <v>8</v>
      </c>
      <c r="J322" s="1"/>
      <c r="K322" s="1"/>
      <c r="L322" s="1">
        <v>1</v>
      </c>
      <c r="M322" s="2" t="s">
        <v>4091</v>
      </c>
      <c r="N322" s="2" t="s">
        <v>4253</v>
      </c>
      <c r="O322" s="1"/>
      <c r="P322" s="1"/>
      <c r="Q322" s="1"/>
      <c r="R322" s="1"/>
      <c r="S322" s="1" t="s">
        <v>86</v>
      </c>
      <c r="T322" s="1" t="s">
        <v>2088</v>
      </c>
      <c r="U322" s="1" t="s">
        <v>4463</v>
      </c>
      <c r="V322" s="1" t="s">
        <v>2155</v>
      </c>
      <c r="W322" s="1"/>
      <c r="X322" s="1"/>
      <c r="Y322" s="1" t="s">
        <v>878</v>
      </c>
      <c r="Z322" s="1" t="s">
        <v>2504</v>
      </c>
      <c r="AA322" s="1"/>
      <c r="AB322" s="1"/>
      <c r="AC322" s="1">
        <v>15</v>
      </c>
      <c r="AD322" s="1" t="s">
        <v>774</v>
      </c>
      <c r="AE322" s="1" t="s">
        <v>2692</v>
      </c>
      <c r="AF322" s="1" t="s">
        <v>212</v>
      </c>
      <c r="AG322" s="1" t="s">
        <v>2725</v>
      </c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</row>
    <row r="323" spans="1:73" ht="13.5" customHeight="1">
      <c r="A323" s="5" t="str">
        <f>HYPERLINK("http://kyu.snu.ac.kr/sdhj/index.jsp?type=hj/GK14786_00IH_0001_0133.jpg","1828_성평곡면_133")</f>
        <v>1828_성평곡면_133</v>
      </c>
      <c r="B323" s="2">
        <v>1828</v>
      </c>
      <c r="C323" s="2" t="s">
        <v>3787</v>
      </c>
      <c r="D323" s="2" t="s">
        <v>3790</v>
      </c>
      <c r="E323" s="2">
        <v>322</v>
      </c>
      <c r="F323" s="1">
        <v>2</v>
      </c>
      <c r="G323" s="1" t="s">
        <v>473</v>
      </c>
      <c r="H323" s="1" t="s">
        <v>4481</v>
      </c>
      <c r="I323" s="1">
        <v>8</v>
      </c>
      <c r="J323" s="1"/>
      <c r="K323" s="1"/>
      <c r="L323" s="1">
        <v>2</v>
      </c>
      <c r="M323" s="2" t="s">
        <v>868</v>
      </c>
      <c r="N323" s="2" t="s">
        <v>2068</v>
      </c>
      <c r="O323" s="1"/>
      <c r="P323" s="1"/>
      <c r="Q323" s="1"/>
      <c r="R323" s="1"/>
      <c r="S323" s="1"/>
      <c r="T323" s="1" t="s">
        <v>3813</v>
      </c>
      <c r="U323" s="1" t="s">
        <v>632</v>
      </c>
      <c r="V323" s="1" t="s">
        <v>2111</v>
      </c>
      <c r="W323" s="1" t="s">
        <v>108</v>
      </c>
      <c r="X323" s="1" t="s">
        <v>2171</v>
      </c>
      <c r="Y323" s="1" t="s">
        <v>879</v>
      </c>
      <c r="Z323" s="1" t="s">
        <v>2503</v>
      </c>
      <c r="AA323" s="1"/>
      <c r="AB323" s="1"/>
      <c r="AC323" s="1">
        <v>79</v>
      </c>
      <c r="AD323" s="1" t="s">
        <v>152</v>
      </c>
      <c r="AE323" s="1" t="s">
        <v>2682</v>
      </c>
      <c r="AF323" s="1"/>
      <c r="AG323" s="1"/>
      <c r="AH323" s="1"/>
      <c r="AI323" s="1"/>
      <c r="AJ323" s="1" t="s">
        <v>17</v>
      </c>
      <c r="AK323" s="1" t="s">
        <v>2742</v>
      </c>
      <c r="AL323" s="1" t="s">
        <v>80</v>
      </c>
      <c r="AM323" s="1" t="s">
        <v>2745</v>
      </c>
      <c r="AN323" s="1"/>
      <c r="AO323" s="1"/>
      <c r="AP323" s="1"/>
      <c r="AQ323" s="1"/>
      <c r="AR323" s="1"/>
      <c r="AS323" s="1"/>
      <c r="AT323" s="1" t="s">
        <v>632</v>
      </c>
      <c r="AU323" s="1" t="s">
        <v>2111</v>
      </c>
      <c r="AV323" s="1" t="s">
        <v>880</v>
      </c>
      <c r="AW323" s="1" t="s">
        <v>3002</v>
      </c>
      <c r="AX323" s="1"/>
      <c r="AY323" s="1"/>
      <c r="AZ323" s="1"/>
      <c r="BA323" s="1"/>
      <c r="BB323" s="1"/>
      <c r="BC323" s="1"/>
      <c r="BD323" s="1"/>
      <c r="BE323" s="1"/>
      <c r="BF323" s="1"/>
      <c r="BG323" s="1" t="s">
        <v>632</v>
      </c>
      <c r="BH323" s="1" t="s">
        <v>2111</v>
      </c>
      <c r="BI323" s="1" t="s">
        <v>881</v>
      </c>
      <c r="BJ323" s="1" t="s">
        <v>2513</v>
      </c>
      <c r="BK323" s="1" t="s">
        <v>632</v>
      </c>
      <c r="BL323" s="1" t="s">
        <v>2111</v>
      </c>
      <c r="BM323" s="1" t="s">
        <v>882</v>
      </c>
      <c r="BN323" s="1" t="s">
        <v>2376</v>
      </c>
      <c r="BO323" s="1" t="s">
        <v>632</v>
      </c>
      <c r="BP323" s="1" t="s">
        <v>2111</v>
      </c>
      <c r="BQ323" s="1" t="s">
        <v>883</v>
      </c>
      <c r="BR323" s="1" t="s">
        <v>3698</v>
      </c>
      <c r="BS323" s="1" t="s">
        <v>80</v>
      </c>
      <c r="BT323" s="1" t="s">
        <v>2745</v>
      </c>
      <c r="BU323" s="1"/>
    </row>
    <row r="324" spans="1:73" ht="13.5" customHeight="1">
      <c r="A324" s="5" t="str">
        <f>HYPERLINK("http://kyu.snu.ac.kr/sdhj/index.jsp?type=hj/GK14786_00IH_0001_0133.jpg","1828_성평곡면_133")</f>
        <v>1828_성평곡면_133</v>
      </c>
      <c r="B324" s="2">
        <v>1828</v>
      </c>
      <c r="C324" s="2" t="s">
        <v>3787</v>
      </c>
      <c r="D324" s="2" t="s">
        <v>3790</v>
      </c>
      <c r="E324" s="2">
        <v>323</v>
      </c>
      <c r="F324" s="1">
        <v>2</v>
      </c>
      <c r="G324" s="1" t="s">
        <v>473</v>
      </c>
      <c r="H324" s="1" t="s">
        <v>4481</v>
      </c>
      <c r="I324" s="1">
        <v>8</v>
      </c>
      <c r="J324" s="1"/>
      <c r="K324" s="1"/>
      <c r="L324" s="1">
        <v>2</v>
      </c>
      <c r="M324" s="2" t="s">
        <v>868</v>
      </c>
      <c r="N324" s="2" t="s">
        <v>2068</v>
      </c>
      <c r="O324" s="1"/>
      <c r="P324" s="1"/>
      <c r="Q324" s="1"/>
      <c r="R324" s="1"/>
      <c r="S324" s="1" t="s">
        <v>48</v>
      </c>
      <c r="T324" s="1" t="s">
        <v>2087</v>
      </c>
      <c r="U324" s="1"/>
      <c r="V324" s="1"/>
      <c r="W324" s="1" t="s">
        <v>536</v>
      </c>
      <c r="X324" s="1" t="s">
        <v>2175</v>
      </c>
      <c r="Y324" s="1" t="s">
        <v>50</v>
      </c>
      <c r="Z324" s="1" t="s">
        <v>2208</v>
      </c>
      <c r="AA324" s="1"/>
      <c r="AB324" s="1"/>
      <c r="AC324" s="1"/>
      <c r="AD324" s="1"/>
      <c r="AE324" s="1"/>
      <c r="AF324" s="1" t="s">
        <v>138</v>
      </c>
      <c r="AG324" s="1" t="s">
        <v>2188</v>
      </c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</row>
    <row r="325" spans="1:73" ht="13.5" customHeight="1">
      <c r="A325" s="5" t="str">
        <f>HYPERLINK("http://kyu.snu.ac.kr/sdhj/index.jsp?type=hj/GK14786_00IH_0001_0133.jpg","1828_성평곡면_133")</f>
        <v>1828_성평곡면_133</v>
      </c>
      <c r="B325" s="2">
        <v>1828</v>
      </c>
      <c r="C325" s="2" t="s">
        <v>3787</v>
      </c>
      <c r="D325" s="2" t="s">
        <v>3790</v>
      </c>
      <c r="E325" s="2">
        <v>324</v>
      </c>
      <c r="F325" s="1">
        <v>2</v>
      </c>
      <c r="G325" s="1" t="s">
        <v>473</v>
      </c>
      <c r="H325" s="1" t="s">
        <v>4481</v>
      </c>
      <c r="I325" s="1">
        <v>8</v>
      </c>
      <c r="J325" s="1"/>
      <c r="K325" s="1"/>
      <c r="L325" s="1">
        <v>2</v>
      </c>
      <c r="M325" s="2" t="s">
        <v>868</v>
      </c>
      <c r="N325" s="2" t="s">
        <v>2068</v>
      </c>
      <c r="O325" s="1"/>
      <c r="P325" s="1"/>
      <c r="Q325" s="1"/>
      <c r="R325" s="1"/>
      <c r="S325" s="1" t="s">
        <v>238</v>
      </c>
      <c r="T325" s="1" t="s">
        <v>2099</v>
      </c>
      <c r="U325" s="1" t="s">
        <v>632</v>
      </c>
      <c r="V325" s="1" t="s">
        <v>2111</v>
      </c>
      <c r="W325" s="1"/>
      <c r="X325" s="1"/>
      <c r="Y325" s="1" t="s">
        <v>884</v>
      </c>
      <c r="Z325" s="1" t="s">
        <v>2502</v>
      </c>
      <c r="AA325" s="1"/>
      <c r="AB325" s="1"/>
      <c r="AC325" s="1">
        <v>23</v>
      </c>
      <c r="AD325" s="1" t="s">
        <v>240</v>
      </c>
      <c r="AE325" s="1" t="s">
        <v>2674</v>
      </c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</row>
    <row r="326" spans="1:73" ht="13.5" customHeight="1">
      <c r="A326" s="5" t="str">
        <f>HYPERLINK("http://kyu.snu.ac.kr/sdhj/index.jsp?type=hj/GK14786_00IH_0001_0133.jpg","1828_성평곡면_133")</f>
        <v>1828_성평곡면_133</v>
      </c>
      <c r="B326" s="2">
        <v>1828</v>
      </c>
      <c r="C326" s="2" t="s">
        <v>3787</v>
      </c>
      <c r="D326" s="2" t="s">
        <v>3790</v>
      </c>
      <c r="E326" s="2">
        <v>325</v>
      </c>
      <c r="F326" s="1">
        <v>2</v>
      </c>
      <c r="G326" s="1" t="s">
        <v>473</v>
      </c>
      <c r="H326" s="1" t="s">
        <v>4481</v>
      </c>
      <c r="I326" s="1">
        <v>8</v>
      </c>
      <c r="J326" s="1"/>
      <c r="K326" s="1"/>
      <c r="L326" s="1">
        <v>2</v>
      </c>
      <c r="M326" s="2" t="s">
        <v>868</v>
      </c>
      <c r="N326" s="2" t="s">
        <v>2068</v>
      </c>
      <c r="O326" s="1"/>
      <c r="P326" s="1"/>
      <c r="Q326" s="1"/>
      <c r="R326" s="1"/>
      <c r="S326" s="1" t="s">
        <v>885</v>
      </c>
      <c r="T326" s="1" t="s">
        <v>2107</v>
      </c>
      <c r="U326" s="1"/>
      <c r="V326" s="1"/>
      <c r="W326" s="1" t="s">
        <v>612</v>
      </c>
      <c r="X326" s="1" t="s">
        <v>2172</v>
      </c>
      <c r="Y326" s="1" t="s">
        <v>10</v>
      </c>
      <c r="Z326" s="1" t="s">
        <v>2174</v>
      </c>
      <c r="AA326" s="1"/>
      <c r="AB326" s="1"/>
      <c r="AC326" s="1">
        <v>23</v>
      </c>
      <c r="AD326" s="1" t="s">
        <v>240</v>
      </c>
      <c r="AE326" s="1" t="s">
        <v>2674</v>
      </c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</row>
    <row r="327" spans="1:73" ht="13.5" customHeight="1">
      <c r="A327" s="5" t="str">
        <f>HYPERLINK("http://kyu.snu.ac.kr/sdhj/index.jsp?type=hj/GK14786_00IH_0001_0133.jpg","1828_성평곡면_133")</f>
        <v>1828_성평곡면_133</v>
      </c>
      <c r="B327" s="2">
        <v>1828</v>
      </c>
      <c r="C327" s="2" t="s">
        <v>3787</v>
      </c>
      <c r="D327" s="2" t="s">
        <v>3790</v>
      </c>
      <c r="E327" s="2">
        <v>326</v>
      </c>
      <c r="F327" s="1">
        <v>2</v>
      </c>
      <c r="G327" s="1" t="s">
        <v>473</v>
      </c>
      <c r="H327" s="1" t="s">
        <v>4481</v>
      </c>
      <c r="I327" s="1">
        <v>8</v>
      </c>
      <c r="J327" s="1"/>
      <c r="K327" s="1"/>
      <c r="L327" s="1">
        <v>3</v>
      </c>
      <c r="M327" s="2" t="s">
        <v>4092</v>
      </c>
      <c r="N327" s="2" t="s">
        <v>4254</v>
      </c>
      <c r="O327" s="1"/>
      <c r="P327" s="1"/>
      <c r="Q327" s="1"/>
      <c r="R327" s="1"/>
      <c r="S327" s="1"/>
      <c r="T327" s="1" t="s">
        <v>3813</v>
      </c>
      <c r="U327" s="1" t="s">
        <v>632</v>
      </c>
      <c r="V327" s="1" t="s">
        <v>2111</v>
      </c>
      <c r="W327" s="1" t="s">
        <v>108</v>
      </c>
      <c r="X327" s="1" t="s">
        <v>2171</v>
      </c>
      <c r="Y327" s="1" t="s">
        <v>886</v>
      </c>
      <c r="Z327" s="1" t="s">
        <v>3832</v>
      </c>
      <c r="AA327" s="1"/>
      <c r="AB327" s="1"/>
      <c r="AC327" s="1">
        <v>51</v>
      </c>
      <c r="AD327" s="1" t="s">
        <v>394</v>
      </c>
      <c r="AE327" s="1" t="s">
        <v>2685</v>
      </c>
      <c r="AF327" s="1"/>
      <c r="AG327" s="1"/>
      <c r="AH327" s="1"/>
      <c r="AI327" s="1"/>
      <c r="AJ327" s="1" t="s">
        <v>17</v>
      </c>
      <c r="AK327" s="1" t="s">
        <v>2742</v>
      </c>
      <c r="AL327" s="1" t="s">
        <v>80</v>
      </c>
      <c r="AM327" s="1" t="s">
        <v>2745</v>
      </c>
      <c r="AN327" s="1"/>
      <c r="AO327" s="1"/>
      <c r="AP327" s="1"/>
      <c r="AQ327" s="1"/>
      <c r="AR327" s="1"/>
      <c r="AS327" s="1"/>
      <c r="AT327" s="1" t="s">
        <v>887</v>
      </c>
      <c r="AU327" s="1" t="s">
        <v>2807</v>
      </c>
      <c r="AV327" s="1" t="s">
        <v>858</v>
      </c>
      <c r="AW327" s="1" t="s">
        <v>3001</v>
      </c>
      <c r="AX327" s="1"/>
      <c r="AY327" s="1"/>
      <c r="AZ327" s="1"/>
      <c r="BA327" s="1"/>
      <c r="BB327" s="1"/>
      <c r="BC327" s="1"/>
      <c r="BD327" s="1"/>
      <c r="BE327" s="1"/>
      <c r="BF327" s="1"/>
      <c r="BG327" s="1" t="s">
        <v>888</v>
      </c>
      <c r="BH327" s="1" t="s">
        <v>3111</v>
      </c>
      <c r="BI327" s="1" t="s">
        <v>860</v>
      </c>
      <c r="BJ327" s="1" t="s">
        <v>3274</v>
      </c>
      <c r="BK327" s="1" t="s">
        <v>478</v>
      </c>
      <c r="BL327" s="1" t="s">
        <v>2808</v>
      </c>
      <c r="BM327" s="1" t="s">
        <v>754</v>
      </c>
      <c r="BN327" s="1" t="s">
        <v>3505</v>
      </c>
      <c r="BO327" s="1" t="s">
        <v>889</v>
      </c>
      <c r="BP327" s="1" t="s">
        <v>3105</v>
      </c>
      <c r="BQ327" s="1" t="s">
        <v>890</v>
      </c>
      <c r="BR327" s="1" t="s">
        <v>3697</v>
      </c>
      <c r="BS327" s="1" t="s">
        <v>692</v>
      </c>
      <c r="BT327" s="1" t="s">
        <v>2776</v>
      </c>
      <c r="BU327" s="1"/>
    </row>
    <row r="328" spans="1:73" ht="13.5" customHeight="1">
      <c r="A328" s="5" t="str">
        <f>HYPERLINK("http://kyu.snu.ac.kr/sdhj/index.jsp?type=hj/GK14786_00IH_0001_0133.jpg","1828_성평곡면_133")</f>
        <v>1828_성평곡면_133</v>
      </c>
      <c r="B328" s="2">
        <v>1828</v>
      </c>
      <c r="C328" s="2" t="s">
        <v>3787</v>
      </c>
      <c r="D328" s="2" t="s">
        <v>3790</v>
      </c>
      <c r="E328" s="2">
        <v>327</v>
      </c>
      <c r="F328" s="1">
        <v>2</v>
      </c>
      <c r="G328" s="1" t="s">
        <v>473</v>
      </c>
      <c r="H328" s="1" t="s">
        <v>4481</v>
      </c>
      <c r="I328" s="1">
        <v>8</v>
      </c>
      <c r="J328" s="1"/>
      <c r="K328" s="1"/>
      <c r="L328" s="1">
        <v>3</v>
      </c>
      <c r="M328" s="2" t="s">
        <v>4092</v>
      </c>
      <c r="N328" s="2" t="s">
        <v>4254</v>
      </c>
      <c r="O328" s="1"/>
      <c r="P328" s="1"/>
      <c r="Q328" s="1"/>
      <c r="R328" s="1"/>
      <c r="S328" s="1" t="s">
        <v>48</v>
      </c>
      <c r="T328" s="1" t="s">
        <v>2087</v>
      </c>
      <c r="U328" s="1"/>
      <c r="V328" s="1"/>
      <c r="W328" s="1" t="s">
        <v>237</v>
      </c>
      <c r="X328" s="1" t="s">
        <v>3825</v>
      </c>
      <c r="Y328" s="1" t="s">
        <v>10</v>
      </c>
      <c r="Z328" s="1" t="s">
        <v>2174</v>
      </c>
      <c r="AA328" s="1"/>
      <c r="AB328" s="1"/>
      <c r="AC328" s="1">
        <v>58</v>
      </c>
      <c r="AD328" s="1" t="s">
        <v>196</v>
      </c>
      <c r="AE328" s="1" t="s">
        <v>2684</v>
      </c>
      <c r="AF328" s="1"/>
      <c r="AG328" s="1"/>
      <c r="AH328" s="1"/>
      <c r="AI328" s="1"/>
      <c r="AJ328" s="1" t="s">
        <v>17</v>
      </c>
      <c r="AK328" s="1" t="s">
        <v>2742</v>
      </c>
      <c r="AL328" s="1" t="s">
        <v>448</v>
      </c>
      <c r="AM328" s="1" t="s">
        <v>3846</v>
      </c>
      <c r="AN328" s="1"/>
      <c r="AO328" s="1"/>
      <c r="AP328" s="1"/>
      <c r="AQ328" s="1"/>
      <c r="AR328" s="1"/>
      <c r="AS328" s="1"/>
      <c r="AT328" s="1" t="s">
        <v>71</v>
      </c>
      <c r="AU328" s="1" t="s">
        <v>2139</v>
      </c>
      <c r="AV328" s="1" t="s">
        <v>891</v>
      </c>
      <c r="AW328" s="1" t="s">
        <v>3000</v>
      </c>
      <c r="AX328" s="1"/>
      <c r="AY328" s="1"/>
      <c r="AZ328" s="1"/>
      <c r="BA328" s="1"/>
      <c r="BB328" s="1"/>
      <c r="BC328" s="1"/>
      <c r="BD328" s="1"/>
      <c r="BE328" s="1"/>
      <c r="BF328" s="1"/>
      <c r="BG328" s="1" t="s">
        <v>71</v>
      </c>
      <c r="BH328" s="1" t="s">
        <v>2139</v>
      </c>
      <c r="BI328" s="1" t="s">
        <v>892</v>
      </c>
      <c r="BJ328" s="1" t="s">
        <v>3273</v>
      </c>
      <c r="BK328" s="1" t="s">
        <v>71</v>
      </c>
      <c r="BL328" s="1" t="s">
        <v>2139</v>
      </c>
      <c r="BM328" s="1" t="s">
        <v>893</v>
      </c>
      <c r="BN328" s="1" t="s">
        <v>3880</v>
      </c>
      <c r="BO328" s="1" t="s">
        <v>71</v>
      </c>
      <c r="BP328" s="1" t="s">
        <v>2139</v>
      </c>
      <c r="BQ328" s="1" t="s">
        <v>894</v>
      </c>
      <c r="BR328" s="1" t="s">
        <v>3931</v>
      </c>
      <c r="BS328" s="1" t="s">
        <v>70</v>
      </c>
      <c r="BT328" s="1" t="s">
        <v>3844</v>
      </c>
      <c r="BU328" s="1"/>
    </row>
    <row r="329" spans="1:73" ht="13.5" customHeight="1">
      <c r="A329" s="5" t="str">
        <f>HYPERLINK("http://kyu.snu.ac.kr/sdhj/index.jsp?type=hj/GK14786_00IH_0001_0133.jpg","1828_성평곡면_133")</f>
        <v>1828_성평곡면_133</v>
      </c>
      <c r="B329" s="2">
        <v>1828</v>
      </c>
      <c r="C329" s="2" t="s">
        <v>3787</v>
      </c>
      <c r="D329" s="2" t="s">
        <v>3790</v>
      </c>
      <c r="E329" s="2">
        <v>328</v>
      </c>
      <c r="F329" s="1">
        <v>2</v>
      </c>
      <c r="G329" s="1" t="s">
        <v>473</v>
      </c>
      <c r="H329" s="1" t="s">
        <v>4481</v>
      </c>
      <c r="I329" s="1">
        <v>8</v>
      </c>
      <c r="J329" s="1"/>
      <c r="K329" s="1"/>
      <c r="L329" s="1">
        <v>3</v>
      </c>
      <c r="M329" s="2" t="s">
        <v>4092</v>
      </c>
      <c r="N329" s="2" t="s">
        <v>4254</v>
      </c>
      <c r="O329" s="1"/>
      <c r="P329" s="1"/>
      <c r="Q329" s="1"/>
      <c r="R329" s="1"/>
      <c r="S329" s="1" t="s">
        <v>86</v>
      </c>
      <c r="T329" s="1" t="s">
        <v>2088</v>
      </c>
      <c r="U329" s="1" t="s">
        <v>632</v>
      </c>
      <c r="V329" s="1" t="s">
        <v>2111</v>
      </c>
      <c r="W329" s="1"/>
      <c r="X329" s="1"/>
      <c r="Y329" s="1" t="s">
        <v>219</v>
      </c>
      <c r="Z329" s="1" t="s">
        <v>2501</v>
      </c>
      <c r="AA329" s="1"/>
      <c r="AB329" s="1"/>
      <c r="AC329" s="1">
        <v>28</v>
      </c>
      <c r="AD329" s="1" t="s">
        <v>267</v>
      </c>
      <c r="AE329" s="1" t="s">
        <v>2711</v>
      </c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</row>
    <row r="330" spans="1:73" ht="13.5" customHeight="1">
      <c r="A330" s="5" t="str">
        <f>HYPERLINK("http://kyu.snu.ac.kr/sdhj/index.jsp?type=hj/GK14786_00IH_0001_0133.jpg","1828_성평곡면_133")</f>
        <v>1828_성평곡면_133</v>
      </c>
      <c r="B330" s="2">
        <v>1828</v>
      </c>
      <c r="C330" s="2" t="s">
        <v>3787</v>
      </c>
      <c r="D330" s="2" t="s">
        <v>3790</v>
      </c>
      <c r="E330" s="2">
        <v>329</v>
      </c>
      <c r="F330" s="1">
        <v>2</v>
      </c>
      <c r="G330" s="1" t="s">
        <v>473</v>
      </c>
      <c r="H330" s="1" t="s">
        <v>4481</v>
      </c>
      <c r="I330" s="1">
        <v>8</v>
      </c>
      <c r="J330" s="1"/>
      <c r="K330" s="1"/>
      <c r="L330" s="1">
        <v>3</v>
      </c>
      <c r="M330" s="2" t="s">
        <v>4092</v>
      </c>
      <c r="N330" s="2" t="s">
        <v>4254</v>
      </c>
      <c r="O330" s="1"/>
      <c r="P330" s="1"/>
      <c r="Q330" s="1"/>
      <c r="R330" s="1"/>
      <c r="S330" s="1" t="s">
        <v>191</v>
      </c>
      <c r="T330" s="1" t="s">
        <v>2090</v>
      </c>
      <c r="U330" s="1"/>
      <c r="V330" s="1"/>
      <c r="W330" s="1" t="s">
        <v>98</v>
      </c>
      <c r="X330" s="1" t="s">
        <v>3818</v>
      </c>
      <c r="Y330" s="1" t="s">
        <v>10</v>
      </c>
      <c r="Z330" s="1" t="s">
        <v>2174</v>
      </c>
      <c r="AA330" s="1"/>
      <c r="AB330" s="1"/>
      <c r="AC330" s="1">
        <v>29</v>
      </c>
      <c r="AD330" s="1" t="s">
        <v>420</v>
      </c>
      <c r="AE330" s="1" t="s">
        <v>2668</v>
      </c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</row>
    <row r="331" spans="1:73" ht="13.5" customHeight="1">
      <c r="A331" s="5" t="str">
        <f>HYPERLINK("http://kyu.snu.ac.kr/sdhj/index.jsp?type=hj/GK14786_00IH_0001_0133.jpg","1828_성평곡면_133")</f>
        <v>1828_성평곡면_133</v>
      </c>
      <c r="B331" s="2">
        <v>1828</v>
      </c>
      <c r="C331" s="2" t="s">
        <v>3787</v>
      </c>
      <c r="D331" s="2" t="s">
        <v>3790</v>
      </c>
      <c r="E331" s="2">
        <v>330</v>
      </c>
      <c r="F331" s="1">
        <v>2</v>
      </c>
      <c r="G331" s="1" t="s">
        <v>473</v>
      </c>
      <c r="H331" s="1" t="s">
        <v>4481</v>
      </c>
      <c r="I331" s="1">
        <v>8</v>
      </c>
      <c r="J331" s="1"/>
      <c r="K331" s="1"/>
      <c r="L331" s="1">
        <v>3</v>
      </c>
      <c r="M331" s="2" t="s">
        <v>4092</v>
      </c>
      <c r="N331" s="2" t="s">
        <v>4254</v>
      </c>
      <c r="O331" s="1"/>
      <c r="P331" s="1"/>
      <c r="Q331" s="1"/>
      <c r="R331" s="1"/>
      <c r="S331" s="1" t="s">
        <v>90</v>
      </c>
      <c r="T331" s="1" t="s">
        <v>2089</v>
      </c>
      <c r="U331" s="1"/>
      <c r="V331" s="1"/>
      <c r="W331" s="1"/>
      <c r="X331" s="1"/>
      <c r="Y331" s="1"/>
      <c r="Z331" s="1"/>
      <c r="AA331" s="1"/>
      <c r="AB331" s="1"/>
      <c r="AC331" s="1">
        <v>18</v>
      </c>
      <c r="AD331" s="1" t="s">
        <v>196</v>
      </c>
      <c r="AE331" s="1" t="s">
        <v>2684</v>
      </c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</row>
    <row r="332" spans="1:73" ht="13.5" customHeight="1">
      <c r="A332" s="5" t="str">
        <f>HYPERLINK("http://kyu.snu.ac.kr/sdhj/index.jsp?type=hj/GK14786_00IH_0001_0133.jpg","1828_성평곡면_133")</f>
        <v>1828_성평곡면_133</v>
      </c>
      <c r="B332" s="2">
        <v>1828</v>
      </c>
      <c r="C332" s="2" t="s">
        <v>3787</v>
      </c>
      <c r="D332" s="2" t="s">
        <v>3790</v>
      </c>
      <c r="E332" s="2">
        <v>331</v>
      </c>
      <c r="F332" s="1">
        <v>2</v>
      </c>
      <c r="G332" s="1" t="s">
        <v>473</v>
      </c>
      <c r="H332" s="1" t="s">
        <v>4481</v>
      </c>
      <c r="I332" s="1">
        <v>8</v>
      </c>
      <c r="J332" s="1"/>
      <c r="K332" s="1"/>
      <c r="L332" s="1">
        <v>3</v>
      </c>
      <c r="M332" s="2" t="s">
        <v>4092</v>
      </c>
      <c r="N332" s="2" t="s">
        <v>4254</v>
      </c>
      <c r="O332" s="1"/>
      <c r="P332" s="1"/>
      <c r="Q332" s="1"/>
      <c r="R332" s="1"/>
      <c r="S332" s="1" t="s">
        <v>90</v>
      </c>
      <c r="T332" s="1" t="s">
        <v>2089</v>
      </c>
      <c r="U332" s="1"/>
      <c r="V332" s="1"/>
      <c r="W332" s="1"/>
      <c r="X332" s="1"/>
      <c r="Y332" s="1"/>
      <c r="Z332" s="1"/>
      <c r="AA332" s="1"/>
      <c r="AB332" s="1"/>
      <c r="AC332" s="1">
        <v>13</v>
      </c>
      <c r="AD332" s="1" t="s">
        <v>336</v>
      </c>
      <c r="AE332" s="1" t="s">
        <v>2703</v>
      </c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</row>
    <row r="333" spans="1:73" ht="13.5" customHeight="1">
      <c r="A333" s="5" t="str">
        <f>HYPERLINK("http://kyu.snu.ac.kr/sdhj/index.jsp?type=hj/GK14786_00IH_0001_0133.jpg","1828_성평곡면_133")</f>
        <v>1828_성평곡면_133</v>
      </c>
      <c r="B333" s="2">
        <v>1828</v>
      </c>
      <c r="C333" s="2" t="s">
        <v>3787</v>
      </c>
      <c r="D333" s="2" t="s">
        <v>3790</v>
      </c>
      <c r="E333" s="2">
        <v>332</v>
      </c>
      <c r="F333" s="1">
        <v>2</v>
      </c>
      <c r="G333" s="1" t="s">
        <v>473</v>
      </c>
      <c r="H333" s="1" t="s">
        <v>4481</v>
      </c>
      <c r="I333" s="1">
        <v>8</v>
      </c>
      <c r="J333" s="1"/>
      <c r="K333" s="1"/>
      <c r="L333" s="1">
        <v>3</v>
      </c>
      <c r="M333" s="2" t="s">
        <v>4092</v>
      </c>
      <c r="N333" s="2" t="s">
        <v>4254</v>
      </c>
      <c r="O333" s="1"/>
      <c r="P333" s="1"/>
      <c r="Q333" s="1"/>
      <c r="R333" s="1"/>
      <c r="S333" s="1" t="s">
        <v>86</v>
      </c>
      <c r="T333" s="1" t="s">
        <v>2088</v>
      </c>
      <c r="U333" s="1"/>
      <c r="V333" s="1"/>
      <c r="W333" s="1"/>
      <c r="X333" s="1"/>
      <c r="Y333" s="1" t="s">
        <v>895</v>
      </c>
      <c r="Z333" s="1" t="s">
        <v>2500</v>
      </c>
      <c r="AA333" s="1"/>
      <c r="AB333" s="1"/>
      <c r="AC333" s="1">
        <v>15</v>
      </c>
      <c r="AD333" s="1" t="s">
        <v>774</v>
      </c>
      <c r="AE333" s="1" t="s">
        <v>2692</v>
      </c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</row>
    <row r="334" spans="1:73" ht="13.5" customHeight="1">
      <c r="A334" s="5" t="str">
        <f>HYPERLINK("http://kyu.snu.ac.kr/sdhj/index.jsp?type=hj/GK14786_00IH_0001_0133.jpg","1828_성평곡면_133")</f>
        <v>1828_성평곡면_133</v>
      </c>
      <c r="B334" s="2">
        <v>1828</v>
      </c>
      <c r="C334" s="2" t="s">
        <v>3787</v>
      </c>
      <c r="D334" s="2" t="s">
        <v>3790</v>
      </c>
      <c r="E334" s="2">
        <v>333</v>
      </c>
      <c r="F334" s="1">
        <v>2</v>
      </c>
      <c r="G334" s="1" t="s">
        <v>473</v>
      </c>
      <c r="H334" s="1" t="s">
        <v>4481</v>
      </c>
      <c r="I334" s="1">
        <v>8</v>
      </c>
      <c r="J334" s="1"/>
      <c r="K334" s="1"/>
      <c r="L334" s="1">
        <v>4</v>
      </c>
      <c r="M334" s="2" t="s">
        <v>4093</v>
      </c>
      <c r="N334" s="2" t="s">
        <v>4255</v>
      </c>
      <c r="O334" s="1"/>
      <c r="P334" s="1"/>
      <c r="Q334" s="1"/>
      <c r="R334" s="1"/>
      <c r="S334" s="1"/>
      <c r="T334" s="1" t="s">
        <v>3813</v>
      </c>
      <c r="U334" s="1" t="s">
        <v>632</v>
      </c>
      <c r="V334" s="1" t="s">
        <v>2111</v>
      </c>
      <c r="W334" s="1" t="s">
        <v>175</v>
      </c>
      <c r="X334" s="1" t="s">
        <v>2177</v>
      </c>
      <c r="Y334" s="1" t="s">
        <v>896</v>
      </c>
      <c r="Z334" s="1" t="s">
        <v>2499</v>
      </c>
      <c r="AA334" s="1"/>
      <c r="AB334" s="1"/>
      <c r="AC334" s="1">
        <v>64</v>
      </c>
      <c r="AD334" s="1" t="s">
        <v>410</v>
      </c>
      <c r="AE334" s="1" t="s">
        <v>2709</v>
      </c>
      <c r="AF334" s="1"/>
      <c r="AG334" s="1"/>
      <c r="AH334" s="1"/>
      <c r="AI334" s="1"/>
      <c r="AJ334" s="1" t="s">
        <v>17</v>
      </c>
      <c r="AK334" s="1" t="s">
        <v>2742</v>
      </c>
      <c r="AL334" s="1" t="s">
        <v>176</v>
      </c>
      <c r="AM334" s="1" t="s">
        <v>2754</v>
      </c>
      <c r="AN334" s="1"/>
      <c r="AO334" s="1"/>
      <c r="AP334" s="1"/>
      <c r="AQ334" s="1"/>
      <c r="AR334" s="1"/>
      <c r="AS334" s="1"/>
      <c r="AT334" s="1" t="s">
        <v>632</v>
      </c>
      <c r="AU334" s="1" t="s">
        <v>2111</v>
      </c>
      <c r="AV334" s="1" t="s">
        <v>897</v>
      </c>
      <c r="AW334" s="1" t="s">
        <v>2999</v>
      </c>
      <c r="AX334" s="1"/>
      <c r="AY334" s="1"/>
      <c r="AZ334" s="1"/>
      <c r="BA334" s="1"/>
      <c r="BB334" s="1"/>
      <c r="BC334" s="1"/>
      <c r="BD334" s="1"/>
      <c r="BE334" s="1"/>
      <c r="BF334" s="1"/>
      <c r="BG334" s="1" t="s">
        <v>632</v>
      </c>
      <c r="BH334" s="1" t="s">
        <v>2111</v>
      </c>
      <c r="BI334" s="1" t="s">
        <v>778</v>
      </c>
      <c r="BJ334" s="1" t="s">
        <v>3272</v>
      </c>
      <c r="BK334" s="1" t="s">
        <v>632</v>
      </c>
      <c r="BL334" s="1" t="s">
        <v>2111</v>
      </c>
      <c r="BM334" s="1" t="s">
        <v>898</v>
      </c>
      <c r="BN334" s="1" t="s">
        <v>3504</v>
      </c>
      <c r="BO334" s="1" t="s">
        <v>632</v>
      </c>
      <c r="BP334" s="1" t="s">
        <v>2111</v>
      </c>
      <c r="BQ334" s="1" t="s">
        <v>899</v>
      </c>
      <c r="BR334" s="1" t="s">
        <v>3921</v>
      </c>
      <c r="BS334" s="1" t="s">
        <v>70</v>
      </c>
      <c r="BT334" s="1" t="s">
        <v>3844</v>
      </c>
      <c r="BU334" s="1"/>
    </row>
    <row r="335" spans="1:73" ht="13.5" customHeight="1">
      <c r="A335" s="5" t="str">
        <f>HYPERLINK("http://kyu.snu.ac.kr/sdhj/index.jsp?type=hj/GK14786_00IH_0001_0133.jpg","1828_성평곡면_133")</f>
        <v>1828_성평곡면_133</v>
      </c>
      <c r="B335" s="2">
        <v>1828</v>
      </c>
      <c r="C335" s="2" t="s">
        <v>3787</v>
      </c>
      <c r="D335" s="2" t="s">
        <v>3790</v>
      </c>
      <c r="E335" s="2">
        <v>334</v>
      </c>
      <c r="F335" s="1">
        <v>2</v>
      </c>
      <c r="G335" s="1" t="s">
        <v>473</v>
      </c>
      <c r="H335" s="1" t="s">
        <v>4481</v>
      </c>
      <c r="I335" s="1">
        <v>8</v>
      </c>
      <c r="J335" s="1"/>
      <c r="K335" s="1"/>
      <c r="L335" s="1">
        <v>4</v>
      </c>
      <c r="M335" s="2" t="s">
        <v>4093</v>
      </c>
      <c r="N335" s="2" t="s">
        <v>4255</v>
      </c>
      <c r="O335" s="1"/>
      <c r="P335" s="1"/>
      <c r="Q335" s="1"/>
      <c r="R335" s="1"/>
      <c r="S335" s="1" t="s">
        <v>48</v>
      </c>
      <c r="T335" s="1" t="s">
        <v>2087</v>
      </c>
      <c r="U335" s="1"/>
      <c r="V335" s="1"/>
      <c r="W335" s="1" t="s">
        <v>181</v>
      </c>
      <c r="X335" s="1" t="s">
        <v>3823</v>
      </c>
      <c r="Y335" s="1" t="s">
        <v>10</v>
      </c>
      <c r="Z335" s="1" t="s">
        <v>2174</v>
      </c>
      <c r="AA335" s="1"/>
      <c r="AB335" s="1"/>
      <c r="AC335" s="1">
        <v>54</v>
      </c>
      <c r="AD335" s="1" t="s">
        <v>618</v>
      </c>
      <c r="AE335" s="1" t="s">
        <v>2722</v>
      </c>
      <c r="AF335" s="1"/>
      <c r="AG335" s="1"/>
      <c r="AH335" s="1"/>
      <c r="AI335" s="1"/>
      <c r="AJ335" s="1" t="s">
        <v>17</v>
      </c>
      <c r="AK335" s="1" t="s">
        <v>2742</v>
      </c>
      <c r="AL335" s="1" t="s">
        <v>801</v>
      </c>
      <c r="AM335" s="1" t="s">
        <v>2784</v>
      </c>
      <c r="AN335" s="1"/>
      <c r="AO335" s="1"/>
      <c r="AP335" s="1"/>
      <c r="AQ335" s="1"/>
      <c r="AR335" s="1"/>
      <c r="AS335" s="1"/>
      <c r="AT335" s="1" t="s">
        <v>632</v>
      </c>
      <c r="AU335" s="1" t="s">
        <v>2111</v>
      </c>
      <c r="AV335" s="1" t="s">
        <v>900</v>
      </c>
      <c r="AW335" s="1" t="s">
        <v>2998</v>
      </c>
      <c r="AX335" s="1"/>
      <c r="AY335" s="1"/>
      <c r="AZ335" s="1"/>
      <c r="BA335" s="1"/>
      <c r="BB335" s="1"/>
      <c r="BC335" s="1"/>
      <c r="BD335" s="1"/>
      <c r="BE335" s="1"/>
      <c r="BF335" s="1"/>
      <c r="BG335" s="1" t="s">
        <v>632</v>
      </c>
      <c r="BH335" s="1" t="s">
        <v>2111</v>
      </c>
      <c r="BI335" s="1" t="s">
        <v>901</v>
      </c>
      <c r="BJ335" s="1" t="s">
        <v>3271</v>
      </c>
      <c r="BK335" s="1" t="s">
        <v>632</v>
      </c>
      <c r="BL335" s="1" t="s">
        <v>2111</v>
      </c>
      <c r="BM335" s="1" t="s">
        <v>902</v>
      </c>
      <c r="BN335" s="1" t="s">
        <v>3503</v>
      </c>
      <c r="BO335" s="1" t="s">
        <v>632</v>
      </c>
      <c r="BP335" s="1" t="s">
        <v>2111</v>
      </c>
      <c r="BQ335" s="1" t="s">
        <v>903</v>
      </c>
      <c r="BR335" s="1" t="s">
        <v>3696</v>
      </c>
      <c r="BS335" s="1" t="s">
        <v>904</v>
      </c>
      <c r="BT335" s="1" t="s">
        <v>3772</v>
      </c>
      <c r="BU335" s="1"/>
    </row>
    <row r="336" spans="1:73" ht="13.5" customHeight="1">
      <c r="A336" s="5" t="str">
        <f>HYPERLINK("http://kyu.snu.ac.kr/sdhj/index.jsp?type=hj/GK14786_00IH_0001_0133.jpg","1828_성평곡면_133")</f>
        <v>1828_성평곡면_133</v>
      </c>
      <c r="B336" s="2">
        <v>1828</v>
      </c>
      <c r="C336" s="2" t="s">
        <v>3787</v>
      </c>
      <c r="D336" s="2" t="s">
        <v>3790</v>
      </c>
      <c r="E336" s="2">
        <v>335</v>
      </c>
      <c r="F336" s="1">
        <v>2</v>
      </c>
      <c r="G336" s="1" t="s">
        <v>473</v>
      </c>
      <c r="H336" s="1" t="s">
        <v>4481</v>
      </c>
      <c r="I336" s="1">
        <v>8</v>
      </c>
      <c r="J336" s="1"/>
      <c r="K336" s="1"/>
      <c r="L336" s="1">
        <v>4</v>
      </c>
      <c r="M336" s="2" t="s">
        <v>4093</v>
      </c>
      <c r="N336" s="2" t="s">
        <v>4255</v>
      </c>
      <c r="O336" s="1"/>
      <c r="P336" s="1"/>
      <c r="Q336" s="1"/>
      <c r="R336" s="1"/>
      <c r="S336" s="1" t="s">
        <v>86</v>
      </c>
      <c r="T336" s="1" t="s">
        <v>2088</v>
      </c>
      <c r="U336" s="1" t="s">
        <v>632</v>
      </c>
      <c r="V336" s="1" t="s">
        <v>2111</v>
      </c>
      <c r="W336" s="1"/>
      <c r="X336" s="1"/>
      <c r="Y336" s="1" t="s">
        <v>807</v>
      </c>
      <c r="Z336" s="1" t="s">
        <v>2498</v>
      </c>
      <c r="AA336" s="1"/>
      <c r="AB336" s="1"/>
      <c r="AC336" s="1">
        <v>26</v>
      </c>
      <c r="AD336" s="1" t="s">
        <v>242</v>
      </c>
      <c r="AE336" s="1" t="s">
        <v>2676</v>
      </c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</row>
    <row r="337" spans="1:73" ht="13.5" customHeight="1">
      <c r="A337" s="5" t="str">
        <f>HYPERLINK("http://kyu.snu.ac.kr/sdhj/index.jsp?type=hj/GK14786_00IH_0001_0133.jpg","1828_성평곡면_133")</f>
        <v>1828_성평곡면_133</v>
      </c>
      <c r="B337" s="2">
        <v>1828</v>
      </c>
      <c r="C337" s="2" t="s">
        <v>3787</v>
      </c>
      <c r="D337" s="2" t="s">
        <v>3790</v>
      </c>
      <c r="E337" s="2">
        <v>336</v>
      </c>
      <c r="F337" s="1">
        <v>2</v>
      </c>
      <c r="G337" s="1" t="s">
        <v>473</v>
      </c>
      <c r="H337" s="1" t="s">
        <v>4481</v>
      </c>
      <c r="I337" s="1">
        <v>8</v>
      </c>
      <c r="J337" s="1"/>
      <c r="K337" s="1"/>
      <c r="L337" s="1">
        <v>4</v>
      </c>
      <c r="M337" s="2" t="s">
        <v>4093</v>
      </c>
      <c r="N337" s="2" t="s">
        <v>4255</v>
      </c>
      <c r="O337" s="1"/>
      <c r="P337" s="1"/>
      <c r="Q337" s="1"/>
      <c r="R337" s="1"/>
      <c r="S337" s="1" t="s">
        <v>86</v>
      </c>
      <c r="T337" s="1" t="s">
        <v>2088</v>
      </c>
      <c r="U337" s="1" t="s">
        <v>632</v>
      </c>
      <c r="V337" s="1" t="s">
        <v>2111</v>
      </c>
      <c r="W337" s="1"/>
      <c r="X337" s="1"/>
      <c r="Y337" s="1" t="s">
        <v>905</v>
      </c>
      <c r="Z337" s="1" t="s">
        <v>2497</v>
      </c>
      <c r="AA337" s="1"/>
      <c r="AB337" s="1"/>
      <c r="AC337" s="1">
        <v>22</v>
      </c>
      <c r="AD337" s="1" t="s">
        <v>321</v>
      </c>
      <c r="AE337" s="1" t="s">
        <v>2671</v>
      </c>
      <c r="AF337" s="1" t="s">
        <v>212</v>
      </c>
      <c r="AG337" s="1" t="s">
        <v>2725</v>
      </c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</row>
    <row r="338" spans="1:73" ht="13.5" customHeight="1">
      <c r="A338" s="5" t="str">
        <f>HYPERLINK("http://kyu.snu.ac.kr/sdhj/index.jsp?type=hj/GK14786_00IH_0001_0133.jpg","1828_성평곡면_133")</f>
        <v>1828_성평곡면_133</v>
      </c>
      <c r="B338" s="2">
        <v>1828</v>
      </c>
      <c r="C338" s="2" t="s">
        <v>3787</v>
      </c>
      <c r="D338" s="2" t="s">
        <v>3790</v>
      </c>
      <c r="E338" s="2">
        <v>337</v>
      </c>
      <c r="F338" s="1">
        <v>2</v>
      </c>
      <c r="G338" s="1" t="s">
        <v>473</v>
      </c>
      <c r="H338" s="1" t="s">
        <v>4481</v>
      </c>
      <c r="I338" s="1">
        <v>8</v>
      </c>
      <c r="J338" s="1"/>
      <c r="K338" s="1"/>
      <c r="L338" s="1">
        <v>5</v>
      </c>
      <c r="M338" s="2" t="s">
        <v>4094</v>
      </c>
      <c r="N338" s="2" t="s">
        <v>4256</v>
      </c>
      <c r="O338" s="1"/>
      <c r="P338" s="1"/>
      <c r="Q338" s="1"/>
      <c r="R338" s="1"/>
      <c r="S338" s="1"/>
      <c r="T338" s="1" t="s">
        <v>3813</v>
      </c>
      <c r="U338" s="1" t="s">
        <v>632</v>
      </c>
      <c r="V338" s="1" t="s">
        <v>2111</v>
      </c>
      <c r="W338" s="1" t="s">
        <v>108</v>
      </c>
      <c r="X338" s="1" t="s">
        <v>2171</v>
      </c>
      <c r="Y338" s="1" t="s">
        <v>906</v>
      </c>
      <c r="Z338" s="1" t="s">
        <v>2496</v>
      </c>
      <c r="AA338" s="1"/>
      <c r="AB338" s="1"/>
      <c r="AC338" s="1">
        <v>63</v>
      </c>
      <c r="AD338" s="1" t="s">
        <v>347</v>
      </c>
      <c r="AE338" s="1" t="s">
        <v>2686</v>
      </c>
      <c r="AF338" s="1"/>
      <c r="AG338" s="1"/>
      <c r="AH338" s="1"/>
      <c r="AI338" s="1"/>
      <c r="AJ338" s="1" t="s">
        <v>17</v>
      </c>
      <c r="AK338" s="1" t="s">
        <v>2742</v>
      </c>
      <c r="AL338" s="1" t="s">
        <v>80</v>
      </c>
      <c r="AM338" s="1" t="s">
        <v>2745</v>
      </c>
      <c r="AN338" s="1"/>
      <c r="AO338" s="1"/>
      <c r="AP338" s="1"/>
      <c r="AQ338" s="1"/>
      <c r="AR338" s="1"/>
      <c r="AS338" s="1"/>
      <c r="AT338" s="1" t="s">
        <v>632</v>
      </c>
      <c r="AU338" s="1" t="s">
        <v>2111</v>
      </c>
      <c r="AV338" s="1" t="s">
        <v>907</v>
      </c>
      <c r="AW338" s="1" t="s">
        <v>2997</v>
      </c>
      <c r="AX338" s="1"/>
      <c r="AY338" s="1"/>
      <c r="AZ338" s="1"/>
      <c r="BA338" s="1"/>
      <c r="BB338" s="1"/>
      <c r="BC338" s="1"/>
      <c r="BD338" s="1"/>
      <c r="BE338" s="1"/>
      <c r="BF338" s="1"/>
      <c r="BG338" s="1" t="s">
        <v>632</v>
      </c>
      <c r="BH338" s="1" t="s">
        <v>2111</v>
      </c>
      <c r="BI338" s="1" t="s">
        <v>908</v>
      </c>
      <c r="BJ338" s="1" t="s">
        <v>2285</v>
      </c>
      <c r="BK338" s="1" t="s">
        <v>632</v>
      </c>
      <c r="BL338" s="1" t="s">
        <v>2111</v>
      </c>
      <c r="BM338" s="1" t="s">
        <v>909</v>
      </c>
      <c r="BN338" s="1" t="s">
        <v>3502</v>
      </c>
      <c r="BO338" s="1" t="s">
        <v>632</v>
      </c>
      <c r="BP338" s="1" t="s">
        <v>2111</v>
      </c>
      <c r="BQ338" s="1" t="s">
        <v>910</v>
      </c>
      <c r="BR338" s="1" t="s">
        <v>3695</v>
      </c>
      <c r="BS338" s="1" t="s">
        <v>911</v>
      </c>
      <c r="BT338" s="1" t="s">
        <v>4023</v>
      </c>
      <c r="BU338" s="1"/>
    </row>
    <row r="339" spans="1:73" ht="13.5" customHeight="1">
      <c r="A339" s="5" t="str">
        <f>HYPERLINK("http://kyu.snu.ac.kr/sdhj/index.jsp?type=hj/GK14786_00IH_0001_0133.jpg","1828_성평곡면_133")</f>
        <v>1828_성평곡면_133</v>
      </c>
      <c r="B339" s="2">
        <v>1828</v>
      </c>
      <c r="C339" s="2" t="s">
        <v>3787</v>
      </c>
      <c r="D339" s="2" t="s">
        <v>3790</v>
      </c>
      <c r="E339" s="2">
        <v>338</v>
      </c>
      <c r="F339" s="1">
        <v>2</v>
      </c>
      <c r="G339" s="1" t="s">
        <v>473</v>
      </c>
      <c r="H339" s="1" t="s">
        <v>4481</v>
      </c>
      <c r="I339" s="1">
        <v>8</v>
      </c>
      <c r="J339" s="1"/>
      <c r="K339" s="1"/>
      <c r="L339" s="1">
        <v>5</v>
      </c>
      <c r="M339" s="2" t="s">
        <v>4094</v>
      </c>
      <c r="N339" s="2" t="s">
        <v>4256</v>
      </c>
      <c r="O339" s="1"/>
      <c r="P339" s="1"/>
      <c r="Q339" s="1"/>
      <c r="R339" s="1"/>
      <c r="S339" s="1" t="s">
        <v>48</v>
      </c>
      <c r="T339" s="1" t="s">
        <v>2087</v>
      </c>
      <c r="U339" s="1"/>
      <c r="V339" s="1"/>
      <c r="W339" s="1" t="s">
        <v>237</v>
      </c>
      <c r="X339" s="1" t="s">
        <v>3825</v>
      </c>
      <c r="Y339" s="1" t="s">
        <v>10</v>
      </c>
      <c r="Z339" s="1" t="s">
        <v>2174</v>
      </c>
      <c r="AA339" s="1"/>
      <c r="AB339" s="1"/>
      <c r="AC339" s="1">
        <v>62</v>
      </c>
      <c r="AD339" s="1" t="s">
        <v>116</v>
      </c>
      <c r="AE339" s="1" t="s">
        <v>2673</v>
      </c>
      <c r="AF339" s="1"/>
      <c r="AG339" s="1"/>
      <c r="AH339" s="1"/>
      <c r="AI339" s="1"/>
      <c r="AJ339" s="1" t="s">
        <v>17</v>
      </c>
      <c r="AK339" s="1" t="s">
        <v>2742</v>
      </c>
      <c r="AL339" s="1" t="s">
        <v>448</v>
      </c>
      <c r="AM339" s="1" t="s">
        <v>3846</v>
      </c>
      <c r="AN339" s="1"/>
      <c r="AO339" s="1"/>
      <c r="AP339" s="1"/>
      <c r="AQ339" s="1"/>
      <c r="AR339" s="1"/>
      <c r="AS339" s="1"/>
      <c r="AT339" s="1" t="s">
        <v>632</v>
      </c>
      <c r="AU339" s="1" t="s">
        <v>2111</v>
      </c>
      <c r="AV339" s="1" t="s">
        <v>912</v>
      </c>
      <c r="AW339" s="1" t="s">
        <v>2996</v>
      </c>
      <c r="AX339" s="1"/>
      <c r="AY339" s="1"/>
      <c r="AZ339" s="1"/>
      <c r="BA339" s="1"/>
      <c r="BB339" s="1"/>
      <c r="BC339" s="1"/>
      <c r="BD339" s="1"/>
      <c r="BE339" s="1"/>
      <c r="BF339" s="1"/>
      <c r="BG339" s="1" t="s">
        <v>632</v>
      </c>
      <c r="BH339" s="1" t="s">
        <v>2111</v>
      </c>
      <c r="BI339" s="1" t="s">
        <v>285</v>
      </c>
      <c r="BJ339" s="1" t="s">
        <v>3066</v>
      </c>
      <c r="BK339" s="1" t="s">
        <v>632</v>
      </c>
      <c r="BL339" s="1" t="s">
        <v>2111</v>
      </c>
      <c r="BM339" s="1" t="s">
        <v>913</v>
      </c>
      <c r="BN339" s="1" t="s">
        <v>3200</v>
      </c>
      <c r="BO339" s="1" t="s">
        <v>632</v>
      </c>
      <c r="BP339" s="1" t="s">
        <v>2111</v>
      </c>
      <c r="BQ339" s="1" t="s">
        <v>914</v>
      </c>
      <c r="BR339" s="1" t="s">
        <v>3926</v>
      </c>
      <c r="BS339" s="1" t="s">
        <v>70</v>
      </c>
      <c r="BT339" s="1" t="s">
        <v>3844</v>
      </c>
      <c r="BU339" s="1"/>
    </row>
    <row r="340" spans="1:73" ht="13.5" customHeight="1">
      <c r="A340" s="5" t="str">
        <f>HYPERLINK("http://kyu.snu.ac.kr/sdhj/index.jsp?type=hj/GK14786_00IH_0001_0133.jpg","1828_성평곡면_133")</f>
        <v>1828_성평곡면_133</v>
      </c>
      <c r="B340" s="2">
        <v>1828</v>
      </c>
      <c r="C340" s="2" t="s">
        <v>3787</v>
      </c>
      <c r="D340" s="2" t="s">
        <v>3790</v>
      </c>
      <c r="E340" s="2">
        <v>339</v>
      </c>
      <c r="F340" s="1">
        <v>2</v>
      </c>
      <c r="G340" s="1" t="s">
        <v>473</v>
      </c>
      <c r="H340" s="1" t="s">
        <v>4481</v>
      </c>
      <c r="I340" s="1">
        <v>8</v>
      </c>
      <c r="J340" s="1"/>
      <c r="K340" s="1"/>
      <c r="L340" s="1">
        <v>5</v>
      </c>
      <c r="M340" s="2" t="s">
        <v>4094</v>
      </c>
      <c r="N340" s="2" t="s">
        <v>4256</v>
      </c>
      <c r="O340" s="1"/>
      <c r="P340" s="1"/>
      <c r="Q340" s="1"/>
      <c r="R340" s="1"/>
      <c r="S340" s="1" t="s">
        <v>86</v>
      </c>
      <c r="T340" s="1" t="s">
        <v>2088</v>
      </c>
      <c r="U340" s="1" t="s">
        <v>632</v>
      </c>
      <c r="V340" s="1" t="s">
        <v>2111</v>
      </c>
      <c r="W340" s="1"/>
      <c r="X340" s="1"/>
      <c r="Y340" s="1" t="s">
        <v>679</v>
      </c>
      <c r="Z340" s="1" t="s">
        <v>2495</v>
      </c>
      <c r="AA340" s="1"/>
      <c r="AB340" s="1"/>
      <c r="AC340" s="1">
        <v>20</v>
      </c>
      <c r="AD340" s="1" t="s">
        <v>389</v>
      </c>
      <c r="AE340" s="1" t="s">
        <v>2719</v>
      </c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</row>
    <row r="341" spans="1:73" ht="13.5" customHeight="1">
      <c r="A341" s="5" t="str">
        <f>HYPERLINK("http://kyu.snu.ac.kr/sdhj/index.jsp?type=hj/GK14786_00IH_0001_0133.jpg","1828_성평곡면_133")</f>
        <v>1828_성평곡면_133</v>
      </c>
      <c r="B341" s="2">
        <v>1828</v>
      </c>
      <c r="C341" s="2" t="s">
        <v>3787</v>
      </c>
      <c r="D341" s="2" t="s">
        <v>3790</v>
      </c>
      <c r="E341" s="2">
        <v>340</v>
      </c>
      <c r="F341" s="1">
        <v>2</v>
      </c>
      <c r="G341" s="1" t="s">
        <v>473</v>
      </c>
      <c r="H341" s="1" t="s">
        <v>4481</v>
      </c>
      <c r="I341" s="1">
        <v>8</v>
      </c>
      <c r="J341" s="1"/>
      <c r="K341" s="1"/>
      <c r="L341" s="1">
        <v>5</v>
      </c>
      <c r="M341" s="2" t="s">
        <v>4094</v>
      </c>
      <c r="N341" s="2" t="s">
        <v>4256</v>
      </c>
      <c r="O341" s="1"/>
      <c r="P341" s="1"/>
      <c r="Q341" s="1"/>
      <c r="R341" s="1"/>
      <c r="S341" s="1" t="s">
        <v>191</v>
      </c>
      <c r="T341" s="1" t="s">
        <v>2090</v>
      </c>
      <c r="U341" s="1"/>
      <c r="V341" s="1"/>
      <c r="W341" s="1" t="s">
        <v>915</v>
      </c>
      <c r="X341" s="1" t="s">
        <v>3819</v>
      </c>
      <c r="Y341" s="1" t="s">
        <v>10</v>
      </c>
      <c r="Z341" s="1" t="s">
        <v>2174</v>
      </c>
      <c r="AA341" s="1"/>
      <c r="AB341" s="1"/>
      <c r="AC341" s="1">
        <v>20</v>
      </c>
      <c r="AD341" s="1" t="s">
        <v>389</v>
      </c>
      <c r="AE341" s="1" t="s">
        <v>2719</v>
      </c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</row>
    <row r="342" spans="1:73" ht="13.5" customHeight="1">
      <c r="A342" s="5" t="str">
        <f>HYPERLINK("http://kyu.snu.ac.kr/sdhj/index.jsp?type=hj/GK14786_00IH_0001_0133.jpg","1828_성평곡면_133")</f>
        <v>1828_성평곡면_133</v>
      </c>
      <c r="B342" s="2">
        <v>1828</v>
      </c>
      <c r="C342" s="2" t="s">
        <v>3787</v>
      </c>
      <c r="D342" s="2" t="s">
        <v>3790</v>
      </c>
      <c r="E342" s="2">
        <v>341</v>
      </c>
      <c r="F342" s="1">
        <v>2</v>
      </c>
      <c r="G342" s="1" t="s">
        <v>473</v>
      </c>
      <c r="H342" s="1" t="s">
        <v>4481</v>
      </c>
      <c r="I342" s="1">
        <v>8</v>
      </c>
      <c r="J342" s="1"/>
      <c r="K342" s="1"/>
      <c r="L342" s="1">
        <v>5</v>
      </c>
      <c r="M342" s="2" t="s">
        <v>4094</v>
      </c>
      <c r="N342" s="2" t="s">
        <v>4256</v>
      </c>
      <c r="O342" s="1"/>
      <c r="P342" s="1"/>
      <c r="Q342" s="1"/>
      <c r="R342" s="1"/>
      <c r="S342" s="1"/>
      <c r="T342" s="1" t="s">
        <v>3815</v>
      </c>
      <c r="U342" s="1" t="s">
        <v>139</v>
      </c>
      <c r="V342" s="1" t="s">
        <v>2112</v>
      </c>
      <c r="W342" s="1"/>
      <c r="X342" s="1"/>
      <c r="Y342" s="1" t="s">
        <v>568</v>
      </c>
      <c r="Z342" s="1" t="s">
        <v>2494</v>
      </c>
      <c r="AA342" s="1"/>
      <c r="AB342" s="1"/>
      <c r="AC342" s="1"/>
      <c r="AD342" s="1"/>
      <c r="AE342" s="1"/>
      <c r="AF342" s="1" t="s">
        <v>404</v>
      </c>
      <c r="AG342" s="1" t="s">
        <v>2727</v>
      </c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</row>
    <row r="343" spans="1:73" ht="13.5" customHeight="1">
      <c r="A343" s="5" t="str">
        <f>HYPERLINK("http://kyu.snu.ac.kr/sdhj/index.jsp?type=hj/GK14786_00IH_0001_0134.jpg","1828_성평곡면_134")</f>
        <v>1828_성평곡면_134</v>
      </c>
      <c r="B343" s="2">
        <v>1828</v>
      </c>
      <c r="C343" s="2" t="s">
        <v>3787</v>
      </c>
      <c r="D343" s="2" t="s">
        <v>3790</v>
      </c>
      <c r="E343" s="2">
        <v>342</v>
      </c>
      <c r="F343" s="1">
        <v>2</v>
      </c>
      <c r="G343" s="1" t="s">
        <v>473</v>
      </c>
      <c r="H343" s="1" t="s">
        <v>4481</v>
      </c>
      <c r="I343" s="1">
        <v>9</v>
      </c>
      <c r="J343" s="1" t="s">
        <v>916</v>
      </c>
      <c r="K343" s="1" t="s">
        <v>2067</v>
      </c>
      <c r="L343" s="1">
        <v>1</v>
      </c>
      <c r="M343" s="2" t="s">
        <v>916</v>
      </c>
      <c r="N343" s="2" t="s">
        <v>2067</v>
      </c>
      <c r="O343" s="1"/>
      <c r="P343" s="1"/>
      <c r="Q343" s="1"/>
      <c r="R343" s="1"/>
      <c r="S343" s="1"/>
      <c r="T343" s="1" t="s">
        <v>3813</v>
      </c>
      <c r="U343" s="1" t="s">
        <v>632</v>
      </c>
      <c r="V343" s="1" t="s">
        <v>2111</v>
      </c>
      <c r="W343" s="1" t="s">
        <v>536</v>
      </c>
      <c r="X343" s="1" t="s">
        <v>2175</v>
      </c>
      <c r="Y343" s="1" t="s">
        <v>917</v>
      </c>
      <c r="Z343" s="1" t="s">
        <v>2493</v>
      </c>
      <c r="AA343" s="1"/>
      <c r="AB343" s="1"/>
      <c r="AC343" s="1">
        <v>39</v>
      </c>
      <c r="AD343" s="1" t="s">
        <v>338</v>
      </c>
      <c r="AE343" s="1" t="s">
        <v>2693</v>
      </c>
      <c r="AF343" s="1"/>
      <c r="AG343" s="1"/>
      <c r="AH343" s="1"/>
      <c r="AI343" s="1"/>
      <c r="AJ343" s="1" t="s">
        <v>17</v>
      </c>
      <c r="AK343" s="1" t="s">
        <v>2742</v>
      </c>
      <c r="AL343" s="1" t="s">
        <v>538</v>
      </c>
      <c r="AM343" s="1" t="s">
        <v>2751</v>
      </c>
      <c r="AN343" s="1"/>
      <c r="AO343" s="1"/>
      <c r="AP343" s="1"/>
      <c r="AQ343" s="1"/>
      <c r="AR343" s="1"/>
      <c r="AS343" s="1"/>
      <c r="AT343" s="1" t="s">
        <v>632</v>
      </c>
      <c r="AU343" s="1" t="s">
        <v>2111</v>
      </c>
      <c r="AV343" s="1" t="s">
        <v>918</v>
      </c>
      <c r="AW343" s="1" t="s">
        <v>2990</v>
      </c>
      <c r="AX343" s="1"/>
      <c r="AY343" s="1"/>
      <c r="AZ343" s="1"/>
      <c r="BA343" s="1"/>
      <c r="BB343" s="1"/>
      <c r="BC343" s="1"/>
      <c r="BD343" s="1"/>
      <c r="BE343" s="1"/>
      <c r="BF343" s="1"/>
      <c r="BG343" s="1" t="s">
        <v>632</v>
      </c>
      <c r="BH343" s="1" t="s">
        <v>2111</v>
      </c>
      <c r="BI343" s="1" t="s">
        <v>919</v>
      </c>
      <c r="BJ343" s="1" t="s">
        <v>3270</v>
      </c>
      <c r="BK343" s="1" t="s">
        <v>632</v>
      </c>
      <c r="BL343" s="1" t="s">
        <v>2111</v>
      </c>
      <c r="BM343" s="1" t="s">
        <v>920</v>
      </c>
      <c r="BN343" s="1" t="s">
        <v>3496</v>
      </c>
      <c r="BO343" s="1" t="s">
        <v>380</v>
      </c>
      <c r="BP343" s="1" t="s">
        <v>2802</v>
      </c>
      <c r="BQ343" s="1" t="s">
        <v>921</v>
      </c>
      <c r="BR343" s="1" t="s">
        <v>3692</v>
      </c>
      <c r="BS343" s="1" t="s">
        <v>546</v>
      </c>
      <c r="BT343" s="1" t="s">
        <v>2781</v>
      </c>
      <c r="BU343" s="1"/>
    </row>
    <row r="344" spans="1:73" ht="13.5" customHeight="1">
      <c r="A344" s="5" t="str">
        <f>HYPERLINK("http://kyu.snu.ac.kr/sdhj/index.jsp?type=hj/GK14786_00IH_0001_0134.jpg","1828_성평곡면_134")</f>
        <v>1828_성평곡면_134</v>
      </c>
      <c r="B344" s="2">
        <v>1828</v>
      </c>
      <c r="C344" s="2" t="s">
        <v>3787</v>
      </c>
      <c r="D344" s="2" t="s">
        <v>3790</v>
      </c>
      <c r="E344" s="2">
        <v>343</v>
      </c>
      <c r="F344" s="1">
        <v>2</v>
      </c>
      <c r="G344" s="1" t="s">
        <v>473</v>
      </c>
      <c r="H344" s="1" t="s">
        <v>4481</v>
      </c>
      <c r="I344" s="1">
        <v>9</v>
      </c>
      <c r="J344" s="1"/>
      <c r="K344" s="1"/>
      <c r="L344" s="1">
        <v>1</v>
      </c>
      <c r="M344" s="2" t="s">
        <v>916</v>
      </c>
      <c r="N344" s="2" t="s">
        <v>2067</v>
      </c>
      <c r="O344" s="1"/>
      <c r="P344" s="1"/>
      <c r="Q344" s="1"/>
      <c r="R344" s="1"/>
      <c r="S344" s="1" t="s">
        <v>48</v>
      </c>
      <c r="T344" s="1" t="s">
        <v>2087</v>
      </c>
      <c r="U344" s="1"/>
      <c r="V344" s="1"/>
      <c r="W344" s="1" t="s">
        <v>98</v>
      </c>
      <c r="X344" s="1" t="s">
        <v>3818</v>
      </c>
      <c r="Y344" s="1" t="s">
        <v>10</v>
      </c>
      <c r="Z344" s="1" t="s">
        <v>2174</v>
      </c>
      <c r="AA344" s="1"/>
      <c r="AB344" s="1"/>
      <c r="AC344" s="1">
        <v>34</v>
      </c>
      <c r="AD344" s="1" t="s">
        <v>518</v>
      </c>
      <c r="AE344" s="1" t="s">
        <v>2713</v>
      </c>
      <c r="AF344" s="1"/>
      <c r="AG344" s="1"/>
      <c r="AH344" s="1"/>
      <c r="AI344" s="1"/>
      <c r="AJ344" s="1" t="s">
        <v>17</v>
      </c>
      <c r="AK344" s="1" t="s">
        <v>2742</v>
      </c>
      <c r="AL344" s="1" t="s">
        <v>70</v>
      </c>
      <c r="AM344" s="1" t="s">
        <v>3844</v>
      </c>
      <c r="AN344" s="1"/>
      <c r="AO344" s="1"/>
      <c r="AP344" s="1"/>
      <c r="AQ344" s="1"/>
      <c r="AR344" s="1"/>
      <c r="AS344" s="1"/>
      <c r="AT344" s="1" t="s">
        <v>535</v>
      </c>
      <c r="AU344" s="1" t="s">
        <v>2122</v>
      </c>
      <c r="AV344" s="1" t="s">
        <v>922</v>
      </c>
      <c r="AW344" s="1" t="s">
        <v>2995</v>
      </c>
      <c r="AX344" s="1"/>
      <c r="AY344" s="1"/>
      <c r="AZ344" s="1"/>
      <c r="BA344" s="1"/>
      <c r="BB344" s="1"/>
      <c r="BC344" s="1"/>
      <c r="BD344" s="1"/>
      <c r="BE344" s="1"/>
      <c r="BF344" s="1"/>
      <c r="BG344" s="1" t="s">
        <v>535</v>
      </c>
      <c r="BH344" s="1" t="s">
        <v>2122</v>
      </c>
      <c r="BI344" s="1" t="s">
        <v>923</v>
      </c>
      <c r="BJ344" s="1" t="s">
        <v>3875</v>
      </c>
      <c r="BK344" s="1" t="s">
        <v>535</v>
      </c>
      <c r="BL344" s="1" t="s">
        <v>2122</v>
      </c>
      <c r="BM344" s="1" t="s">
        <v>924</v>
      </c>
      <c r="BN344" s="1" t="s">
        <v>3501</v>
      </c>
      <c r="BO344" s="1" t="s">
        <v>535</v>
      </c>
      <c r="BP344" s="1" t="s">
        <v>2122</v>
      </c>
      <c r="BQ344" s="1" t="s">
        <v>925</v>
      </c>
      <c r="BR344" s="1" t="s">
        <v>4005</v>
      </c>
      <c r="BS344" s="1" t="s">
        <v>926</v>
      </c>
      <c r="BT344" s="1" t="s">
        <v>2756</v>
      </c>
      <c r="BU344" s="1"/>
    </row>
    <row r="345" spans="1:73" ht="13.5" customHeight="1">
      <c r="A345" s="5" t="str">
        <f>HYPERLINK("http://kyu.snu.ac.kr/sdhj/index.jsp?type=hj/GK14786_00IH_0001_0134.jpg","1828_성평곡면_134")</f>
        <v>1828_성평곡면_134</v>
      </c>
      <c r="B345" s="2">
        <v>1828</v>
      </c>
      <c r="C345" s="2" t="s">
        <v>3787</v>
      </c>
      <c r="D345" s="2" t="s">
        <v>3790</v>
      </c>
      <c r="E345" s="2">
        <v>344</v>
      </c>
      <c r="F345" s="1">
        <v>2</v>
      </c>
      <c r="G345" s="1" t="s">
        <v>473</v>
      </c>
      <c r="H345" s="1" t="s">
        <v>4481</v>
      </c>
      <c r="I345" s="1">
        <v>9</v>
      </c>
      <c r="J345" s="1"/>
      <c r="K345" s="1"/>
      <c r="L345" s="1">
        <v>1</v>
      </c>
      <c r="M345" s="2" t="s">
        <v>916</v>
      </c>
      <c r="N345" s="2" t="s">
        <v>2067</v>
      </c>
      <c r="O345" s="1"/>
      <c r="P345" s="1"/>
      <c r="Q345" s="1"/>
      <c r="R345" s="1"/>
      <c r="S345" s="1" t="s">
        <v>57</v>
      </c>
      <c r="T345" s="1" t="s">
        <v>2091</v>
      </c>
      <c r="U345" s="1"/>
      <c r="V345" s="1"/>
      <c r="W345" s="1" t="s">
        <v>927</v>
      </c>
      <c r="X345" s="1" t="s">
        <v>3821</v>
      </c>
      <c r="Y345" s="1" t="s">
        <v>10</v>
      </c>
      <c r="Z345" s="1" t="s">
        <v>2174</v>
      </c>
      <c r="AA345" s="1"/>
      <c r="AB345" s="1"/>
      <c r="AC345" s="1"/>
      <c r="AD345" s="1"/>
      <c r="AE345" s="1"/>
      <c r="AF345" s="1" t="s">
        <v>138</v>
      </c>
      <c r="AG345" s="1" t="s">
        <v>2188</v>
      </c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</row>
    <row r="346" spans="1:73" ht="13.5" customHeight="1">
      <c r="A346" s="5" t="str">
        <f>HYPERLINK("http://kyu.snu.ac.kr/sdhj/index.jsp?type=hj/GK14786_00IH_0001_0134.jpg","1828_성평곡면_134")</f>
        <v>1828_성평곡면_134</v>
      </c>
      <c r="B346" s="2">
        <v>1828</v>
      </c>
      <c r="C346" s="2" t="s">
        <v>3787</v>
      </c>
      <c r="D346" s="2" t="s">
        <v>3790</v>
      </c>
      <c r="E346" s="2">
        <v>345</v>
      </c>
      <c r="F346" s="1">
        <v>2</v>
      </c>
      <c r="G346" s="1" t="s">
        <v>473</v>
      </c>
      <c r="H346" s="1" t="s">
        <v>4481</v>
      </c>
      <c r="I346" s="1">
        <v>9</v>
      </c>
      <c r="J346" s="1"/>
      <c r="K346" s="1"/>
      <c r="L346" s="1">
        <v>1</v>
      </c>
      <c r="M346" s="2" t="s">
        <v>916</v>
      </c>
      <c r="N346" s="2" t="s">
        <v>2067</v>
      </c>
      <c r="O346" s="1"/>
      <c r="P346" s="1"/>
      <c r="Q346" s="1"/>
      <c r="R346" s="1"/>
      <c r="S346" s="1" t="s">
        <v>86</v>
      </c>
      <c r="T346" s="1" t="s">
        <v>2088</v>
      </c>
      <c r="U346" s="1" t="s">
        <v>632</v>
      </c>
      <c r="V346" s="1" t="s">
        <v>2111</v>
      </c>
      <c r="W346" s="1"/>
      <c r="X346" s="1"/>
      <c r="Y346" s="1" t="s">
        <v>928</v>
      </c>
      <c r="Z346" s="1" t="s">
        <v>2492</v>
      </c>
      <c r="AA346" s="1"/>
      <c r="AB346" s="1"/>
      <c r="AC346" s="1">
        <v>7</v>
      </c>
      <c r="AD346" s="1" t="s">
        <v>160</v>
      </c>
      <c r="AE346" s="1" t="s">
        <v>2681</v>
      </c>
      <c r="AF346" s="1" t="s">
        <v>212</v>
      </c>
      <c r="AG346" s="1" t="s">
        <v>2725</v>
      </c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</row>
    <row r="347" spans="1:73" ht="13.5" customHeight="1">
      <c r="A347" s="5" t="str">
        <f>HYPERLINK("http://kyu.snu.ac.kr/sdhj/index.jsp?type=hj/GK14786_00IH_0001_0134.jpg","1828_성평곡면_134")</f>
        <v>1828_성평곡면_134</v>
      </c>
      <c r="B347" s="2">
        <v>1828</v>
      </c>
      <c r="C347" s="2" t="s">
        <v>3787</v>
      </c>
      <c r="D347" s="2" t="s">
        <v>3790</v>
      </c>
      <c r="E347" s="2">
        <v>346</v>
      </c>
      <c r="F347" s="1">
        <v>2</v>
      </c>
      <c r="G347" s="1" t="s">
        <v>473</v>
      </c>
      <c r="H347" s="1" t="s">
        <v>4481</v>
      </c>
      <c r="I347" s="1">
        <v>9</v>
      </c>
      <c r="J347" s="1"/>
      <c r="K347" s="1"/>
      <c r="L347" s="1">
        <v>2</v>
      </c>
      <c r="M347" s="2" t="s">
        <v>4095</v>
      </c>
      <c r="N347" s="2" t="s">
        <v>4257</v>
      </c>
      <c r="O347" s="1" t="s">
        <v>6</v>
      </c>
      <c r="P347" s="1" t="s">
        <v>2076</v>
      </c>
      <c r="Q347" s="1"/>
      <c r="R347" s="1"/>
      <c r="S347" s="1"/>
      <c r="T347" s="1" t="s">
        <v>3813</v>
      </c>
      <c r="U347" s="1" t="s">
        <v>120</v>
      </c>
      <c r="V347" s="1" t="s">
        <v>2116</v>
      </c>
      <c r="W347" s="1" t="s">
        <v>78</v>
      </c>
      <c r="X347" s="1" t="s">
        <v>2189</v>
      </c>
      <c r="Y347" s="1" t="s">
        <v>929</v>
      </c>
      <c r="Z347" s="1" t="s">
        <v>2491</v>
      </c>
      <c r="AA347" s="1"/>
      <c r="AB347" s="1"/>
      <c r="AC347" s="1">
        <v>25</v>
      </c>
      <c r="AD347" s="1" t="s">
        <v>107</v>
      </c>
      <c r="AE347" s="1" t="s">
        <v>2700</v>
      </c>
      <c r="AF347" s="1"/>
      <c r="AG347" s="1"/>
      <c r="AH347" s="1"/>
      <c r="AI347" s="1"/>
      <c r="AJ347" s="1" t="s">
        <v>17</v>
      </c>
      <c r="AK347" s="1" t="s">
        <v>2742</v>
      </c>
      <c r="AL347" s="1" t="s">
        <v>402</v>
      </c>
      <c r="AM347" s="1" t="s">
        <v>2775</v>
      </c>
      <c r="AN347" s="1"/>
      <c r="AO347" s="1"/>
      <c r="AP347" s="1"/>
      <c r="AQ347" s="1"/>
      <c r="AR347" s="1"/>
      <c r="AS347" s="1"/>
      <c r="AT347" s="1" t="s">
        <v>123</v>
      </c>
      <c r="AU347" s="1" t="s">
        <v>2801</v>
      </c>
      <c r="AV347" s="1" t="s">
        <v>930</v>
      </c>
      <c r="AW347" s="1" t="s">
        <v>2994</v>
      </c>
      <c r="AX347" s="1"/>
      <c r="AY347" s="1"/>
      <c r="AZ347" s="1"/>
      <c r="BA347" s="1"/>
      <c r="BB347" s="1"/>
      <c r="BC347" s="1"/>
      <c r="BD347" s="1"/>
      <c r="BE347" s="1"/>
      <c r="BF347" s="1"/>
      <c r="BG347" s="1" t="s">
        <v>123</v>
      </c>
      <c r="BH347" s="1" t="s">
        <v>2801</v>
      </c>
      <c r="BI347" s="1" t="s">
        <v>931</v>
      </c>
      <c r="BJ347" s="1" t="s">
        <v>3269</v>
      </c>
      <c r="BK347" s="1" t="s">
        <v>123</v>
      </c>
      <c r="BL347" s="1" t="s">
        <v>2801</v>
      </c>
      <c r="BM347" s="1" t="s">
        <v>932</v>
      </c>
      <c r="BN347" s="1" t="s">
        <v>3500</v>
      </c>
      <c r="BO347" s="1" t="s">
        <v>123</v>
      </c>
      <c r="BP347" s="1" t="s">
        <v>2801</v>
      </c>
      <c r="BQ347" s="1" t="s">
        <v>933</v>
      </c>
      <c r="BR347" s="1" t="s">
        <v>3694</v>
      </c>
      <c r="BS347" s="1" t="s">
        <v>80</v>
      </c>
      <c r="BT347" s="1" t="s">
        <v>2745</v>
      </c>
      <c r="BU347" s="1"/>
    </row>
    <row r="348" spans="1:73" ht="13.5" customHeight="1">
      <c r="A348" s="5" t="str">
        <f>HYPERLINK("http://kyu.snu.ac.kr/sdhj/index.jsp?type=hj/GK14786_00IH_0001_0134.jpg","1828_성평곡면_134")</f>
        <v>1828_성평곡면_134</v>
      </c>
      <c r="B348" s="2">
        <v>1828</v>
      </c>
      <c r="C348" s="2" t="s">
        <v>3787</v>
      </c>
      <c r="D348" s="2" t="s">
        <v>3790</v>
      </c>
      <c r="E348" s="2">
        <v>347</v>
      </c>
      <c r="F348" s="1">
        <v>2</v>
      </c>
      <c r="G348" s="1" t="s">
        <v>473</v>
      </c>
      <c r="H348" s="1" t="s">
        <v>4481</v>
      </c>
      <c r="I348" s="1">
        <v>9</v>
      </c>
      <c r="J348" s="1"/>
      <c r="K348" s="1"/>
      <c r="L348" s="1">
        <v>2</v>
      </c>
      <c r="M348" s="2" t="s">
        <v>4095</v>
      </c>
      <c r="N348" s="2" t="s">
        <v>4257</v>
      </c>
      <c r="O348" s="1"/>
      <c r="P348" s="1"/>
      <c r="Q348" s="1"/>
      <c r="R348" s="1"/>
      <c r="S348" s="1" t="s">
        <v>48</v>
      </c>
      <c r="T348" s="1" t="s">
        <v>2087</v>
      </c>
      <c r="U348" s="1"/>
      <c r="V348" s="1"/>
      <c r="W348" s="1" t="s">
        <v>416</v>
      </c>
      <c r="X348" s="1" t="s">
        <v>2184</v>
      </c>
      <c r="Y348" s="1" t="s">
        <v>130</v>
      </c>
      <c r="Z348" s="1" t="s">
        <v>2210</v>
      </c>
      <c r="AA348" s="1"/>
      <c r="AB348" s="1"/>
      <c r="AC348" s="1">
        <v>25</v>
      </c>
      <c r="AD348" s="1" t="s">
        <v>107</v>
      </c>
      <c r="AE348" s="1" t="s">
        <v>2700</v>
      </c>
      <c r="AF348" s="1"/>
      <c r="AG348" s="1"/>
      <c r="AH348" s="1"/>
      <c r="AI348" s="1"/>
      <c r="AJ348" s="1" t="s">
        <v>131</v>
      </c>
      <c r="AK348" s="1" t="s">
        <v>2743</v>
      </c>
      <c r="AL348" s="1" t="s">
        <v>51</v>
      </c>
      <c r="AM348" s="1" t="s">
        <v>2783</v>
      </c>
      <c r="AN348" s="1"/>
      <c r="AO348" s="1"/>
      <c r="AP348" s="1"/>
      <c r="AQ348" s="1"/>
      <c r="AR348" s="1"/>
      <c r="AS348" s="1"/>
      <c r="AT348" s="1" t="s">
        <v>123</v>
      </c>
      <c r="AU348" s="1" t="s">
        <v>2801</v>
      </c>
      <c r="AV348" s="1" t="s">
        <v>934</v>
      </c>
      <c r="AW348" s="1" t="s">
        <v>2993</v>
      </c>
      <c r="AX348" s="1"/>
      <c r="AY348" s="1"/>
      <c r="AZ348" s="1"/>
      <c r="BA348" s="1"/>
      <c r="BB348" s="1"/>
      <c r="BC348" s="1"/>
      <c r="BD348" s="1"/>
      <c r="BE348" s="1"/>
      <c r="BF348" s="1"/>
      <c r="BG348" s="1" t="s">
        <v>123</v>
      </c>
      <c r="BH348" s="1" t="s">
        <v>2801</v>
      </c>
      <c r="BI348" s="1" t="s">
        <v>935</v>
      </c>
      <c r="BJ348" s="1" t="s">
        <v>3268</v>
      </c>
      <c r="BK348" s="1" t="s">
        <v>936</v>
      </c>
      <c r="BL348" s="1" t="s">
        <v>3353</v>
      </c>
      <c r="BM348" s="1" t="s">
        <v>937</v>
      </c>
      <c r="BN348" s="1" t="s">
        <v>3499</v>
      </c>
      <c r="BO348" s="1" t="s">
        <v>938</v>
      </c>
      <c r="BP348" s="1" t="s">
        <v>3571</v>
      </c>
      <c r="BQ348" s="1" t="s">
        <v>939</v>
      </c>
      <c r="BR348" s="1" t="s">
        <v>3693</v>
      </c>
      <c r="BS348" s="1" t="s">
        <v>80</v>
      </c>
      <c r="BT348" s="1" t="s">
        <v>2745</v>
      </c>
      <c r="BU348" s="1"/>
    </row>
    <row r="349" spans="1:73" ht="13.5" customHeight="1">
      <c r="A349" s="5" t="str">
        <f>HYPERLINK("http://kyu.snu.ac.kr/sdhj/index.jsp?type=hj/GK14786_00IH_0001_0134.jpg","1828_성평곡면_134")</f>
        <v>1828_성평곡면_134</v>
      </c>
      <c r="B349" s="2">
        <v>1828</v>
      </c>
      <c r="C349" s="2" t="s">
        <v>3787</v>
      </c>
      <c r="D349" s="2" t="s">
        <v>3790</v>
      </c>
      <c r="E349" s="2">
        <v>348</v>
      </c>
      <c r="F349" s="1">
        <v>2</v>
      </c>
      <c r="G349" s="1" t="s">
        <v>473</v>
      </c>
      <c r="H349" s="1" t="s">
        <v>4481</v>
      </c>
      <c r="I349" s="1">
        <v>9</v>
      </c>
      <c r="J349" s="1"/>
      <c r="K349" s="1"/>
      <c r="L349" s="1">
        <v>2</v>
      </c>
      <c r="M349" s="2" t="s">
        <v>4095</v>
      </c>
      <c r="N349" s="2" t="s">
        <v>4257</v>
      </c>
      <c r="O349" s="1"/>
      <c r="P349" s="1"/>
      <c r="Q349" s="1"/>
      <c r="R349" s="1"/>
      <c r="S349" s="1"/>
      <c r="T349" s="1" t="s">
        <v>3815</v>
      </c>
      <c r="U349" s="1" t="s">
        <v>139</v>
      </c>
      <c r="V349" s="1" t="s">
        <v>2112</v>
      </c>
      <c r="W349" s="1"/>
      <c r="X349" s="1"/>
      <c r="Y349" s="1" t="s">
        <v>940</v>
      </c>
      <c r="Z349" s="1" t="s">
        <v>2490</v>
      </c>
      <c r="AA349" s="1"/>
      <c r="AB349" s="1"/>
      <c r="AC349" s="1">
        <v>36</v>
      </c>
      <c r="AD349" s="1" t="s">
        <v>281</v>
      </c>
      <c r="AE349" s="1" t="s">
        <v>2694</v>
      </c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</row>
    <row r="350" spans="1:73" ht="13.5" customHeight="1">
      <c r="A350" s="5" t="str">
        <f>HYPERLINK("http://kyu.snu.ac.kr/sdhj/index.jsp?type=hj/GK14786_00IH_0001_0134.jpg","1828_성평곡면_134")</f>
        <v>1828_성평곡면_134</v>
      </c>
      <c r="B350" s="2">
        <v>1828</v>
      </c>
      <c r="C350" s="2" t="s">
        <v>3787</v>
      </c>
      <c r="D350" s="2" t="s">
        <v>3790</v>
      </c>
      <c r="E350" s="2">
        <v>349</v>
      </c>
      <c r="F350" s="1">
        <v>2</v>
      </c>
      <c r="G350" s="1" t="s">
        <v>473</v>
      </c>
      <c r="H350" s="1" t="s">
        <v>4481</v>
      </c>
      <c r="I350" s="1">
        <v>9</v>
      </c>
      <c r="J350" s="1"/>
      <c r="K350" s="1"/>
      <c r="L350" s="1">
        <v>3</v>
      </c>
      <c r="M350" s="2" t="s">
        <v>4492</v>
      </c>
      <c r="N350" s="2" t="s">
        <v>4414</v>
      </c>
      <c r="O350" s="1"/>
      <c r="P350" s="1"/>
      <c r="Q350" s="1" t="s">
        <v>4381</v>
      </c>
      <c r="R350" s="1" t="s">
        <v>3812</v>
      </c>
      <c r="S350" s="1"/>
      <c r="T350" s="1" t="s">
        <v>3813</v>
      </c>
      <c r="U350" s="1" t="s">
        <v>120</v>
      </c>
      <c r="V350" s="1" t="s">
        <v>2116</v>
      </c>
      <c r="W350" s="1" t="s">
        <v>137</v>
      </c>
      <c r="X350" s="1" t="s">
        <v>4394</v>
      </c>
      <c r="Y350" s="1" t="s">
        <v>4493</v>
      </c>
      <c r="Z350" s="1" t="s">
        <v>2489</v>
      </c>
      <c r="AA350" s="1"/>
      <c r="AB350" s="1"/>
      <c r="AC350" s="1">
        <v>43</v>
      </c>
      <c r="AD350" s="1" t="s">
        <v>412</v>
      </c>
      <c r="AE350" s="1" t="s">
        <v>2675</v>
      </c>
      <c r="AF350" s="1"/>
      <c r="AG350" s="1"/>
      <c r="AH350" s="1"/>
      <c r="AI350" s="1"/>
      <c r="AJ350" s="1" t="s">
        <v>17</v>
      </c>
      <c r="AK350" s="1" t="s">
        <v>2742</v>
      </c>
      <c r="AL350" s="1" t="s">
        <v>129</v>
      </c>
      <c r="AM350" s="1" t="s">
        <v>2752</v>
      </c>
      <c r="AN350" s="1"/>
      <c r="AO350" s="1"/>
      <c r="AP350" s="1"/>
      <c r="AQ350" s="1"/>
      <c r="AR350" s="1"/>
      <c r="AS350" s="1"/>
      <c r="AT350" s="1" t="s">
        <v>123</v>
      </c>
      <c r="AU350" s="1" t="s">
        <v>2801</v>
      </c>
      <c r="AV350" s="1" t="s">
        <v>941</v>
      </c>
      <c r="AW350" s="1" t="s">
        <v>4450</v>
      </c>
      <c r="AX350" s="1"/>
      <c r="AY350" s="1"/>
      <c r="AZ350" s="1"/>
      <c r="BA350" s="1"/>
      <c r="BB350" s="1"/>
      <c r="BC350" s="1"/>
      <c r="BD350" s="1"/>
      <c r="BE350" s="1"/>
      <c r="BF350" s="1"/>
      <c r="BG350" s="1" t="s">
        <v>123</v>
      </c>
      <c r="BH350" s="1" t="s">
        <v>2801</v>
      </c>
      <c r="BI350" s="1" t="s">
        <v>942</v>
      </c>
      <c r="BJ350" s="1" t="s">
        <v>3030</v>
      </c>
      <c r="BK350" s="1" t="s">
        <v>123</v>
      </c>
      <c r="BL350" s="1" t="s">
        <v>2801</v>
      </c>
      <c r="BM350" s="1" t="s">
        <v>657</v>
      </c>
      <c r="BN350" s="1" t="s">
        <v>3294</v>
      </c>
      <c r="BO350" s="1" t="s">
        <v>123</v>
      </c>
      <c r="BP350" s="1" t="s">
        <v>2801</v>
      </c>
      <c r="BQ350" s="1" t="s">
        <v>943</v>
      </c>
      <c r="BR350" s="1" t="s">
        <v>3898</v>
      </c>
      <c r="BS350" s="1" t="s">
        <v>70</v>
      </c>
      <c r="BT350" s="1" t="s">
        <v>3844</v>
      </c>
      <c r="BU350" s="1"/>
    </row>
    <row r="351" spans="1:73" ht="13.5" customHeight="1">
      <c r="A351" s="5" t="str">
        <f>HYPERLINK("http://kyu.snu.ac.kr/sdhj/index.jsp?type=hj/GK14786_00IH_0001_0134.jpg","1828_성평곡면_134")</f>
        <v>1828_성평곡면_134</v>
      </c>
      <c r="B351" s="2">
        <v>1828</v>
      </c>
      <c r="C351" s="2" t="s">
        <v>3787</v>
      </c>
      <c r="D351" s="2" t="s">
        <v>3790</v>
      </c>
      <c r="E351" s="2">
        <v>350</v>
      </c>
      <c r="F351" s="1">
        <v>2</v>
      </c>
      <c r="G351" s="1" t="s">
        <v>473</v>
      </c>
      <c r="H351" s="1" t="s">
        <v>4481</v>
      </c>
      <c r="I351" s="1">
        <v>9</v>
      </c>
      <c r="J351" s="1"/>
      <c r="K351" s="1"/>
      <c r="L351" s="1">
        <v>3</v>
      </c>
      <c r="M351" s="2" t="s">
        <v>4492</v>
      </c>
      <c r="N351" s="2" t="s">
        <v>4414</v>
      </c>
      <c r="O351" s="1"/>
      <c r="P351" s="1"/>
      <c r="Q351" s="1"/>
      <c r="R351" s="1"/>
      <c r="S351" s="1" t="s">
        <v>48</v>
      </c>
      <c r="T351" s="1" t="s">
        <v>2087</v>
      </c>
      <c r="U351" s="1"/>
      <c r="V351" s="1"/>
      <c r="W351" s="1" t="s">
        <v>98</v>
      </c>
      <c r="X351" s="1" t="s">
        <v>3818</v>
      </c>
      <c r="Y351" s="1" t="s">
        <v>130</v>
      </c>
      <c r="Z351" s="1" t="s">
        <v>2210</v>
      </c>
      <c r="AA351" s="1"/>
      <c r="AB351" s="1"/>
      <c r="AC351" s="1">
        <v>37</v>
      </c>
      <c r="AD351" s="1" t="s">
        <v>122</v>
      </c>
      <c r="AE351" s="1" t="s">
        <v>2704</v>
      </c>
      <c r="AF351" s="1"/>
      <c r="AG351" s="1"/>
      <c r="AH351" s="1"/>
      <c r="AI351" s="1"/>
      <c r="AJ351" s="1" t="s">
        <v>131</v>
      </c>
      <c r="AK351" s="1" t="s">
        <v>2743</v>
      </c>
      <c r="AL351" s="1" t="s">
        <v>366</v>
      </c>
      <c r="AM351" s="1" t="s">
        <v>2423</v>
      </c>
      <c r="AN351" s="1"/>
      <c r="AO351" s="1"/>
      <c r="AP351" s="1"/>
      <c r="AQ351" s="1"/>
      <c r="AR351" s="1"/>
      <c r="AS351" s="1"/>
      <c r="AT351" s="1" t="s">
        <v>123</v>
      </c>
      <c r="AU351" s="1" t="s">
        <v>2801</v>
      </c>
      <c r="AV351" s="1" t="s">
        <v>944</v>
      </c>
      <c r="AW351" s="1" t="s">
        <v>2992</v>
      </c>
      <c r="AX351" s="1"/>
      <c r="AY351" s="1"/>
      <c r="AZ351" s="1"/>
      <c r="BA351" s="1"/>
      <c r="BB351" s="1"/>
      <c r="BC351" s="1"/>
      <c r="BD351" s="1"/>
      <c r="BE351" s="1"/>
      <c r="BF351" s="1"/>
      <c r="BG351" s="1" t="s">
        <v>123</v>
      </c>
      <c r="BH351" s="1" t="s">
        <v>2801</v>
      </c>
      <c r="BI351" s="1" t="s">
        <v>945</v>
      </c>
      <c r="BJ351" s="1" t="s">
        <v>3267</v>
      </c>
      <c r="BK351" s="1" t="s">
        <v>123</v>
      </c>
      <c r="BL351" s="1" t="s">
        <v>2801</v>
      </c>
      <c r="BM351" s="1" t="s">
        <v>946</v>
      </c>
      <c r="BN351" s="1" t="s">
        <v>3498</v>
      </c>
      <c r="BO351" s="1" t="s">
        <v>123</v>
      </c>
      <c r="BP351" s="1" t="s">
        <v>2801</v>
      </c>
      <c r="BQ351" s="1" t="s">
        <v>947</v>
      </c>
      <c r="BR351" s="1" t="s">
        <v>3974</v>
      </c>
      <c r="BS351" s="1" t="s">
        <v>948</v>
      </c>
      <c r="BT351" s="1" t="s">
        <v>3771</v>
      </c>
      <c r="BU351" s="1"/>
    </row>
    <row r="352" spans="1:73" ht="13.5" customHeight="1">
      <c r="A352" s="5" t="str">
        <f>HYPERLINK("http://kyu.snu.ac.kr/sdhj/index.jsp?type=hj/GK14786_00IH_0001_0134.jpg","1828_성평곡면_134")</f>
        <v>1828_성평곡면_134</v>
      </c>
      <c r="B352" s="2">
        <v>1828</v>
      </c>
      <c r="C352" s="2" t="s">
        <v>3787</v>
      </c>
      <c r="D352" s="2" t="s">
        <v>3790</v>
      </c>
      <c r="E352" s="2">
        <v>351</v>
      </c>
      <c r="F352" s="1">
        <v>2</v>
      </c>
      <c r="G352" s="1" t="s">
        <v>473</v>
      </c>
      <c r="H352" s="1" t="s">
        <v>4481</v>
      </c>
      <c r="I352" s="1">
        <v>9</v>
      </c>
      <c r="J352" s="1"/>
      <c r="K352" s="1"/>
      <c r="L352" s="1">
        <v>3</v>
      </c>
      <c r="M352" s="2" t="s">
        <v>4492</v>
      </c>
      <c r="N352" s="2" t="s">
        <v>4414</v>
      </c>
      <c r="O352" s="1"/>
      <c r="P352" s="1"/>
      <c r="Q352" s="1"/>
      <c r="R352" s="1"/>
      <c r="S352" s="1" t="s">
        <v>210</v>
      </c>
      <c r="T352" s="1" t="s">
        <v>2095</v>
      </c>
      <c r="U352" s="1" t="s">
        <v>120</v>
      </c>
      <c r="V352" s="1" t="s">
        <v>2116</v>
      </c>
      <c r="W352" s="1"/>
      <c r="X352" s="1"/>
      <c r="Y352" s="1" t="s">
        <v>514</v>
      </c>
      <c r="Z352" s="1" t="s">
        <v>2488</v>
      </c>
      <c r="AA352" s="1"/>
      <c r="AB352" s="1"/>
      <c r="AC352" s="1">
        <v>33</v>
      </c>
      <c r="AD352" s="1" t="s">
        <v>236</v>
      </c>
      <c r="AE352" s="1" t="s">
        <v>2720</v>
      </c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</row>
    <row r="353" spans="1:73" ht="13.5" customHeight="1">
      <c r="A353" s="5" t="str">
        <f>HYPERLINK("http://kyu.snu.ac.kr/sdhj/index.jsp?type=hj/GK14786_00IH_0001_0134.jpg","1828_성평곡면_134")</f>
        <v>1828_성평곡면_134</v>
      </c>
      <c r="B353" s="2">
        <v>1828</v>
      </c>
      <c r="C353" s="2" t="s">
        <v>3787</v>
      </c>
      <c r="D353" s="2" t="s">
        <v>3790</v>
      </c>
      <c r="E353" s="2">
        <v>352</v>
      </c>
      <c r="F353" s="1">
        <v>2</v>
      </c>
      <c r="G353" s="1" t="s">
        <v>473</v>
      </c>
      <c r="H353" s="1" t="s">
        <v>4481</v>
      </c>
      <c r="I353" s="1">
        <v>9</v>
      </c>
      <c r="J353" s="1"/>
      <c r="K353" s="1"/>
      <c r="L353" s="1">
        <v>3</v>
      </c>
      <c r="M353" s="2" t="s">
        <v>4492</v>
      </c>
      <c r="N353" s="2" t="s">
        <v>4414</v>
      </c>
      <c r="O353" s="1"/>
      <c r="P353" s="1"/>
      <c r="Q353" s="1"/>
      <c r="R353" s="1"/>
      <c r="S353" s="1" t="s">
        <v>415</v>
      </c>
      <c r="T353" s="1" t="s">
        <v>2102</v>
      </c>
      <c r="U353" s="1"/>
      <c r="V353" s="1"/>
      <c r="W353" s="1" t="s">
        <v>181</v>
      </c>
      <c r="X353" s="1" t="s">
        <v>3823</v>
      </c>
      <c r="Y353" s="1" t="s">
        <v>130</v>
      </c>
      <c r="Z353" s="1" t="s">
        <v>2210</v>
      </c>
      <c r="AA353" s="1"/>
      <c r="AB353" s="1"/>
      <c r="AC353" s="1">
        <v>31</v>
      </c>
      <c r="AD353" s="1" t="s">
        <v>519</v>
      </c>
      <c r="AE353" s="1" t="s">
        <v>2677</v>
      </c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</row>
    <row r="354" spans="1:73" ht="13.5" customHeight="1">
      <c r="A354" s="5" t="str">
        <f>HYPERLINK("http://kyu.snu.ac.kr/sdhj/index.jsp?type=hj/GK14786_00IH_0001_0134.jpg","1828_성평곡면_134")</f>
        <v>1828_성평곡면_134</v>
      </c>
      <c r="B354" s="2">
        <v>1828</v>
      </c>
      <c r="C354" s="2" t="s">
        <v>3787</v>
      </c>
      <c r="D354" s="2" t="s">
        <v>3790</v>
      </c>
      <c r="E354" s="2">
        <v>353</v>
      </c>
      <c r="F354" s="1">
        <v>2</v>
      </c>
      <c r="G354" s="1" t="s">
        <v>473</v>
      </c>
      <c r="H354" s="1" t="s">
        <v>4481</v>
      </c>
      <c r="I354" s="1">
        <v>9</v>
      </c>
      <c r="J354" s="1"/>
      <c r="K354" s="1"/>
      <c r="L354" s="1">
        <v>4</v>
      </c>
      <c r="M354" s="2" t="s">
        <v>4096</v>
      </c>
      <c r="N354" s="2" t="s">
        <v>4258</v>
      </c>
      <c r="O354" s="1"/>
      <c r="P354" s="1"/>
      <c r="Q354" s="1"/>
      <c r="R354" s="1"/>
      <c r="S354" s="1"/>
      <c r="T354" s="1" t="s">
        <v>3813</v>
      </c>
      <c r="U354" s="1" t="s">
        <v>383</v>
      </c>
      <c r="V354" s="1" t="s">
        <v>3816</v>
      </c>
      <c r="W354" s="1" t="s">
        <v>304</v>
      </c>
      <c r="X354" s="1" t="s">
        <v>2182</v>
      </c>
      <c r="Y354" s="1" t="s">
        <v>949</v>
      </c>
      <c r="Z354" s="1" t="s">
        <v>2487</v>
      </c>
      <c r="AA354" s="1"/>
      <c r="AB354" s="1"/>
      <c r="AC354" s="1">
        <v>83</v>
      </c>
      <c r="AD354" s="1" t="s">
        <v>240</v>
      </c>
      <c r="AE354" s="1" t="s">
        <v>2674</v>
      </c>
      <c r="AF354" s="1"/>
      <c r="AG354" s="1"/>
      <c r="AH354" s="1"/>
      <c r="AI354" s="1"/>
      <c r="AJ354" s="1" t="s">
        <v>17</v>
      </c>
      <c r="AK354" s="1" t="s">
        <v>2742</v>
      </c>
      <c r="AL354" s="1" t="s">
        <v>562</v>
      </c>
      <c r="AM354" s="1" t="s">
        <v>2767</v>
      </c>
      <c r="AN354" s="1"/>
      <c r="AO354" s="1"/>
      <c r="AP354" s="1"/>
      <c r="AQ354" s="1"/>
      <c r="AR354" s="1"/>
      <c r="AS354" s="1"/>
      <c r="AT354" s="1" t="s">
        <v>42</v>
      </c>
      <c r="AU354" s="1" t="s">
        <v>2162</v>
      </c>
      <c r="AV354" s="1" t="s">
        <v>950</v>
      </c>
      <c r="AW354" s="1" t="s">
        <v>2429</v>
      </c>
      <c r="AX354" s="1"/>
      <c r="AY354" s="1"/>
      <c r="AZ354" s="1"/>
      <c r="BA354" s="1"/>
      <c r="BB354" s="1"/>
      <c r="BC354" s="1"/>
      <c r="BD354" s="1"/>
      <c r="BE354" s="1"/>
      <c r="BF354" s="1"/>
      <c r="BG354" s="1" t="s">
        <v>42</v>
      </c>
      <c r="BH354" s="1" t="s">
        <v>2162</v>
      </c>
      <c r="BI354" s="1" t="s">
        <v>951</v>
      </c>
      <c r="BJ354" s="1" t="s">
        <v>3266</v>
      </c>
      <c r="BK354" s="1" t="s">
        <v>42</v>
      </c>
      <c r="BL354" s="1" t="s">
        <v>2162</v>
      </c>
      <c r="BM354" s="1" t="s">
        <v>952</v>
      </c>
      <c r="BN354" s="1" t="s">
        <v>3409</v>
      </c>
      <c r="BO354" s="1"/>
      <c r="BP354" s="1"/>
      <c r="BQ354" s="1" t="s">
        <v>953</v>
      </c>
      <c r="BR354" s="1" t="s">
        <v>4451</v>
      </c>
      <c r="BS354" s="1" t="s">
        <v>402</v>
      </c>
      <c r="BT354" s="1" t="s">
        <v>2775</v>
      </c>
      <c r="BU354" s="1"/>
    </row>
    <row r="355" spans="1:73" ht="13.5" customHeight="1">
      <c r="A355" s="5" t="str">
        <f>HYPERLINK("http://kyu.snu.ac.kr/sdhj/index.jsp?type=hj/GK14786_00IH_0001_0134.jpg","1828_성평곡면_134")</f>
        <v>1828_성평곡면_134</v>
      </c>
      <c r="B355" s="2">
        <v>1828</v>
      </c>
      <c r="C355" s="2" t="s">
        <v>3787</v>
      </c>
      <c r="D355" s="2" t="s">
        <v>3790</v>
      </c>
      <c r="E355" s="2">
        <v>354</v>
      </c>
      <c r="F355" s="1">
        <v>2</v>
      </c>
      <c r="G355" s="1" t="s">
        <v>473</v>
      </c>
      <c r="H355" s="1" t="s">
        <v>4481</v>
      </c>
      <c r="I355" s="1">
        <v>9</v>
      </c>
      <c r="J355" s="1"/>
      <c r="K355" s="1"/>
      <c r="L355" s="1">
        <v>4</v>
      </c>
      <c r="M355" s="2" t="s">
        <v>4096</v>
      </c>
      <c r="N355" s="2" t="s">
        <v>4258</v>
      </c>
      <c r="O355" s="1"/>
      <c r="P355" s="1"/>
      <c r="Q355" s="1"/>
      <c r="R355" s="1"/>
      <c r="S355" s="1" t="s">
        <v>48</v>
      </c>
      <c r="T355" s="1" t="s">
        <v>2087</v>
      </c>
      <c r="U355" s="1"/>
      <c r="V355" s="1"/>
      <c r="W355" s="1" t="s">
        <v>915</v>
      </c>
      <c r="X355" s="1" t="s">
        <v>3819</v>
      </c>
      <c r="Y355" s="1" t="s">
        <v>50</v>
      </c>
      <c r="Z355" s="1" t="s">
        <v>2208</v>
      </c>
      <c r="AA355" s="1"/>
      <c r="AB355" s="1"/>
      <c r="AC355" s="1">
        <v>78</v>
      </c>
      <c r="AD355" s="1" t="s">
        <v>196</v>
      </c>
      <c r="AE355" s="1" t="s">
        <v>2684</v>
      </c>
      <c r="AF355" s="1"/>
      <c r="AG355" s="1"/>
      <c r="AH355" s="1"/>
      <c r="AI355" s="1"/>
      <c r="AJ355" s="1" t="s">
        <v>17</v>
      </c>
      <c r="AK355" s="1" t="s">
        <v>2742</v>
      </c>
      <c r="AL355" s="1" t="s">
        <v>448</v>
      </c>
      <c r="AM355" s="1" t="s">
        <v>3846</v>
      </c>
      <c r="AN355" s="1"/>
      <c r="AO355" s="1"/>
      <c r="AP355" s="1"/>
      <c r="AQ355" s="1"/>
      <c r="AR355" s="1"/>
      <c r="AS355" s="1"/>
      <c r="AT355" s="1" t="s">
        <v>42</v>
      </c>
      <c r="AU355" s="1" t="s">
        <v>2162</v>
      </c>
      <c r="AV355" s="1" t="s">
        <v>954</v>
      </c>
      <c r="AW355" s="1" t="s">
        <v>2991</v>
      </c>
      <c r="AX355" s="1"/>
      <c r="AY355" s="1"/>
      <c r="AZ355" s="1"/>
      <c r="BA355" s="1"/>
      <c r="BB355" s="1"/>
      <c r="BC355" s="1"/>
      <c r="BD355" s="1"/>
      <c r="BE355" s="1"/>
      <c r="BF355" s="1"/>
      <c r="BG355" s="1" t="s">
        <v>42</v>
      </c>
      <c r="BH355" s="1" t="s">
        <v>2162</v>
      </c>
      <c r="BI355" s="1" t="s">
        <v>955</v>
      </c>
      <c r="BJ355" s="1" t="s">
        <v>3265</v>
      </c>
      <c r="BK355" s="1" t="s">
        <v>42</v>
      </c>
      <c r="BL355" s="1" t="s">
        <v>2162</v>
      </c>
      <c r="BM355" s="1" t="s">
        <v>956</v>
      </c>
      <c r="BN355" s="1" t="s">
        <v>3497</v>
      </c>
      <c r="BO355" s="1" t="s">
        <v>42</v>
      </c>
      <c r="BP355" s="1" t="s">
        <v>2162</v>
      </c>
      <c r="BQ355" s="1" t="s">
        <v>957</v>
      </c>
      <c r="BR355" s="1" t="s">
        <v>3989</v>
      </c>
      <c r="BS355" s="1" t="s">
        <v>41</v>
      </c>
      <c r="BT355" s="1" t="s">
        <v>2749</v>
      </c>
      <c r="BU355" s="1"/>
    </row>
    <row r="356" spans="1:73" ht="13.5" customHeight="1">
      <c r="A356" s="5" t="str">
        <f>HYPERLINK("http://kyu.snu.ac.kr/sdhj/index.jsp?type=hj/GK14786_00IH_0001_0134.jpg","1828_성평곡면_134")</f>
        <v>1828_성평곡면_134</v>
      </c>
      <c r="B356" s="2">
        <v>1828</v>
      </c>
      <c r="C356" s="2" t="s">
        <v>3787</v>
      </c>
      <c r="D356" s="2" t="s">
        <v>3790</v>
      </c>
      <c r="E356" s="2">
        <v>355</v>
      </c>
      <c r="F356" s="1">
        <v>2</v>
      </c>
      <c r="G356" s="1" t="s">
        <v>473</v>
      </c>
      <c r="H356" s="1" t="s">
        <v>4481</v>
      </c>
      <c r="I356" s="1">
        <v>9</v>
      </c>
      <c r="J356" s="1"/>
      <c r="K356" s="1"/>
      <c r="L356" s="1">
        <v>4</v>
      </c>
      <c r="M356" s="2" t="s">
        <v>4096</v>
      </c>
      <c r="N356" s="2" t="s">
        <v>4258</v>
      </c>
      <c r="O356" s="1"/>
      <c r="P356" s="1"/>
      <c r="Q356" s="1"/>
      <c r="R356" s="1"/>
      <c r="S356" s="1" t="s">
        <v>86</v>
      </c>
      <c r="T356" s="1" t="s">
        <v>2088</v>
      </c>
      <c r="U356" s="1" t="s">
        <v>958</v>
      </c>
      <c r="V356" s="1" t="s">
        <v>2154</v>
      </c>
      <c r="W356" s="1"/>
      <c r="X356" s="1"/>
      <c r="Y356" s="1" t="s">
        <v>959</v>
      </c>
      <c r="Z356" s="1" t="s">
        <v>2486</v>
      </c>
      <c r="AA356" s="1"/>
      <c r="AB356" s="1"/>
      <c r="AC356" s="1">
        <v>48</v>
      </c>
      <c r="AD356" s="1" t="s">
        <v>235</v>
      </c>
      <c r="AE356" s="1" t="s">
        <v>2715</v>
      </c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</row>
    <row r="357" spans="1:73" ht="13.5" customHeight="1">
      <c r="A357" s="5" t="str">
        <f>HYPERLINK("http://kyu.snu.ac.kr/sdhj/index.jsp?type=hj/GK14786_00IH_0001_0135.jpg","1828_성평곡면_135")</f>
        <v>1828_성평곡면_135</v>
      </c>
      <c r="B357" s="2">
        <v>1828</v>
      </c>
      <c r="C357" s="2" t="s">
        <v>3787</v>
      </c>
      <c r="D357" s="2" t="s">
        <v>3790</v>
      </c>
      <c r="E357" s="2">
        <v>356</v>
      </c>
      <c r="F357" s="1">
        <v>2</v>
      </c>
      <c r="G357" s="1" t="s">
        <v>473</v>
      </c>
      <c r="H357" s="1" t="s">
        <v>4481</v>
      </c>
      <c r="I357" s="1">
        <v>9</v>
      </c>
      <c r="J357" s="1"/>
      <c r="K357" s="1"/>
      <c r="L357" s="1">
        <v>4</v>
      </c>
      <c r="M357" s="2" t="s">
        <v>4096</v>
      </c>
      <c r="N357" s="2" t="s">
        <v>4258</v>
      </c>
      <c r="O357" s="1"/>
      <c r="P357" s="1"/>
      <c r="Q357" s="1"/>
      <c r="R357" s="1"/>
      <c r="S357" s="1" t="s">
        <v>191</v>
      </c>
      <c r="T357" s="1" t="s">
        <v>2090</v>
      </c>
      <c r="U357" s="1"/>
      <c r="V357" s="1"/>
      <c r="W357" s="1" t="s">
        <v>181</v>
      </c>
      <c r="X357" s="1" t="s">
        <v>3823</v>
      </c>
      <c r="Y357" s="1" t="s">
        <v>50</v>
      </c>
      <c r="Z357" s="1" t="s">
        <v>2208</v>
      </c>
      <c r="AA357" s="1"/>
      <c r="AB357" s="1"/>
      <c r="AC357" s="1">
        <v>40</v>
      </c>
      <c r="AD357" s="1" t="s">
        <v>40</v>
      </c>
      <c r="AE357" s="1" t="s">
        <v>2698</v>
      </c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</row>
    <row r="358" spans="1:73" ht="13.5" customHeight="1">
      <c r="A358" s="5" t="str">
        <f>HYPERLINK("http://kyu.snu.ac.kr/sdhj/index.jsp?type=hj/GK14786_00IH_0001_0135.jpg","1828_성평곡면_135")</f>
        <v>1828_성평곡면_135</v>
      </c>
      <c r="B358" s="2">
        <v>1828</v>
      </c>
      <c r="C358" s="2" t="s">
        <v>3787</v>
      </c>
      <c r="D358" s="2" t="s">
        <v>3790</v>
      </c>
      <c r="E358" s="2">
        <v>357</v>
      </c>
      <c r="F358" s="1">
        <v>2</v>
      </c>
      <c r="G358" s="1" t="s">
        <v>473</v>
      </c>
      <c r="H358" s="1" t="s">
        <v>4481</v>
      </c>
      <c r="I358" s="1">
        <v>9</v>
      </c>
      <c r="J358" s="1"/>
      <c r="K358" s="1"/>
      <c r="L358" s="1">
        <v>4</v>
      </c>
      <c r="M358" s="2" t="s">
        <v>4096</v>
      </c>
      <c r="N358" s="2" t="s">
        <v>4258</v>
      </c>
      <c r="O358" s="1"/>
      <c r="P358" s="1"/>
      <c r="Q358" s="1"/>
      <c r="R358" s="1"/>
      <c r="S358" s="1" t="s">
        <v>86</v>
      </c>
      <c r="T358" s="1" t="s">
        <v>2088</v>
      </c>
      <c r="U358" s="1" t="s">
        <v>960</v>
      </c>
      <c r="V358" s="1" t="s">
        <v>2153</v>
      </c>
      <c r="W358" s="1"/>
      <c r="X358" s="1"/>
      <c r="Y358" s="1" t="s">
        <v>961</v>
      </c>
      <c r="Z358" s="1" t="s">
        <v>2485</v>
      </c>
      <c r="AA358" s="1"/>
      <c r="AB358" s="1"/>
      <c r="AC358" s="1">
        <v>34</v>
      </c>
      <c r="AD358" s="1" t="s">
        <v>518</v>
      </c>
      <c r="AE358" s="1" t="s">
        <v>2713</v>
      </c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</row>
    <row r="359" spans="1:73" ht="13.5" customHeight="1">
      <c r="A359" s="5" t="str">
        <f>HYPERLINK("http://kyu.snu.ac.kr/sdhj/index.jsp?type=hj/GK14786_00IH_0001_0135.jpg","1828_성평곡면_135")</f>
        <v>1828_성평곡면_135</v>
      </c>
      <c r="B359" s="2">
        <v>1828</v>
      </c>
      <c r="C359" s="2" t="s">
        <v>3787</v>
      </c>
      <c r="D359" s="2" t="s">
        <v>3790</v>
      </c>
      <c r="E359" s="2">
        <v>358</v>
      </c>
      <c r="F359" s="1">
        <v>2</v>
      </c>
      <c r="G359" s="1" t="s">
        <v>473</v>
      </c>
      <c r="H359" s="1" t="s">
        <v>4481</v>
      </c>
      <c r="I359" s="1">
        <v>9</v>
      </c>
      <c r="J359" s="1"/>
      <c r="K359" s="1"/>
      <c r="L359" s="1">
        <v>4</v>
      </c>
      <c r="M359" s="2" t="s">
        <v>4096</v>
      </c>
      <c r="N359" s="2" t="s">
        <v>4258</v>
      </c>
      <c r="O359" s="1"/>
      <c r="P359" s="1"/>
      <c r="Q359" s="1"/>
      <c r="R359" s="1"/>
      <c r="S359" s="1" t="s">
        <v>191</v>
      </c>
      <c r="T359" s="1" t="s">
        <v>2090</v>
      </c>
      <c r="U359" s="1"/>
      <c r="V359" s="1"/>
      <c r="W359" s="1" t="s">
        <v>49</v>
      </c>
      <c r="X359" s="1" t="s">
        <v>2190</v>
      </c>
      <c r="Y359" s="1" t="s">
        <v>50</v>
      </c>
      <c r="Z359" s="1" t="s">
        <v>2208</v>
      </c>
      <c r="AA359" s="1"/>
      <c r="AB359" s="1"/>
      <c r="AC359" s="1">
        <v>44</v>
      </c>
      <c r="AD359" s="1" t="s">
        <v>170</v>
      </c>
      <c r="AE359" s="1" t="s">
        <v>2702</v>
      </c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</row>
    <row r="360" spans="1:73" ht="13.5" customHeight="1">
      <c r="A360" s="5" t="str">
        <f>HYPERLINK("http://kyu.snu.ac.kr/sdhj/index.jsp?type=hj/GK14786_00IH_0001_0135.jpg","1828_성평곡면_135")</f>
        <v>1828_성평곡면_135</v>
      </c>
      <c r="B360" s="2">
        <v>1828</v>
      </c>
      <c r="C360" s="2" t="s">
        <v>3787</v>
      </c>
      <c r="D360" s="2" t="s">
        <v>3790</v>
      </c>
      <c r="E360" s="2">
        <v>359</v>
      </c>
      <c r="F360" s="1">
        <v>2</v>
      </c>
      <c r="G360" s="1" t="s">
        <v>473</v>
      </c>
      <c r="H360" s="1" t="s">
        <v>4481</v>
      </c>
      <c r="I360" s="1">
        <v>9</v>
      </c>
      <c r="J360" s="1"/>
      <c r="K360" s="1"/>
      <c r="L360" s="1">
        <v>5</v>
      </c>
      <c r="M360" s="2" t="s">
        <v>4097</v>
      </c>
      <c r="N360" s="2" t="s">
        <v>4259</v>
      </c>
      <c r="O360" s="1"/>
      <c r="P360" s="1"/>
      <c r="Q360" s="1"/>
      <c r="R360" s="1"/>
      <c r="S360" s="1"/>
      <c r="T360" s="1" t="s">
        <v>3813</v>
      </c>
      <c r="U360" s="1" t="s">
        <v>632</v>
      </c>
      <c r="V360" s="1" t="s">
        <v>2111</v>
      </c>
      <c r="W360" s="1" t="s">
        <v>536</v>
      </c>
      <c r="X360" s="1" t="s">
        <v>2175</v>
      </c>
      <c r="Y360" s="1" t="s">
        <v>248</v>
      </c>
      <c r="Z360" s="1" t="s">
        <v>2484</v>
      </c>
      <c r="AA360" s="1"/>
      <c r="AB360" s="1"/>
      <c r="AC360" s="1">
        <v>53</v>
      </c>
      <c r="AD360" s="1" t="s">
        <v>245</v>
      </c>
      <c r="AE360" s="1" t="s">
        <v>2712</v>
      </c>
      <c r="AF360" s="1"/>
      <c r="AG360" s="1"/>
      <c r="AH360" s="1"/>
      <c r="AI360" s="1"/>
      <c r="AJ360" s="1" t="s">
        <v>17</v>
      </c>
      <c r="AK360" s="1" t="s">
        <v>2742</v>
      </c>
      <c r="AL360" s="1" t="s">
        <v>538</v>
      </c>
      <c r="AM360" s="1" t="s">
        <v>2751</v>
      </c>
      <c r="AN360" s="1"/>
      <c r="AO360" s="1"/>
      <c r="AP360" s="1"/>
      <c r="AQ360" s="1"/>
      <c r="AR360" s="1"/>
      <c r="AS360" s="1"/>
      <c r="AT360" s="1" t="s">
        <v>632</v>
      </c>
      <c r="AU360" s="1" t="s">
        <v>2111</v>
      </c>
      <c r="AV360" s="1" t="s">
        <v>918</v>
      </c>
      <c r="AW360" s="1" t="s">
        <v>2990</v>
      </c>
      <c r="AX360" s="1"/>
      <c r="AY360" s="1"/>
      <c r="AZ360" s="1"/>
      <c r="BA360" s="1"/>
      <c r="BB360" s="1"/>
      <c r="BC360" s="1"/>
      <c r="BD360" s="1"/>
      <c r="BE360" s="1"/>
      <c r="BF360" s="1"/>
      <c r="BG360" s="1" t="s">
        <v>632</v>
      </c>
      <c r="BH360" s="1" t="s">
        <v>2111</v>
      </c>
      <c r="BI360" s="1" t="s">
        <v>962</v>
      </c>
      <c r="BJ360" s="1" t="s">
        <v>3264</v>
      </c>
      <c r="BK360" s="1" t="s">
        <v>632</v>
      </c>
      <c r="BL360" s="1" t="s">
        <v>2111</v>
      </c>
      <c r="BM360" s="1" t="s">
        <v>920</v>
      </c>
      <c r="BN360" s="1" t="s">
        <v>3496</v>
      </c>
      <c r="BO360" s="1" t="s">
        <v>380</v>
      </c>
      <c r="BP360" s="1" t="s">
        <v>2802</v>
      </c>
      <c r="BQ360" s="1" t="s">
        <v>921</v>
      </c>
      <c r="BR360" s="1" t="s">
        <v>3692</v>
      </c>
      <c r="BS360" s="1" t="s">
        <v>546</v>
      </c>
      <c r="BT360" s="1" t="s">
        <v>2781</v>
      </c>
      <c r="BU360" s="1"/>
    </row>
    <row r="361" spans="1:73" ht="13.5" customHeight="1">
      <c r="A361" s="5" t="str">
        <f>HYPERLINK("http://kyu.snu.ac.kr/sdhj/index.jsp?type=hj/GK14786_00IH_0001_0135.jpg","1828_성평곡면_135")</f>
        <v>1828_성평곡면_135</v>
      </c>
      <c r="B361" s="2">
        <v>1828</v>
      </c>
      <c r="C361" s="2" t="s">
        <v>3787</v>
      </c>
      <c r="D361" s="2" t="s">
        <v>3790</v>
      </c>
      <c r="E361" s="2">
        <v>360</v>
      </c>
      <c r="F361" s="1">
        <v>2</v>
      </c>
      <c r="G361" s="1" t="s">
        <v>473</v>
      </c>
      <c r="H361" s="1" t="s">
        <v>4481</v>
      </c>
      <c r="I361" s="1">
        <v>9</v>
      </c>
      <c r="J361" s="1"/>
      <c r="K361" s="1"/>
      <c r="L361" s="1">
        <v>5</v>
      </c>
      <c r="M361" s="2" t="s">
        <v>4097</v>
      </c>
      <c r="N361" s="2" t="s">
        <v>4259</v>
      </c>
      <c r="O361" s="1"/>
      <c r="P361" s="1"/>
      <c r="Q361" s="1"/>
      <c r="R361" s="1"/>
      <c r="S361" s="1" t="s">
        <v>48</v>
      </c>
      <c r="T361" s="1" t="s">
        <v>2087</v>
      </c>
      <c r="U361" s="1"/>
      <c r="V361" s="1"/>
      <c r="W361" s="1" t="s">
        <v>175</v>
      </c>
      <c r="X361" s="1" t="s">
        <v>2177</v>
      </c>
      <c r="Y361" s="1" t="s">
        <v>10</v>
      </c>
      <c r="Z361" s="1" t="s">
        <v>2174</v>
      </c>
      <c r="AA361" s="1"/>
      <c r="AB361" s="1"/>
      <c r="AC361" s="1">
        <v>55</v>
      </c>
      <c r="AD361" s="1" t="s">
        <v>79</v>
      </c>
      <c r="AE361" s="1" t="s">
        <v>2688</v>
      </c>
      <c r="AF361" s="1"/>
      <c r="AG361" s="1"/>
      <c r="AH361" s="1"/>
      <c r="AI361" s="1"/>
      <c r="AJ361" s="1" t="s">
        <v>17</v>
      </c>
      <c r="AK361" s="1" t="s">
        <v>2742</v>
      </c>
      <c r="AL361" s="1" t="s">
        <v>176</v>
      </c>
      <c r="AM361" s="1" t="s">
        <v>2754</v>
      </c>
      <c r="AN361" s="1"/>
      <c r="AO361" s="1"/>
      <c r="AP361" s="1"/>
      <c r="AQ361" s="1"/>
      <c r="AR361" s="1"/>
      <c r="AS361" s="1"/>
      <c r="AT361" s="1" t="s">
        <v>632</v>
      </c>
      <c r="AU361" s="1" t="s">
        <v>2111</v>
      </c>
      <c r="AV361" s="1" t="s">
        <v>963</v>
      </c>
      <c r="AW361" s="1" t="s">
        <v>2989</v>
      </c>
      <c r="AX361" s="1"/>
      <c r="AY361" s="1"/>
      <c r="AZ361" s="1"/>
      <c r="BA361" s="1"/>
      <c r="BB361" s="1"/>
      <c r="BC361" s="1"/>
      <c r="BD361" s="1"/>
      <c r="BE361" s="1"/>
      <c r="BF361" s="1"/>
      <c r="BG361" s="1" t="s">
        <v>632</v>
      </c>
      <c r="BH361" s="1" t="s">
        <v>2111</v>
      </c>
      <c r="BI361" s="1" t="s">
        <v>964</v>
      </c>
      <c r="BJ361" s="1" t="s">
        <v>3263</v>
      </c>
      <c r="BK361" s="1" t="s">
        <v>632</v>
      </c>
      <c r="BL361" s="1" t="s">
        <v>2111</v>
      </c>
      <c r="BM361" s="1" t="s">
        <v>965</v>
      </c>
      <c r="BN361" s="1" t="s">
        <v>3495</v>
      </c>
      <c r="BO361" s="1" t="s">
        <v>632</v>
      </c>
      <c r="BP361" s="1" t="s">
        <v>2111</v>
      </c>
      <c r="BQ361" s="1" t="s">
        <v>966</v>
      </c>
      <c r="BR361" s="1" t="s">
        <v>3691</v>
      </c>
      <c r="BS361" s="1" t="s">
        <v>967</v>
      </c>
      <c r="BT361" s="1" t="s">
        <v>2769</v>
      </c>
      <c r="BU361" s="1"/>
    </row>
    <row r="362" spans="1:73" ht="13.5" customHeight="1">
      <c r="A362" s="5" t="str">
        <f>HYPERLINK("http://kyu.snu.ac.kr/sdhj/index.jsp?type=hj/GK14786_00IH_0001_0135.jpg","1828_성평곡면_135")</f>
        <v>1828_성평곡면_135</v>
      </c>
      <c r="B362" s="2">
        <v>1828</v>
      </c>
      <c r="C362" s="2" t="s">
        <v>3787</v>
      </c>
      <c r="D362" s="2" t="s">
        <v>3790</v>
      </c>
      <c r="E362" s="2">
        <v>361</v>
      </c>
      <c r="F362" s="1">
        <v>2</v>
      </c>
      <c r="G362" s="1" t="s">
        <v>473</v>
      </c>
      <c r="H362" s="1" t="s">
        <v>4481</v>
      </c>
      <c r="I362" s="1">
        <v>9</v>
      </c>
      <c r="J362" s="1"/>
      <c r="K362" s="1"/>
      <c r="L362" s="1">
        <v>5</v>
      </c>
      <c r="M362" s="2" t="s">
        <v>4097</v>
      </c>
      <c r="N362" s="2" t="s">
        <v>4259</v>
      </c>
      <c r="O362" s="1"/>
      <c r="P362" s="1"/>
      <c r="Q362" s="1"/>
      <c r="R362" s="1"/>
      <c r="S362" s="1" t="s">
        <v>86</v>
      </c>
      <c r="T362" s="1" t="s">
        <v>2088</v>
      </c>
      <c r="U362" s="1" t="s">
        <v>632</v>
      </c>
      <c r="V362" s="1" t="s">
        <v>2111</v>
      </c>
      <c r="W362" s="1"/>
      <c r="X362" s="1"/>
      <c r="Y362" s="1" t="s">
        <v>968</v>
      </c>
      <c r="Z362" s="1" t="s">
        <v>2483</v>
      </c>
      <c r="AA362" s="1"/>
      <c r="AB362" s="1"/>
      <c r="AC362" s="1">
        <v>23</v>
      </c>
      <c r="AD362" s="1" t="s">
        <v>240</v>
      </c>
      <c r="AE362" s="1" t="s">
        <v>2674</v>
      </c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</row>
    <row r="363" spans="1:73" ht="13.5" customHeight="1">
      <c r="A363" s="5" t="str">
        <f>HYPERLINK("http://kyu.snu.ac.kr/sdhj/index.jsp?type=hj/GK14786_00IH_0001_0135.jpg","1828_성평곡면_135")</f>
        <v>1828_성평곡면_135</v>
      </c>
      <c r="B363" s="2">
        <v>1828</v>
      </c>
      <c r="C363" s="2" t="s">
        <v>3787</v>
      </c>
      <c r="D363" s="2" t="s">
        <v>3790</v>
      </c>
      <c r="E363" s="2">
        <v>362</v>
      </c>
      <c r="F363" s="1">
        <v>2</v>
      </c>
      <c r="G363" s="1" t="s">
        <v>473</v>
      </c>
      <c r="H363" s="1" t="s">
        <v>4481</v>
      </c>
      <c r="I363" s="1">
        <v>9</v>
      </c>
      <c r="J363" s="1"/>
      <c r="K363" s="1"/>
      <c r="L363" s="1">
        <v>5</v>
      </c>
      <c r="M363" s="2" t="s">
        <v>4097</v>
      </c>
      <c r="N363" s="2" t="s">
        <v>4259</v>
      </c>
      <c r="O363" s="1"/>
      <c r="P363" s="1"/>
      <c r="Q363" s="1"/>
      <c r="R363" s="1"/>
      <c r="S363" s="1" t="s">
        <v>191</v>
      </c>
      <c r="T363" s="1" t="s">
        <v>2090</v>
      </c>
      <c r="U363" s="1"/>
      <c r="V363" s="1"/>
      <c r="W363" s="1" t="s">
        <v>304</v>
      </c>
      <c r="X363" s="1" t="s">
        <v>2182</v>
      </c>
      <c r="Y363" s="1" t="s">
        <v>10</v>
      </c>
      <c r="Z363" s="1" t="s">
        <v>2174</v>
      </c>
      <c r="AA363" s="1"/>
      <c r="AB363" s="1"/>
      <c r="AC363" s="1">
        <v>25</v>
      </c>
      <c r="AD363" s="1" t="s">
        <v>107</v>
      </c>
      <c r="AE363" s="1" t="s">
        <v>2700</v>
      </c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</row>
    <row r="364" spans="1:73" ht="13.5" customHeight="1">
      <c r="A364" s="5" t="str">
        <f>HYPERLINK("http://kyu.snu.ac.kr/sdhj/index.jsp?type=hj/GK14786_00IH_0001_0135.jpg","1828_성평곡면_135")</f>
        <v>1828_성평곡면_135</v>
      </c>
      <c r="B364" s="2">
        <v>1828</v>
      </c>
      <c r="C364" s="2" t="s">
        <v>3787</v>
      </c>
      <c r="D364" s="2" t="s">
        <v>3790</v>
      </c>
      <c r="E364" s="2">
        <v>363</v>
      </c>
      <c r="F364" s="1">
        <v>2</v>
      </c>
      <c r="G364" s="1" t="s">
        <v>473</v>
      </c>
      <c r="H364" s="1" t="s">
        <v>4481</v>
      </c>
      <c r="I364" s="1">
        <v>9</v>
      </c>
      <c r="J364" s="1"/>
      <c r="K364" s="1"/>
      <c r="L364" s="1">
        <v>5</v>
      </c>
      <c r="M364" s="2" t="s">
        <v>4097</v>
      </c>
      <c r="N364" s="2" t="s">
        <v>4259</v>
      </c>
      <c r="O364" s="1"/>
      <c r="P364" s="1"/>
      <c r="Q364" s="1"/>
      <c r="R364" s="1"/>
      <c r="S364" s="1" t="s">
        <v>86</v>
      </c>
      <c r="T364" s="1" t="s">
        <v>2088</v>
      </c>
      <c r="U364" s="1" t="s">
        <v>632</v>
      </c>
      <c r="V364" s="1" t="s">
        <v>2111</v>
      </c>
      <c r="W364" s="1"/>
      <c r="X364" s="1"/>
      <c r="Y364" s="1" t="s">
        <v>969</v>
      </c>
      <c r="Z364" s="1" t="s">
        <v>2482</v>
      </c>
      <c r="AA364" s="1"/>
      <c r="AB364" s="1"/>
      <c r="AC364" s="1">
        <v>19</v>
      </c>
      <c r="AD364" s="1" t="s">
        <v>389</v>
      </c>
      <c r="AE364" s="1" t="s">
        <v>2719</v>
      </c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</row>
    <row r="365" spans="1:73" ht="13.5" customHeight="1">
      <c r="A365" s="5" t="str">
        <f>HYPERLINK("http://kyu.snu.ac.kr/sdhj/index.jsp?type=hj/GK14786_00IH_0001_0135.jpg","1828_성평곡면_135")</f>
        <v>1828_성평곡면_135</v>
      </c>
      <c r="B365" s="2">
        <v>1828</v>
      </c>
      <c r="C365" s="2" t="s">
        <v>3787</v>
      </c>
      <c r="D365" s="2" t="s">
        <v>3790</v>
      </c>
      <c r="E365" s="2">
        <v>364</v>
      </c>
      <c r="F365" s="1">
        <v>2</v>
      </c>
      <c r="G365" s="1" t="s">
        <v>473</v>
      </c>
      <c r="H365" s="1" t="s">
        <v>4481</v>
      </c>
      <c r="I365" s="1">
        <v>10</v>
      </c>
      <c r="J365" s="1" t="s">
        <v>970</v>
      </c>
      <c r="K365" s="1" t="s">
        <v>3802</v>
      </c>
      <c r="L365" s="1">
        <v>1</v>
      </c>
      <c r="M365" s="2" t="s">
        <v>4098</v>
      </c>
      <c r="N365" s="2" t="s">
        <v>4260</v>
      </c>
      <c r="O365" s="1"/>
      <c r="P365" s="1"/>
      <c r="Q365" s="1"/>
      <c r="R365" s="1"/>
      <c r="S365" s="1"/>
      <c r="T365" s="1" t="s">
        <v>3813</v>
      </c>
      <c r="U365" s="1" t="s">
        <v>632</v>
      </c>
      <c r="V365" s="1" t="s">
        <v>2111</v>
      </c>
      <c r="W365" s="1" t="s">
        <v>108</v>
      </c>
      <c r="X365" s="1" t="s">
        <v>2171</v>
      </c>
      <c r="Y365" s="1" t="s">
        <v>971</v>
      </c>
      <c r="Z365" s="1" t="s">
        <v>2481</v>
      </c>
      <c r="AA365" s="1"/>
      <c r="AB365" s="1"/>
      <c r="AC365" s="1">
        <v>38</v>
      </c>
      <c r="AD365" s="1" t="s">
        <v>118</v>
      </c>
      <c r="AE365" s="1" t="s">
        <v>2678</v>
      </c>
      <c r="AF365" s="1"/>
      <c r="AG365" s="1"/>
      <c r="AH365" s="1"/>
      <c r="AI365" s="1"/>
      <c r="AJ365" s="1" t="s">
        <v>17</v>
      </c>
      <c r="AK365" s="1" t="s">
        <v>2742</v>
      </c>
      <c r="AL365" s="1" t="s">
        <v>80</v>
      </c>
      <c r="AM365" s="1" t="s">
        <v>2745</v>
      </c>
      <c r="AN365" s="1"/>
      <c r="AO365" s="1"/>
      <c r="AP365" s="1"/>
      <c r="AQ365" s="1"/>
      <c r="AR365" s="1"/>
      <c r="AS365" s="1"/>
      <c r="AT365" s="1" t="s">
        <v>632</v>
      </c>
      <c r="AU365" s="1" t="s">
        <v>2111</v>
      </c>
      <c r="AV365" s="1" t="s">
        <v>972</v>
      </c>
      <c r="AW365" s="1" t="s">
        <v>2988</v>
      </c>
      <c r="AX365" s="1"/>
      <c r="AY365" s="1"/>
      <c r="AZ365" s="1"/>
      <c r="BA365" s="1"/>
      <c r="BB365" s="1"/>
      <c r="BC365" s="1"/>
      <c r="BD365" s="1"/>
      <c r="BE365" s="1"/>
      <c r="BF365" s="1"/>
      <c r="BG365" s="1" t="s">
        <v>126</v>
      </c>
      <c r="BH365" s="1" t="s">
        <v>3103</v>
      </c>
      <c r="BI365" s="1" t="s">
        <v>858</v>
      </c>
      <c r="BJ365" s="1" t="s">
        <v>3001</v>
      </c>
      <c r="BK365" s="1" t="s">
        <v>888</v>
      </c>
      <c r="BL365" s="1" t="s">
        <v>3111</v>
      </c>
      <c r="BM365" s="1" t="s">
        <v>860</v>
      </c>
      <c r="BN365" s="1" t="s">
        <v>3274</v>
      </c>
      <c r="BO365" s="1" t="s">
        <v>973</v>
      </c>
      <c r="BP365" s="1" t="s">
        <v>3563</v>
      </c>
      <c r="BQ365" s="1" t="s">
        <v>974</v>
      </c>
      <c r="BR365" s="1" t="s">
        <v>4000</v>
      </c>
      <c r="BS365" s="1" t="s">
        <v>457</v>
      </c>
      <c r="BT365" s="1" t="s">
        <v>2758</v>
      </c>
      <c r="BU365" s="1"/>
    </row>
    <row r="366" spans="1:73" ht="13.5" customHeight="1">
      <c r="A366" s="5" t="str">
        <f>HYPERLINK("http://kyu.snu.ac.kr/sdhj/index.jsp?type=hj/GK14786_00IH_0001_0135.jpg","1828_성평곡면_135")</f>
        <v>1828_성평곡면_135</v>
      </c>
      <c r="B366" s="2">
        <v>1828</v>
      </c>
      <c r="C366" s="2" t="s">
        <v>3787</v>
      </c>
      <c r="D366" s="2" t="s">
        <v>3790</v>
      </c>
      <c r="E366" s="2">
        <v>365</v>
      </c>
      <c r="F366" s="1">
        <v>2</v>
      </c>
      <c r="G366" s="1" t="s">
        <v>473</v>
      </c>
      <c r="H366" s="1" t="s">
        <v>4481</v>
      </c>
      <c r="I366" s="1">
        <v>10</v>
      </c>
      <c r="J366" s="1"/>
      <c r="K366" s="1"/>
      <c r="L366" s="1">
        <v>1</v>
      </c>
      <c r="M366" s="2" t="s">
        <v>4098</v>
      </c>
      <c r="N366" s="2" t="s">
        <v>4260</v>
      </c>
      <c r="O366" s="1"/>
      <c r="P366" s="1"/>
      <c r="Q366" s="1"/>
      <c r="R366" s="1"/>
      <c r="S366" s="1" t="s">
        <v>48</v>
      </c>
      <c r="T366" s="1" t="s">
        <v>2087</v>
      </c>
      <c r="U366" s="1"/>
      <c r="V366" s="1"/>
      <c r="W366" s="1" t="s">
        <v>349</v>
      </c>
      <c r="X366" s="1" t="s">
        <v>2178</v>
      </c>
      <c r="Y366" s="1" t="s">
        <v>10</v>
      </c>
      <c r="Z366" s="1" t="s">
        <v>2174</v>
      </c>
      <c r="AA366" s="1"/>
      <c r="AB366" s="1"/>
      <c r="AC366" s="1">
        <v>34</v>
      </c>
      <c r="AD366" s="1" t="s">
        <v>518</v>
      </c>
      <c r="AE366" s="1" t="s">
        <v>2713</v>
      </c>
      <c r="AF366" s="1"/>
      <c r="AG366" s="1"/>
      <c r="AH366" s="1"/>
      <c r="AI366" s="1"/>
      <c r="AJ366" s="1" t="s">
        <v>17</v>
      </c>
      <c r="AK366" s="1" t="s">
        <v>2742</v>
      </c>
      <c r="AL366" s="1" t="s">
        <v>366</v>
      </c>
      <c r="AM366" s="1" t="s">
        <v>2423</v>
      </c>
      <c r="AN366" s="1"/>
      <c r="AO366" s="1"/>
      <c r="AP366" s="1"/>
      <c r="AQ366" s="1"/>
      <c r="AR366" s="1"/>
      <c r="AS366" s="1"/>
      <c r="AT366" s="1" t="s">
        <v>207</v>
      </c>
      <c r="AU366" s="1" t="s">
        <v>2804</v>
      </c>
      <c r="AV366" s="1" t="s">
        <v>975</v>
      </c>
      <c r="AW366" s="1" t="s">
        <v>2987</v>
      </c>
      <c r="AX366" s="1"/>
      <c r="AY366" s="1"/>
      <c r="AZ366" s="1"/>
      <c r="BA366" s="1"/>
      <c r="BB366" s="1"/>
      <c r="BC366" s="1"/>
      <c r="BD366" s="1"/>
      <c r="BE366" s="1"/>
      <c r="BF366" s="1"/>
      <c r="BG366" s="1" t="s">
        <v>496</v>
      </c>
      <c r="BH366" s="1" t="s">
        <v>3110</v>
      </c>
      <c r="BI366" s="1" t="s">
        <v>976</v>
      </c>
      <c r="BJ366" s="1" t="s">
        <v>3262</v>
      </c>
      <c r="BK366" s="1" t="s">
        <v>207</v>
      </c>
      <c r="BL366" s="1" t="s">
        <v>2804</v>
      </c>
      <c r="BM366" s="1" t="s">
        <v>977</v>
      </c>
      <c r="BN366" s="1" t="s">
        <v>3494</v>
      </c>
      <c r="BO366" s="1"/>
      <c r="BP366" s="1"/>
      <c r="BQ366" s="1" t="s">
        <v>978</v>
      </c>
      <c r="BR366" s="1" t="s">
        <v>3690</v>
      </c>
      <c r="BS366" s="1" t="s">
        <v>562</v>
      </c>
      <c r="BT366" s="1" t="s">
        <v>2767</v>
      </c>
      <c r="BU366" s="1"/>
    </row>
    <row r="367" spans="1:73" ht="13.5" customHeight="1">
      <c r="A367" s="5" t="str">
        <f>HYPERLINK("http://kyu.snu.ac.kr/sdhj/index.jsp?type=hj/GK14786_00IH_0001_0135.jpg","1828_성평곡면_135")</f>
        <v>1828_성평곡면_135</v>
      </c>
      <c r="B367" s="2">
        <v>1828</v>
      </c>
      <c r="C367" s="2" t="s">
        <v>3787</v>
      </c>
      <c r="D367" s="2" t="s">
        <v>3790</v>
      </c>
      <c r="E367" s="2">
        <v>366</v>
      </c>
      <c r="F367" s="1">
        <v>2</v>
      </c>
      <c r="G367" s="1" t="s">
        <v>473</v>
      </c>
      <c r="H367" s="1" t="s">
        <v>4481</v>
      </c>
      <c r="I367" s="1">
        <v>10</v>
      </c>
      <c r="J367" s="1"/>
      <c r="K367" s="1"/>
      <c r="L367" s="1">
        <v>1</v>
      </c>
      <c r="M367" s="2" t="s">
        <v>4098</v>
      </c>
      <c r="N367" s="2" t="s">
        <v>4260</v>
      </c>
      <c r="O367" s="1"/>
      <c r="P367" s="1"/>
      <c r="Q367" s="1"/>
      <c r="R367" s="1"/>
      <c r="S367" s="1" t="s">
        <v>57</v>
      </c>
      <c r="T367" s="1" t="s">
        <v>2091</v>
      </c>
      <c r="U367" s="1"/>
      <c r="V367" s="1"/>
      <c r="W367" s="1" t="s">
        <v>181</v>
      </c>
      <c r="X367" s="1" t="s">
        <v>3823</v>
      </c>
      <c r="Y367" s="1" t="s">
        <v>10</v>
      </c>
      <c r="Z367" s="1" t="s">
        <v>2174</v>
      </c>
      <c r="AA367" s="1"/>
      <c r="AB367" s="1"/>
      <c r="AC367" s="1">
        <v>67</v>
      </c>
      <c r="AD367" s="1" t="s">
        <v>160</v>
      </c>
      <c r="AE367" s="1" t="s">
        <v>2681</v>
      </c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</row>
    <row r="368" spans="1:73" ht="13.5" customHeight="1">
      <c r="A368" s="5" t="str">
        <f>HYPERLINK("http://kyu.snu.ac.kr/sdhj/index.jsp?type=hj/GK14786_00IH_0001_0135.jpg","1828_성평곡면_135")</f>
        <v>1828_성평곡면_135</v>
      </c>
      <c r="B368" s="2">
        <v>1828</v>
      </c>
      <c r="C368" s="2" t="s">
        <v>3787</v>
      </c>
      <c r="D368" s="2" t="s">
        <v>3790</v>
      </c>
      <c r="E368" s="2">
        <v>367</v>
      </c>
      <c r="F368" s="1">
        <v>2</v>
      </c>
      <c r="G368" s="1" t="s">
        <v>473</v>
      </c>
      <c r="H368" s="1" t="s">
        <v>4481</v>
      </c>
      <c r="I368" s="1">
        <v>10</v>
      </c>
      <c r="J368" s="1"/>
      <c r="K368" s="1"/>
      <c r="L368" s="1">
        <v>1</v>
      </c>
      <c r="M368" s="2" t="s">
        <v>4098</v>
      </c>
      <c r="N368" s="2" t="s">
        <v>4260</v>
      </c>
      <c r="O368" s="1"/>
      <c r="P368" s="1"/>
      <c r="Q368" s="1"/>
      <c r="R368" s="1"/>
      <c r="S368" s="1" t="s">
        <v>582</v>
      </c>
      <c r="T368" s="1" t="s">
        <v>2103</v>
      </c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 t="s">
        <v>91</v>
      </c>
      <c r="AG368" s="1" t="s">
        <v>2726</v>
      </c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</row>
    <row r="369" spans="1:73" ht="13.5" customHeight="1">
      <c r="A369" s="5" t="str">
        <f>HYPERLINK("http://kyu.snu.ac.kr/sdhj/index.jsp?type=hj/GK14786_00IH_0001_0135.jpg","1828_성평곡면_135")</f>
        <v>1828_성평곡면_135</v>
      </c>
      <c r="B369" s="2">
        <v>1828</v>
      </c>
      <c r="C369" s="2" t="s">
        <v>3787</v>
      </c>
      <c r="D369" s="2" t="s">
        <v>3790</v>
      </c>
      <c r="E369" s="2">
        <v>368</v>
      </c>
      <c r="F369" s="1">
        <v>2</v>
      </c>
      <c r="G369" s="1" t="s">
        <v>473</v>
      </c>
      <c r="H369" s="1" t="s">
        <v>4481</v>
      </c>
      <c r="I369" s="1">
        <v>10</v>
      </c>
      <c r="J369" s="1"/>
      <c r="K369" s="1"/>
      <c r="L369" s="1">
        <v>1</v>
      </c>
      <c r="M369" s="2" t="s">
        <v>4098</v>
      </c>
      <c r="N369" s="2" t="s">
        <v>4260</v>
      </c>
      <c r="O369" s="1"/>
      <c r="P369" s="1"/>
      <c r="Q369" s="1"/>
      <c r="R369" s="1"/>
      <c r="S369" s="1" t="s">
        <v>90</v>
      </c>
      <c r="T369" s="1" t="s">
        <v>2089</v>
      </c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 t="s">
        <v>138</v>
      </c>
      <c r="AG369" s="1" t="s">
        <v>2188</v>
      </c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</row>
    <row r="370" spans="1:73" ht="13.5" customHeight="1">
      <c r="A370" s="5" t="str">
        <f>HYPERLINK("http://kyu.snu.ac.kr/sdhj/index.jsp?type=hj/GK14786_00IH_0001_0135.jpg","1828_성평곡면_135")</f>
        <v>1828_성평곡면_135</v>
      </c>
      <c r="B370" s="2">
        <v>1828</v>
      </c>
      <c r="C370" s="2" t="s">
        <v>3787</v>
      </c>
      <c r="D370" s="2" t="s">
        <v>3790</v>
      </c>
      <c r="E370" s="2">
        <v>369</v>
      </c>
      <c r="F370" s="1">
        <v>2</v>
      </c>
      <c r="G370" s="1" t="s">
        <v>473</v>
      </c>
      <c r="H370" s="1" t="s">
        <v>4481</v>
      </c>
      <c r="I370" s="1">
        <v>10</v>
      </c>
      <c r="J370" s="1"/>
      <c r="K370" s="1"/>
      <c r="L370" s="1">
        <v>1</v>
      </c>
      <c r="M370" s="2" t="s">
        <v>4098</v>
      </c>
      <c r="N370" s="2" t="s">
        <v>4260</v>
      </c>
      <c r="O370" s="1"/>
      <c r="P370" s="1"/>
      <c r="Q370" s="1"/>
      <c r="R370" s="1"/>
      <c r="S370" s="1" t="s">
        <v>86</v>
      </c>
      <c r="T370" s="1" t="s">
        <v>2088</v>
      </c>
      <c r="U370" s="1"/>
      <c r="V370" s="1"/>
      <c r="W370" s="1"/>
      <c r="X370" s="1"/>
      <c r="Y370" s="1" t="s">
        <v>979</v>
      </c>
      <c r="Z370" s="1" t="s">
        <v>2480</v>
      </c>
      <c r="AA370" s="1"/>
      <c r="AB370" s="1"/>
      <c r="AC370" s="1">
        <v>12</v>
      </c>
      <c r="AD370" s="1" t="s">
        <v>336</v>
      </c>
      <c r="AE370" s="1" t="s">
        <v>2703</v>
      </c>
      <c r="AF370" s="1" t="s">
        <v>212</v>
      </c>
      <c r="AG370" s="1" t="s">
        <v>2725</v>
      </c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</row>
    <row r="371" spans="1:73" ht="13.5" customHeight="1">
      <c r="A371" s="5" t="str">
        <f>HYPERLINK("http://kyu.snu.ac.kr/sdhj/index.jsp?type=hj/GK14786_00IH_0001_0135.jpg","1828_성평곡면_135")</f>
        <v>1828_성평곡면_135</v>
      </c>
      <c r="B371" s="2">
        <v>1828</v>
      </c>
      <c r="C371" s="2" t="s">
        <v>3787</v>
      </c>
      <c r="D371" s="2" t="s">
        <v>3790</v>
      </c>
      <c r="E371" s="2">
        <v>370</v>
      </c>
      <c r="F371" s="1">
        <v>2</v>
      </c>
      <c r="G371" s="1" t="s">
        <v>473</v>
      </c>
      <c r="H371" s="1" t="s">
        <v>4481</v>
      </c>
      <c r="I371" s="1">
        <v>10</v>
      </c>
      <c r="J371" s="1"/>
      <c r="K371" s="1"/>
      <c r="L371" s="1">
        <v>2</v>
      </c>
      <c r="M371" s="2" t="s">
        <v>4099</v>
      </c>
      <c r="N371" s="2" t="s">
        <v>4261</v>
      </c>
      <c r="O371" s="1"/>
      <c r="P371" s="1"/>
      <c r="Q371" s="1"/>
      <c r="R371" s="1"/>
      <c r="S371" s="1"/>
      <c r="T371" s="1" t="s">
        <v>3813</v>
      </c>
      <c r="U371" s="1" t="s">
        <v>105</v>
      </c>
      <c r="V371" s="1" t="s">
        <v>2123</v>
      </c>
      <c r="W371" s="1" t="s">
        <v>98</v>
      </c>
      <c r="X371" s="1" t="s">
        <v>3818</v>
      </c>
      <c r="Y371" s="1" t="s">
        <v>980</v>
      </c>
      <c r="Z371" s="1" t="s">
        <v>2288</v>
      </c>
      <c r="AA371" s="1"/>
      <c r="AB371" s="1"/>
      <c r="AC371" s="1">
        <v>47</v>
      </c>
      <c r="AD371" s="1" t="s">
        <v>99</v>
      </c>
      <c r="AE371" s="1" t="s">
        <v>2683</v>
      </c>
      <c r="AF371" s="1"/>
      <c r="AG371" s="1"/>
      <c r="AH371" s="1"/>
      <c r="AI371" s="1"/>
      <c r="AJ371" s="1" t="s">
        <v>17</v>
      </c>
      <c r="AK371" s="1" t="s">
        <v>2742</v>
      </c>
      <c r="AL371" s="1" t="s">
        <v>70</v>
      </c>
      <c r="AM371" s="1" t="s">
        <v>3844</v>
      </c>
      <c r="AN371" s="1"/>
      <c r="AO371" s="1"/>
      <c r="AP371" s="1"/>
      <c r="AQ371" s="1"/>
      <c r="AR371" s="1"/>
      <c r="AS371" s="1"/>
      <c r="AT371" s="1" t="s">
        <v>535</v>
      </c>
      <c r="AU371" s="1" t="s">
        <v>2122</v>
      </c>
      <c r="AV371" s="1" t="s">
        <v>981</v>
      </c>
      <c r="AW371" s="1" t="s">
        <v>2986</v>
      </c>
      <c r="AX371" s="1"/>
      <c r="AY371" s="1"/>
      <c r="AZ371" s="1"/>
      <c r="BA371" s="1"/>
      <c r="BB371" s="1"/>
      <c r="BC371" s="1"/>
      <c r="BD371" s="1"/>
      <c r="BE371" s="1"/>
      <c r="BF371" s="1"/>
      <c r="BG371" s="1" t="s">
        <v>535</v>
      </c>
      <c r="BH371" s="1" t="s">
        <v>2122</v>
      </c>
      <c r="BI371" s="1" t="s">
        <v>702</v>
      </c>
      <c r="BJ371" s="1" t="s">
        <v>3132</v>
      </c>
      <c r="BK371" s="1" t="s">
        <v>380</v>
      </c>
      <c r="BL371" s="1" t="s">
        <v>2802</v>
      </c>
      <c r="BM371" s="1" t="s">
        <v>495</v>
      </c>
      <c r="BN371" s="1" t="s">
        <v>3493</v>
      </c>
      <c r="BO371" s="1" t="s">
        <v>535</v>
      </c>
      <c r="BP371" s="1" t="s">
        <v>2122</v>
      </c>
      <c r="BQ371" s="1" t="s">
        <v>982</v>
      </c>
      <c r="BR371" s="1" t="s">
        <v>3886</v>
      </c>
      <c r="BS371" s="1" t="s">
        <v>366</v>
      </c>
      <c r="BT371" s="1" t="s">
        <v>2423</v>
      </c>
      <c r="BU371" s="1"/>
    </row>
    <row r="372" spans="1:73" ht="13.5" customHeight="1">
      <c r="A372" s="5" t="str">
        <f>HYPERLINK("http://kyu.snu.ac.kr/sdhj/index.jsp?type=hj/GK14786_00IH_0001_0135.jpg","1828_성평곡면_135")</f>
        <v>1828_성평곡면_135</v>
      </c>
      <c r="B372" s="2">
        <v>1828</v>
      </c>
      <c r="C372" s="2" t="s">
        <v>3787</v>
      </c>
      <c r="D372" s="2" t="s">
        <v>3790</v>
      </c>
      <c r="E372" s="2">
        <v>371</v>
      </c>
      <c r="F372" s="1">
        <v>2</v>
      </c>
      <c r="G372" s="1" t="s">
        <v>473</v>
      </c>
      <c r="H372" s="1" t="s">
        <v>4481</v>
      </c>
      <c r="I372" s="1">
        <v>10</v>
      </c>
      <c r="J372" s="1"/>
      <c r="K372" s="1"/>
      <c r="L372" s="1">
        <v>2</v>
      </c>
      <c r="M372" s="2" t="s">
        <v>4099</v>
      </c>
      <c r="N372" s="2" t="s">
        <v>4261</v>
      </c>
      <c r="O372" s="1"/>
      <c r="P372" s="1"/>
      <c r="Q372" s="1"/>
      <c r="R372" s="1"/>
      <c r="S372" s="1" t="s">
        <v>48</v>
      </c>
      <c r="T372" s="1" t="s">
        <v>2087</v>
      </c>
      <c r="U372" s="1"/>
      <c r="V372" s="1"/>
      <c r="W372" s="1" t="s">
        <v>510</v>
      </c>
      <c r="X372" s="1" t="s">
        <v>2179</v>
      </c>
      <c r="Y372" s="1" t="s">
        <v>10</v>
      </c>
      <c r="Z372" s="1" t="s">
        <v>2174</v>
      </c>
      <c r="AA372" s="1"/>
      <c r="AB372" s="1"/>
      <c r="AC372" s="1">
        <v>42</v>
      </c>
      <c r="AD372" s="1" t="s">
        <v>412</v>
      </c>
      <c r="AE372" s="1" t="s">
        <v>2675</v>
      </c>
      <c r="AF372" s="1"/>
      <c r="AG372" s="1"/>
      <c r="AH372" s="1"/>
      <c r="AI372" s="1"/>
      <c r="AJ372" s="1" t="s">
        <v>17</v>
      </c>
      <c r="AK372" s="1" t="s">
        <v>2742</v>
      </c>
      <c r="AL372" s="1" t="s">
        <v>511</v>
      </c>
      <c r="AM372" s="1" t="s">
        <v>2763</v>
      </c>
      <c r="AN372" s="1"/>
      <c r="AO372" s="1"/>
      <c r="AP372" s="1"/>
      <c r="AQ372" s="1"/>
      <c r="AR372" s="1"/>
      <c r="AS372" s="1"/>
      <c r="AT372" s="1" t="s">
        <v>535</v>
      </c>
      <c r="AU372" s="1" t="s">
        <v>2122</v>
      </c>
      <c r="AV372" s="1" t="s">
        <v>983</v>
      </c>
      <c r="AW372" s="1" t="s">
        <v>2209</v>
      </c>
      <c r="AX372" s="1"/>
      <c r="AY372" s="1"/>
      <c r="AZ372" s="1"/>
      <c r="BA372" s="1"/>
      <c r="BB372" s="1"/>
      <c r="BC372" s="1"/>
      <c r="BD372" s="1"/>
      <c r="BE372" s="1"/>
      <c r="BF372" s="1"/>
      <c r="BG372" s="1" t="s">
        <v>535</v>
      </c>
      <c r="BH372" s="1" t="s">
        <v>2122</v>
      </c>
      <c r="BI372" s="1" t="s">
        <v>984</v>
      </c>
      <c r="BJ372" s="1" t="s">
        <v>3261</v>
      </c>
      <c r="BK372" s="1" t="s">
        <v>535</v>
      </c>
      <c r="BL372" s="1" t="s">
        <v>2122</v>
      </c>
      <c r="BM372" s="1" t="s">
        <v>985</v>
      </c>
      <c r="BN372" s="1" t="s">
        <v>3492</v>
      </c>
      <c r="BO372" s="1" t="s">
        <v>535</v>
      </c>
      <c r="BP372" s="1" t="s">
        <v>2122</v>
      </c>
      <c r="BQ372" s="1" t="s">
        <v>986</v>
      </c>
      <c r="BR372" s="1" t="s">
        <v>3916</v>
      </c>
      <c r="BS372" s="1" t="s">
        <v>70</v>
      </c>
      <c r="BT372" s="1" t="s">
        <v>3844</v>
      </c>
      <c r="BU372" s="1"/>
    </row>
    <row r="373" spans="1:73" ht="13.5" customHeight="1">
      <c r="A373" s="5" t="str">
        <f>HYPERLINK("http://kyu.snu.ac.kr/sdhj/index.jsp?type=hj/GK14786_00IH_0001_0135.jpg","1828_성평곡면_135")</f>
        <v>1828_성평곡면_135</v>
      </c>
      <c r="B373" s="2">
        <v>1828</v>
      </c>
      <c r="C373" s="2" t="s">
        <v>3787</v>
      </c>
      <c r="D373" s="2" t="s">
        <v>3790</v>
      </c>
      <c r="E373" s="2">
        <v>372</v>
      </c>
      <c r="F373" s="1">
        <v>2</v>
      </c>
      <c r="G373" s="1" t="s">
        <v>473</v>
      </c>
      <c r="H373" s="1" t="s">
        <v>4481</v>
      </c>
      <c r="I373" s="1">
        <v>10</v>
      </c>
      <c r="J373" s="1"/>
      <c r="K373" s="1"/>
      <c r="L373" s="1">
        <v>2</v>
      </c>
      <c r="M373" s="2" t="s">
        <v>4099</v>
      </c>
      <c r="N373" s="2" t="s">
        <v>4261</v>
      </c>
      <c r="O373" s="1"/>
      <c r="P373" s="1"/>
      <c r="Q373" s="1"/>
      <c r="R373" s="1"/>
      <c r="S373" s="1" t="s">
        <v>90</v>
      </c>
      <c r="T373" s="1" t="s">
        <v>2089</v>
      </c>
      <c r="U373" s="1"/>
      <c r="V373" s="1"/>
      <c r="W373" s="1"/>
      <c r="X373" s="1"/>
      <c r="Y373" s="1"/>
      <c r="Z373" s="1"/>
      <c r="AA373" s="1"/>
      <c r="AB373" s="1"/>
      <c r="AC373" s="1">
        <v>8</v>
      </c>
      <c r="AD373" s="1" t="s">
        <v>581</v>
      </c>
      <c r="AE373" s="1" t="s">
        <v>2697</v>
      </c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</row>
    <row r="374" spans="1:73" ht="13.5" customHeight="1">
      <c r="A374" s="5" t="str">
        <f>HYPERLINK("http://kyu.snu.ac.kr/sdhj/index.jsp?type=hj/GK14786_00IH_0001_0136.jpg","1828_성평곡면_136")</f>
        <v>1828_성평곡면_136</v>
      </c>
      <c r="B374" s="2">
        <v>1828</v>
      </c>
      <c r="C374" s="2" t="s">
        <v>3787</v>
      </c>
      <c r="D374" s="2" t="s">
        <v>3790</v>
      </c>
      <c r="E374" s="2">
        <v>373</v>
      </c>
      <c r="F374" s="1">
        <v>2</v>
      </c>
      <c r="G374" s="1" t="s">
        <v>473</v>
      </c>
      <c r="H374" s="1" t="s">
        <v>4481</v>
      </c>
      <c r="I374" s="1">
        <v>10</v>
      </c>
      <c r="J374" s="1"/>
      <c r="K374" s="1"/>
      <c r="L374" s="1">
        <v>3</v>
      </c>
      <c r="M374" s="2" t="s">
        <v>4100</v>
      </c>
      <c r="N374" s="2" t="s">
        <v>4262</v>
      </c>
      <c r="O374" s="1"/>
      <c r="P374" s="1"/>
      <c r="Q374" s="1"/>
      <c r="R374" s="1"/>
      <c r="S374" s="1"/>
      <c r="T374" s="1" t="s">
        <v>3813</v>
      </c>
      <c r="U374" s="1" t="s">
        <v>632</v>
      </c>
      <c r="V374" s="1" t="s">
        <v>2111</v>
      </c>
      <c r="W374" s="1" t="s">
        <v>175</v>
      </c>
      <c r="X374" s="1" t="s">
        <v>2177</v>
      </c>
      <c r="Y374" s="1" t="s">
        <v>987</v>
      </c>
      <c r="Z374" s="1" t="s">
        <v>2479</v>
      </c>
      <c r="AA374" s="1"/>
      <c r="AB374" s="1"/>
      <c r="AC374" s="1">
        <v>40</v>
      </c>
      <c r="AD374" s="1" t="s">
        <v>40</v>
      </c>
      <c r="AE374" s="1" t="s">
        <v>2698</v>
      </c>
      <c r="AF374" s="1"/>
      <c r="AG374" s="1"/>
      <c r="AH374" s="1"/>
      <c r="AI374" s="1"/>
      <c r="AJ374" s="1" t="s">
        <v>17</v>
      </c>
      <c r="AK374" s="1" t="s">
        <v>2742</v>
      </c>
      <c r="AL374" s="1" t="s">
        <v>176</v>
      </c>
      <c r="AM374" s="1" t="s">
        <v>2754</v>
      </c>
      <c r="AN374" s="1"/>
      <c r="AO374" s="1"/>
      <c r="AP374" s="1"/>
      <c r="AQ374" s="1"/>
      <c r="AR374" s="1"/>
      <c r="AS374" s="1"/>
      <c r="AT374" s="1" t="s">
        <v>632</v>
      </c>
      <c r="AU374" s="1" t="s">
        <v>2111</v>
      </c>
      <c r="AV374" s="1" t="s">
        <v>988</v>
      </c>
      <c r="AW374" s="1" t="s">
        <v>2985</v>
      </c>
      <c r="AX374" s="1"/>
      <c r="AY374" s="1"/>
      <c r="AZ374" s="1"/>
      <c r="BA374" s="1"/>
      <c r="BB374" s="1"/>
      <c r="BC374" s="1"/>
      <c r="BD374" s="1"/>
      <c r="BE374" s="1"/>
      <c r="BF374" s="1"/>
      <c r="BG374" s="1" t="s">
        <v>632</v>
      </c>
      <c r="BH374" s="1" t="s">
        <v>2111</v>
      </c>
      <c r="BI374" s="1" t="s">
        <v>897</v>
      </c>
      <c r="BJ374" s="1" t="s">
        <v>2999</v>
      </c>
      <c r="BK374" s="1" t="s">
        <v>632</v>
      </c>
      <c r="BL374" s="1" t="s">
        <v>2111</v>
      </c>
      <c r="BM374" s="1" t="s">
        <v>778</v>
      </c>
      <c r="BN374" s="1" t="s">
        <v>3272</v>
      </c>
      <c r="BO374" s="1" t="s">
        <v>632</v>
      </c>
      <c r="BP374" s="1" t="s">
        <v>2111</v>
      </c>
      <c r="BQ374" s="1" t="s">
        <v>989</v>
      </c>
      <c r="BR374" s="1" t="s">
        <v>3911</v>
      </c>
      <c r="BS374" s="1" t="s">
        <v>70</v>
      </c>
      <c r="BT374" s="1" t="s">
        <v>3844</v>
      </c>
      <c r="BU374" s="1"/>
    </row>
    <row r="375" spans="1:73" ht="13.5" customHeight="1">
      <c r="A375" s="5" t="str">
        <f>HYPERLINK("http://kyu.snu.ac.kr/sdhj/index.jsp?type=hj/GK14786_00IH_0001_0136.jpg","1828_성평곡면_136")</f>
        <v>1828_성평곡면_136</v>
      </c>
      <c r="B375" s="2">
        <v>1828</v>
      </c>
      <c r="C375" s="2" t="s">
        <v>3787</v>
      </c>
      <c r="D375" s="2" t="s">
        <v>3790</v>
      </c>
      <c r="E375" s="2">
        <v>374</v>
      </c>
      <c r="F375" s="1">
        <v>2</v>
      </c>
      <c r="G375" s="1" t="s">
        <v>473</v>
      </c>
      <c r="H375" s="1" t="s">
        <v>4481</v>
      </c>
      <c r="I375" s="1">
        <v>10</v>
      </c>
      <c r="J375" s="1"/>
      <c r="K375" s="1"/>
      <c r="L375" s="1">
        <v>3</v>
      </c>
      <c r="M375" s="2" t="s">
        <v>4100</v>
      </c>
      <c r="N375" s="2" t="s">
        <v>4262</v>
      </c>
      <c r="O375" s="1"/>
      <c r="P375" s="1"/>
      <c r="Q375" s="1"/>
      <c r="R375" s="1"/>
      <c r="S375" s="1" t="s">
        <v>48</v>
      </c>
      <c r="T375" s="1" t="s">
        <v>2087</v>
      </c>
      <c r="U375" s="1"/>
      <c r="V375" s="1"/>
      <c r="W375" s="1" t="s">
        <v>349</v>
      </c>
      <c r="X375" s="1" t="s">
        <v>2178</v>
      </c>
      <c r="Y375" s="1" t="s">
        <v>10</v>
      </c>
      <c r="Z375" s="1" t="s">
        <v>2174</v>
      </c>
      <c r="AA375" s="1"/>
      <c r="AB375" s="1"/>
      <c r="AC375" s="1">
        <v>40</v>
      </c>
      <c r="AD375" s="1" t="s">
        <v>40</v>
      </c>
      <c r="AE375" s="1" t="s">
        <v>2698</v>
      </c>
      <c r="AF375" s="1"/>
      <c r="AG375" s="1"/>
      <c r="AH375" s="1"/>
      <c r="AI375" s="1"/>
      <c r="AJ375" s="1" t="s">
        <v>17</v>
      </c>
      <c r="AK375" s="1" t="s">
        <v>2742</v>
      </c>
      <c r="AL375" s="1" t="s">
        <v>41</v>
      </c>
      <c r="AM375" s="1" t="s">
        <v>2749</v>
      </c>
      <c r="AN375" s="1"/>
      <c r="AO375" s="1"/>
      <c r="AP375" s="1"/>
      <c r="AQ375" s="1"/>
      <c r="AR375" s="1"/>
      <c r="AS375" s="1"/>
      <c r="AT375" s="1" t="s">
        <v>632</v>
      </c>
      <c r="AU375" s="1" t="s">
        <v>2111</v>
      </c>
      <c r="AV375" s="1" t="s">
        <v>719</v>
      </c>
      <c r="AW375" s="1" t="s">
        <v>2984</v>
      </c>
      <c r="AX375" s="1"/>
      <c r="AY375" s="1"/>
      <c r="AZ375" s="1"/>
      <c r="BA375" s="1"/>
      <c r="BB375" s="1"/>
      <c r="BC375" s="1"/>
      <c r="BD375" s="1"/>
      <c r="BE375" s="1"/>
      <c r="BF375" s="1"/>
      <c r="BG375" s="1" t="s">
        <v>632</v>
      </c>
      <c r="BH375" s="1" t="s">
        <v>2111</v>
      </c>
      <c r="BI375" s="1" t="s">
        <v>990</v>
      </c>
      <c r="BJ375" s="1" t="s">
        <v>2325</v>
      </c>
      <c r="BK375" s="1" t="s">
        <v>632</v>
      </c>
      <c r="BL375" s="1" t="s">
        <v>2111</v>
      </c>
      <c r="BM375" s="1" t="s">
        <v>991</v>
      </c>
      <c r="BN375" s="1" t="s">
        <v>3380</v>
      </c>
      <c r="BO375" s="1"/>
      <c r="BP375" s="1"/>
      <c r="BQ375" s="1" t="s">
        <v>992</v>
      </c>
      <c r="BR375" s="1" t="s">
        <v>3689</v>
      </c>
      <c r="BS375" s="1" t="s">
        <v>80</v>
      </c>
      <c r="BT375" s="1" t="s">
        <v>2745</v>
      </c>
      <c r="BU375" s="1"/>
    </row>
    <row r="376" spans="1:73" ht="13.5" customHeight="1">
      <c r="A376" s="5" t="str">
        <f>HYPERLINK("http://kyu.snu.ac.kr/sdhj/index.jsp?type=hj/GK14786_00IH_0001_0136.jpg","1828_성평곡면_136")</f>
        <v>1828_성평곡면_136</v>
      </c>
      <c r="B376" s="2">
        <v>1828</v>
      </c>
      <c r="C376" s="2" t="s">
        <v>3787</v>
      </c>
      <c r="D376" s="2" t="s">
        <v>3790</v>
      </c>
      <c r="E376" s="2">
        <v>375</v>
      </c>
      <c r="F376" s="1">
        <v>2</v>
      </c>
      <c r="G376" s="1" t="s">
        <v>473</v>
      </c>
      <c r="H376" s="1" t="s">
        <v>4481</v>
      </c>
      <c r="I376" s="1">
        <v>10</v>
      </c>
      <c r="J376" s="1"/>
      <c r="K376" s="1"/>
      <c r="L376" s="1">
        <v>3</v>
      </c>
      <c r="M376" s="2" t="s">
        <v>4100</v>
      </c>
      <c r="N376" s="2" t="s">
        <v>4262</v>
      </c>
      <c r="O376" s="1"/>
      <c r="P376" s="1"/>
      <c r="Q376" s="1"/>
      <c r="R376" s="1"/>
      <c r="S376" s="1" t="s">
        <v>86</v>
      </c>
      <c r="T376" s="1" t="s">
        <v>2088</v>
      </c>
      <c r="U376" s="1"/>
      <c r="V376" s="1"/>
      <c r="W376" s="1"/>
      <c r="X376" s="1"/>
      <c r="Y376" s="1" t="s">
        <v>993</v>
      </c>
      <c r="Z376" s="1" t="s">
        <v>2478</v>
      </c>
      <c r="AA376" s="1"/>
      <c r="AB376" s="1"/>
      <c r="AC376" s="1">
        <v>10</v>
      </c>
      <c r="AD376" s="1" t="s">
        <v>500</v>
      </c>
      <c r="AE376" s="1" t="s">
        <v>2679</v>
      </c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</row>
    <row r="377" spans="1:73" ht="13.5" customHeight="1">
      <c r="A377" s="5" t="str">
        <f>HYPERLINK("http://kyu.snu.ac.kr/sdhj/index.jsp?type=hj/GK14786_00IH_0001_0136.jpg","1828_성평곡면_136")</f>
        <v>1828_성평곡면_136</v>
      </c>
      <c r="B377" s="2">
        <v>1828</v>
      </c>
      <c r="C377" s="2" t="s">
        <v>3787</v>
      </c>
      <c r="D377" s="2" t="s">
        <v>3790</v>
      </c>
      <c r="E377" s="2">
        <v>376</v>
      </c>
      <c r="F377" s="1">
        <v>2</v>
      </c>
      <c r="G377" s="1" t="s">
        <v>473</v>
      </c>
      <c r="H377" s="1" t="s">
        <v>4481</v>
      </c>
      <c r="I377" s="1">
        <v>10</v>
      </c>
      <c r="J377" s="1"/>
      <c r="K377" s="1"/>
      <c r="L377" s="1">
        <v>4</v>
      </c>
      <c r="M377" s="2" t="s">
        <v>4101</v>
      </c>
      <c r="N377" s="2" t="s">
        <v>4263</v>
      </c>
      <c r="O377" s="1"/>
      <c r="P377" s="1"/>
      <c r="Q377" s="1"/>
      <c r="R377" s="1"/>
      <c r="S377" s="1"/>
      <c r="T377" s="1" t="s">
        <v>3813</v>
      </c>
      <c r="U377" s="1" t="s">
        <v>37</v>
      </c>
      <c r="V377" s="1" t="s">
        <v>2120</v>
      </c>
      <c r="W377" s="1" t="s">
        <v>58</v>
      </c>
      <c r="X377" s="1" t="s">
        <v>2181</v>
      </c>
      <c r="Y377" s="1" t="s">
        <v>994</v>
      </c>
      <c r="Z377" s="1" t="s">
        <v>2477</v>
      </c>
      <c r="AA377" s="1"/>
      <c r="AB377" s="1"/>
      <c r="AC377" s="1">
        <v>50</v>
      </c>
      <c r="AD377" s="1" t="s">
        <v>394</v>
      </c>
      <c r="AE377" s="1" t="s">
        <v>2685</v>
      </c>
      <c r="AF377" s="1"/>
      <c r="AG377" s="1"/>
      <c r="AH377" s="1"/>
      <c r="AI377" s="1"/>
      <c r="AJ377" s="1" t="s">
        <v>17</v>
      </c>
      <c r="AK377" s="1" t="s">
        <v>2742</v>
      </c>
      <c r="AL377" s="1" t="s">
        <v>47</v>
      </c>
      <c r="AM377" s="1" t="s">
        <v>2761</v>
      </c>
      <c r="AN377" s="1"/>
      <c r="AO377" s="1"/>
      <c r="AP377" s="1"/>
      <c r="AQ377" s="1"/>
      <c r="AR377" s="1"/>
      <c r="AS377" s="1"/>
      <c r="AT377" s="1" t="s">
        <v>71</v>
      </c>
      <c r="AU377" s="1" t="s">
        <v>2139</v>
      </c>
      <c r="AV377" s="1" t="s">
        <v>995</v>
      </c>
      <c r="AW377" s="1" t="s">
        <v>2910</v>
      </c>
      <c r="AX377" s="1"/>
      <c r="AY377" s="1"/>
      <c r="AZ377" s="1"/>
      <c r="BA377" s="1"/>
      <c r="BB377" s="1"/>
      <c r="BC377" s="1"/>
      <c r="BD377" s="1"/>
      <c r="BE377" s="1"/>
      <c r="BF377" s="1"/>
      <c r="BG377" s="1" t="s">
        <v>71</v>
      </c>
      <c r="BH377" s="1" t="s">
        <v>2139</v>
      </c>
      <c r="BI377" s="1" t="s">
        <v>996</v>
      </c>
      <c r="BJ377" s="1" t="s">
        <v>3164</v>
      </c>
      <c r="BK377" s="1" t="s">
        <v>71</v>
      </c>
      <c r="BL377" s="1" t="s">
        <v>2139</v>
      </c>
      <c r="BM377" s="1" t="s">
        <v>997</v>
      </c>
      <c r="BN377" s="1" t="s">
        <v>3433</v>
      </c>
      <c r="BO377" s="1" t="s">
        <v>71</v>
      </c>
      <c r="BP377" s="1" t="s">
        <v>2139</v>
      </c>
      <c r="BQ377" s="1" t="s">
        <v>998</v>
      </c>
      <c r="BR377" s="1" t="s">
        <v>3688</v>
      </c>
      <c r="BS377" s="1" t="s">
        <v>47</v>
      </c>
      <c r="BT377" s="1" t="s">
        <v>2761</v>
      </c>
      <c r="BU377" s="1"/>
    </row>
    <row r="378" spans="1:73" ht="13.5" customHeight="1">
      <c r="A378" s="5" t="str">
        <f>HYPERLINK("http://kyu.snu.ac.kr/sdhj/index.jsp?type=hj/GK14786_00IH_0001_0136.jpg","1828_성평곡면_136")</f>
        <v>1828_성평곡면_136</v>
      </c>
      <c r="B378" s="2">
        <v>1828</v>
      </c>
      <c r="C378" s="2" t="s">
        <v>3787</v>
      </c>
      <c r="D378" s="2" t="s">
        <v>3790</v>
      </c>
      <c r="E378" s="2">
        <v>377</v>
      </c>
      <c r="F378" s="1">
        <v>2</v>
      </c>
      <c r="G378" s="1" t="s">
        <v>473</v>
      </c>
      <c r="H378" s="1" t="s">
        <v>4481</v>
      </c>
      <c r="I378" s="1">
        <v>10</v>
      </c>
      <c r="J378" s="1"/>
      <c r="K378" s="1"/>
      <c r="L378" s="1">
        <v>4</v>
      </c>
      <c r="M378" s="2" t="s">
        <v>4101</v>
      </c>
      <c r="N378" s="2" t="s">
        <v>4263</v>
      </c>
      <c r="O378" s="1"/>
      <c r="P378" s="1"/>
      <c r="Q378" s="1"/>
      <c r="R378" s="1"/>
      <c r="S378" s="1" t="s">
        <v>48</v>
      </c>
      <c r="T378" s="1" t="s">
        <v>2087</v>
      </c>
      <c r="U378" s="1"/>
      <c r="V378" s="1"/>
      <c r="W378" s="1" t="s">
        <v>98</v>
      </c>
      <c r="X378" s="1" t="s">
        <v>3818</v>
      </c>
      <c r="Y378" s="1" t="s">
        <v>10</v>
      </c>
      <c r="Z378" s="1" t="s">
        <v>2174</v>
      </c>
      <c r="AA378" s="1"/>
      <c r="AB378" s="1"/>
      <c r="AC378" s="1">
        <v>40</v>
      </c>
      <c r="AD378" s="1" t="s">
        <v>40</v>
      </c>
      <c r="AE378" s="1" t="s">
        <v>2698</v>
      </c>
      <c r="AF378" s="1"/>
      <c r="AG378" s="1"/>
      <c r="AH378" s="1"/>
      <c r="AI378" s="1"/>
      <c r="AJ378" s="1" t="s">
        <v>17</v>
      </c>
      <c r="AK378" s="1" t="s">
        <v>2742</v>
      </c>
      <c r="AL378" s="1" t="s">
        <v>70</v>
      </c>
      <c r="AM378" s="1" t="s">
        <v>3844</v>
      </c>
      <c r="AN378" s="1"/>
      <c r="AO378" s="1"/>
      <c r="AP378" s="1"/>
      <c r="AQ378" s="1"/>
      <c r="AR378" s="1"/>
      <c r="AS378" s="1"/>
      <c r="AT378" s="1" t="s">
        <v>71</v>
      </c>
      <c r="AU378" s="1" t="s">
        <v>2139</v>
      </c>
      <c r="AV378" s="1" t="s">
        <v>999</v>
      </c>
      <c r="AW378" s="1" t="s">
        <v>2983</v>
      </c>
      <c r="AX378" s="1"/>
      <c r="AY378" s="1"/>
      <c r="AZ378" s="1"/>
      <c r="BA378" s="1"/>
      <c r="BB378" s="1"/>
      <c r="BC378" s="1"/>
      <c r="BD378" s="1"/>
      <c r="BE378" s="1"/>
      <c r="BF378" s="1"/>
      <c r="BG378" s="1" t="s">
        <v>71</v>
      </c>
      <c r="BH378" s="1" t="s">
        <v>2139</v>
      </c>
      <c r="BI378" s="1" t="s">
        <v>850</v>
      </c>
      <c r="BJ378" s="1" t="s">
        <v>3260</v>
      </c>
      <c r="BK378" s="1" t="s">
        <v>71</v>
      </c>
      <c r="BL378" s="1" t="s">
        <v>2139</v>
      </c>
      <c r="BM378" s="1" t="s">
        <v>1000</v>
      </c>
      <c r="BN378" s="1" t="s">
        <v>3491</v>
      </c>
      <c r="BO378" s="1" t="s">
        <v>71</v>
      </c>
      <c r="BP378" s="1" t="s">
        <v>2139</v>
      </c>
      <c r="BQ378" s="1" t="s">
        <v>1001</v>
      </c>
      <c r="BR378" s="1" t="s">
        <v>3687</v>
      </c>
      <c r="BS378" s="1" t="s">
        <v>1002</v>
      </c>
      <c r="BT378" s="1" t="s">
        <v>3766</v>
      </c>
      <c r="BU378" s="1"/>
    </row>
    <row r="379" spans="1:73" ht="13.5" customHeight="1">
      <c r="A379" s="5" t="str">
        <f>HYPERLINK("http://kyu.snu.ac.kr/sdhj/index.jsp?type=hj/GK14786_00IH_0001_0136.jpg","1828_성평곡면_136")</f>
        <v>1828_성평곡면_136</v>
      </c>
      <c r="B379" s="2">
        <v>1828</v>
      </c>
      <c r="C379" s="2" t="s">
        <v>3787</v>
      </c>
      <c r="D379" s="2" t="s">
        <v>3790</v>
      </c>
      <c r="E379" s="2">
        <v>378</v>
      </c>
      <c r="F379" s="1">
        <v>2</v>
      </c>
      <c r="G379" s="1" t="s">
        <v>473</v>
      </c>
      <c r="H379" s="1" t="s">
        <v>4481</v>
      </c>
      <c r="I379" s="1">
        <v>10</v>
      </c>
      <c r="J379" s="1"/>
      <c r="K379" s="1"/>
      <c r="L379" s="1">
        <v>4</v>
      </c>
      <c r="M379" s="2" t="s">
        <v>4101</v>
      </c>
      <c r="N379" s="2" t="s">
        <v>4263</v>
      </c>
      <c r="O379" s="1"/>
      <c r="P379" s="1"/>
      <c r="Q379" s="1"/>
      <c r="R379" s="1"/>
      <c r="S379" s="1" t="s">
        <v>57</v>
      </c>
      <c r="T379" s="1" t="s">
        <v>2091</v>
      </c>
      <c r="U379" s="1"/>
      <c r="V379" s="1"/>
      <c r="W379" s="1" t="s">
        <v>1003</v>
      </c>
      <c r="X379" s="1" t="s">
        <v>2192</v>
      </c>
      <c r="Y379" s="1" t="s">
        <v>10</v>
      </c>
      <c r="Z379" s="1" t="s">
        <v>2174</v>
      </c>
      <c r="AA379" s="1"/>
      <c r="AB379" s="1"/>
      <c r="AC379" s="1">
        <v>82</v>
      </c>
      <c r="AD379" s="1" t="s">
        <v>321</v>
      </c>
      <c r="AE379" s="1" t="s">
        <v>2671</v>
      </c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</row>
    <row r="380" spans="1:73" ht="13.5" customHeight="1">
      <c r="A380" s="5" t="str">
        <f>HYPERLINK("http://kyu.snu.ac.kr/sdhj/index.jsp?type=hj/GK14786_00IH_0001_0136.jpg","1828_성평곡면_136")</f>
        <v>1828_성평곡면_136</v>
      </c>
      <c r="B380" s="2">
        <v>1828</v>
      </c>
      <c r="C380" s="2" t="s">
        <v>3787</v>
      </c>
      <c r="D380" s="2" t="s">
        <v>3790</v>
      </c>
      <c r="E380" s="2">
        <v>379</v>
      </c>
      <c r="F380" s="1">
        <v>2</v>
      </c>
      <c r="G380" s="1" t="s">
        <v>473</v>
      </c>
      <c r="H380" s="1" t="s">
        <v>4481</v>
      </c>
      <c r="I380" s="1">
        <v>10</v>
      </c>
      <c r="J380" s="1"/>
      <c r="K380" s="1"/>
      <c r="L380" s="1">
        <v>5</v>
      </c>
      <c r="M380" s="2" t="s">
        <v>4102</v>
      </c>
      <c r="N380" s="2" t="s">
        <v>4264</v>
      </c>
      <c r="O380" s="1"/>
      <c r="P380" s="1"/>
      <c r="Q380" s="1"/>
      <c r="R380" s="1"/>
      <c r="S380" s="1"/>
      <c r="T380" s="1" t="s">
        <v>3813</v>
      </c>
      <c r="U380" s="1" t="s">
        <v>37</v>
      </c>
      <c r="V380" s="1" t="s">
        <v>2120</v>
      </c>
      <c r="W380" s="1" t="s">
        <v>181</v>
      </c>
      <c r="X380" s="1" t="s">
        <v>3823</v>
      </c>
      <c r="Y380" s="1" t="s">
        <v>1004</v>
      </c>
      <c r="Z380" s="1" t="s">
        <v>2476</v>
      </c>
      <c r="AA380" s="1"/>
      <c r="AB380" s="1"/>
      <c r="AC380" s="1">
        <v>65</v>
      </c>
      <c r="AD380" s="1" t="s">
        <v>418</v>
      </c>
      <c r="AE380" s="1" t="s">
        <v>2695</v>
      </c>
      <c r="AF380" s="1"/>
      <c r="AG380" s="1"/>
      <c r="AH380" s="1"/>
      <c r="AI380" s="1"/>
      <c r="AJ380" s="1" t="s">
        <v>17</v>
      </c>
      <c r="AK380" s="1" t="s">
        <v>2742</v>
      </c>
      <c r="AL380" s="1" t="s">
        <v>41</v>
      </c>
      <c r="AM380" s="1" t="s">
        <v>2749</v>
      </c>
      <c r="AN380" s="1"/>
      <c r="AO380" s="1"/>
      <c r="AP380" s="1"/>
      <c r="AQ380" s="1"/>
      <c r="AR380" s="1"/>
      <c r="AS380" s="1"/>
      <c r="AT380" s="1" t="s">
        <v>71</v>
      </c>
      <c r="AU380" s="1" t="s">
        <v>2139</v>
      </c>
      <c r="AV380" s="1" t="s">
        <v>1005</v>
      </c>
      <c r="AW380" s="1" t="s">
        <v>2982</v>
      </c>
      <c r="AX380" s="1"/>
      <c r="AY380" s="1"/>
      <c r="AZ380" s="1"/>
      <c r="BA380" s="1"/>
      <c r="BB380" s="1"/>
      <c r="BC380" s="1"/>
      <c r="BD380" s="1"/>
      <c r="BE380" s="1"/>
      <c r="BF380" s="1"/>
      <c r="BG380" s="1" t="s">
        <v>71</v>
      </c>
      <c r="BH380" s="1" t="s">
        <v>2139</v>
      </c>
      <c r="BI380" s="1" t="s">
        <v>1006</v>
      </c>
      <c r="BJ380" s="1" t="s">
        <v>3259</v>
      </c>
      <c r="BK380" s="1" t="s">
        <v>71</v>
      </c>
      <c r="BL380" s="1" t="s">
        <v>2139</v>
      </c>
      <c r="BM380" s="1" t="s">
        <v>1007</v>
      </c>
      <c r="BN380" s="1" t="s">
        <v>3490</v>
      </c>
      <c r="BO380" s="1" t="s">
        <v>71</v>
      </c>
      <c r="BP380" s="1" t="s">
        <v>2139</v>
      </c>
      <c r="BQ380" s="1" t="s">
        <v>1008</v>
      </c>
      <c r="BR380" s="1" t="s">
        <v>3686</v>
      </c>
      <c r="BS380" s="1" t="s">
        <v>80</v>
      </c>
      <c r="BT380" s="1" t="s">
        <v>2745</v>
      </c>
      <c r="BU380" s="1"/>
    </row>
    <row r="381" spans="1:73" ht="13.5" customHeight="1">
      <c r="A381" s="5" t="str">
        <f>HYPERLINK("http://kyu.snu.ac.kr/sdhj/index.jsp?type=hj/GK14786_00IH_0001_0136.jpg","1828_성평곡면_136")</f>
        <v>1828_성평곡면_136</v>
      </c>
      <c r="B381" s="2">
        <v>1828</v>
      </c>
      <c r="C381" s="2" t="s">
        <v>3787</v>
      </c>
      <c r="D381" s="2" t="s">
        <v>3790</v>
      </c>
      <c r="E381" s="2">
        <v>380</v>
      </c>
      <c r="F381" s="1">
        <v>2</v>
      </c>
      <c r="G381" s="1" t="s">
        <v>473</v>
      </c>
      <c r="H381" s="1" t="s">
        <v>4481</v>
      </c>
      <c r="I381" s="1">
        <v>10</v>
      </c>
      <c r="J381" s="1"/>
      <c r="K381" s="1"/>
      <c r="L381" s="1">
        <v>5</v>
      </c>
      <c r="M381" s="2" t="s">
        <v>4102</v>
      </c>
      <c r="N381" s="2" t="s">
        <v>4264</v>
      </c>
      <c r="O381" s="1"/>
      <c r="P381" s="1"/>
      <c r="Q381" s="1"/>
      <c r="R381" s="1"/>
      <c r="S381" s="1" t="s">
        <v>48</v>
      </c>
      <c r="T381" s="1" t="s">
        <v>2087</v>
      </c>
      <c r="U381" s="1"/>
      <c r="V381" s="1"/>
      <c r="W381" s="1" t="s">
        <v>181</v>
      </c>
      <c r="X381" s="1" t="s">
        <v>3823</v>
      </c>
      <c r="Y381" s="1" t="s">
        <v>10</v>
      </c>
      <c r="Z381" s="1" t="s">
        <v>2174</v>
      </c>
      <c r="AA381" s="1"/>
      <c r="AB381" s="1"/>
      <c r="AC381" s="1">
        <v>57</v>
      </c>
      <c r="AD381" s="1" t="s">
        <v>99</v>
      </c>
      <c r="AE381" s="1" t="s">
        <v>2683</v>
      </c>
      <c r="AF381" s="1"/>
      <c r="AG381" s="1"/>
      <c r="AH381" s="1"/>
      <c r="AI381" s="1"/>
      <c r="AJ381" s="1" t="s">
        <v>17</v>
      </c>
      <c r="AK381" s="1" t="s">
        <v>2742</v>
      </c>
      <c r="AL381" s="1" t="s">
        <v>41</v>
      </c>
      <c r="AM381" s="1" t="s">
        <v>2749</v>
      </c>
      <c r="AN381" s="1"/>
      <c r="AO381" s="1"/>
      <c r="AP381" s="1"/>
      <c r="AQ381" s="1"/>
      <c r="AR381" s="1"/>
      <c r="AS381" s="1"/>
      <c r="AT381" s="1" t="s">
        <v>71</v>
      </c>
      <c r="AU381" s="1" t="s">
        <v>2139</v>
      </c>
      <c r="AV381" s="1" t="s">
        <v>1009</v>
      </c>
      <c r="AW381" s="1" t="s">
        <v>2981</v>
      </c>
      <c r="AX381" s="1"/>
      <c r="AY381" s="1"/>
      <c r="AZ381" s="1"/>
      <c r="BA381" s="1"/>
      <c r="BB381" s="1"/>
      <c r="BC381" s="1"/>
      <c r="BD381" s="1"/>
      <c r="BE381" s="1"/>
      <c r="BF381" s="1"/>
      <c r="BG381" s="1" t="s">
        <v>71</v>
      </c>
      <c r="BH381" s="1" t="s">
        <v>2139</v>
      </c>
      <c r="BI381" s="1" t="s">
        <v>1010</v>
      </c>
      <c r="BJ381" s="1" t="s">
        <v>3258</v>
      </c>
      <c r="BK381" s="1" t="s">
        <v>71</v>
      </c>
      <c r="BL381" s="1" t="s">
        <v>2139</v>
      </c>
      <c r="BM381" s="1" t="s">
        <v>1011</v>
      </c>
      <c r="BN381" s="1" t="s">
        <v>3489</v>
      </c>
      <c r="BO381" s="1" t="s">
        <v>1012</v>
      </c>
      <c r="BP381" s="1" t="s">
        <v>3570</v>
      </c>
      <c r="BQ381" s="1" t="s">
        <v>1013</v>
      </c>
      <c r="BR381" s="1" t="s">
        <v>3685</v>
      </c>
      <c r="BS381" s="1" t="s">
        <v>388</v>
      </c>
      <c r="BT381" s="1" t="s">
        <v>2790</v>
      </c>
      <c r="BU381" s="1"/>
    </row>
    <row r="382" spans="1:73" ht="13.5" customHeight="1">
      <c r="A382" s="5" t="str">
        <f>HYPERLINK("http://kyu.snu.ac.kr/sdhj/index.jsp?type=hj/GK14786_00IH_0001_0136.jpg","1828_성평곡면_136")</f>
        <v>1828_성평곡면_136</v>
      </c>
      <c r="B382" s="2">
        <v>1828</v>
      </c>
      <c r="C382" s="2" t="s">
        <v>3787</v>
      </c>
      <c r="D382" s="2" t="s">
        <v>3790</v>
      </c>
      <c r="E382" s="2">
        <v>381</v>
      </c>
      <c r="F382" s="1">
        <v>2</v>
      </c>
      <c r="G382" s="1" t="s">
        <v>473</v>
      </c>
      <c r="H382" s="1" t="s">
        <v>4481</v>
      </c>
      <c r="I382" s="1">
        <v>10</v>
      </c>
      <c r="J382" s="1"/>
      <c r="K382" s="1"/>
      <c r="L382" s="1">
        <v>5</v>
      </c>
      <c r="M382" s="2" t="s">
        <v>4102</v>
      </c>
      <c r="N382" s="2" t="s">
        <v>4264</v>
      </c>
      <c r="O382" s="1"/>
      <c r="P382" s="1"/>
      <c r="Q382" s="1"/>
      <c r="R382" s="1"/>
      <c r="S382" s="1" t="s">
        <v>210</v>
      </c>
      <c r="T382" s="1" t="s">
        <v>2095</v>
      </c>
      <c r="U382" s="1" t="s">
        <v>37</v>
      </c>
      <c r="V382" s="1" t="s">
        <v>2120</v>
      </c>
      <c r="W382" s="1"/>
      <c r="X382" s="1"/>
      <c r="Y382" s="1" t="s">
        <v>1014</v>
      </c>
      <c r="Z382" s="1" t="s">
        <v>2475</v>
      </c>
      <c r="AA382" s="1"/>
      <c r="AB382" s="1"/>
      <c r="AC382" s="1">
        <v>47</v>
      </c>
      <c r="AD382" s="1" t="s">
        <v>235</v>
      </c>
      <c r="AE382" s="1" t="s">
        <v>2715</v>
      </c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</row>
    <row r="383" spans="1:73" ht="13.5" customHeight="1">
      <c r="A383" s="5" t="str">
        <f>HYPERLINK("http://kyu.snu.ac.kr/sdhj/index.jsp?type=hj/GK14786_00IH_0001_0136.jpg","1828_성평곡면_136")</f>
        <v>1828_성평곡면_136</v>
      </c>
      <c r="B383" s="2">
        <v>1828</v>
      </c>
      <c r="C383" s="2" t="s">
        <v>3787</v>
      </c>
      <c r="D383" s="2" t="s">
        <v>3790</v>
      </c>
      <c r="E383" s="2">
        <v>382</v>
      </c>
      <c r="F383" s="1">
        <v>2</v>
      </c>
      <c r="G383" s="1" t="s">
        <v>473</v>
      </c>
      <c r="H383" s="1" t="s">
        <v>4481</v>
      </c>
      <c r="I383" s="1">
        <v>10</v>
      </c>
      <c r="J383" s="1"/>
      <c r="K383" s="1"/>
      <c r="L383" s="1">
        <v>5</v>
      </c>
      <c r="M383" s="2" t="s">
        <v>4102</v>
      </c>
      <c r="N383" s="2" t="s">
        <v>4264</v>
      </c>
      <c r="O383" s="1"/>
      <c r="P383" s="1"/>
      <c r="Q383" s="1"/>
      <c r="R383" s="1"/>
      <c r="S383" s="1" t="s">
        <v>415</v>
      </c>
      <c r="T383" s="1" t="s">
        <v>2102</v>
      </c>
      <c r="U383" s="1"/>
      <c r="V383" s="1"/>
      <c r="W383" s="1" t="s">
        <v>536</v>
      </c>
      <c r="X383" s="1" t="s">
        <v>2175</v>
      </c>
      <c r="Y383" s="1" t="s">
        <v>10</v>
      </c>
      <c r="Z383" s="1" t="s">
        <v>2174</v>
      </c>
      <c r="AA383" s="1"/>
      <c r="AB383" s="1"/>
      <c r="AC383" s="1">
        <v>41</v>
      </c>
      <c r="AD383" s="1" t="s">
        <v>374</v>
      </c>
      <c r="AE383" s="1" t="s">
        <v>2666</v>
      </c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</row>
    <row r="384" spans="1:73" ht="13.5" customHeight="1">
      <c r="A384" s="5" t="str">
        <f>HYPERLINK("http://kyu.snu.ac.kr/sdhj/index.jsp?type=hj/GK14786_00IH_0001_0136.jpg","1828_성평곡면_136")</f>
        <v>1828_성평곡면_136</v>
      </c>
      <c r="B384" s="2">
        <v>1828</v>
      </c>
      <c r="C384" s="2" t="s">
        <v>3787</v>
      </c>
      <c r="D384" s="2" t="s">
        <v>3790</v>
      </c>
      <c r="E384" s="2">
        <v>383</v>
      </c>
      <c r="F384" s="1">
        <v>2</v>
      </c>
      <c r="G384" s="1" t="s">
        <v>473</v>
      </c>
      <c r="H384" s="1" t="s">
        <v>4481</v>
      </c>
      <c r="I384" s="1">
        <v>10</v>
      </c>
      <c r="J384" s="1"/>
      <c r="K384" s="1"/>
      <c r="L384" s="1">
        <v>5</v>
      </c>
      <c r="M384" s="2" t="s">
        <v>4102</v>
      </c>
      <c r="N384" s="2" t="s">
        <v>4264</v>
      </c>
      <c r="O384" s="1"/>
      <c r="P384" s="1"/>
      <c r="Q384" s="1"/>
      <c r="R384" s="1"/>
      <c r="S384" s="1" t="s">
        <v>1015</v>
      </c>
      <c r="T384" s="1" t="s">
        <v>2106</v>
      </c>
      <c r="U384" s="1"/>
      <c r="V384" s="1"/>
      <c r="W384" s="1"/>
      <c r="X384" s="1"/>
      <c r="Y384" s="1"/>
      <c r="Z384" s="1"/>
      <c r="AA384" s="1"/>
      <c r="AB384" s="1"/>
      <c r="AC384" s="1">
        <v>16</v>
      </c>
      <c r="AD384" s="1" t="s">
        <v>505</v>
      </c>
      <c r="AE384" s="1" t="s">
        <v>2687</v>
      </c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</row>
    <row r="385" spans="1:73" ht="13.5" customHeight="1">
      <c r="A385" s="5" t="str">
        <f>HYPERLINK("http://kyu.snu.ac.kr/sdhj/index.jsp?type=hj/GK14786_00IH_0001_0136.jpg","1828_성평곡면_136")</f>
        <v>1828_성평곡면_136</v>
      </c>
      <c r="B385" s="2">
        <v>1828</v>
      </c>
      <c r="C385" s="2" t="s">
        <v>3787</v>
      </c>
      <c r="D385" s="2" t="s">
        <v>3790</v>
      </c>
      <c r="E385" s="2">
        <v>384</v>
      </c>
      <c r="F385" s="1">
        <v>2</v>
      </c>
      <c r="G385" s="1" t="s">
        <v>473</v>
      </c>
      <c r="H385" s="1" t="s">
        <v>4481</v>
      </c>
      <c r="I385" s="1">
        <v>10</v>
      </c>
      <c r="J385" s="1"/>
      <c r="K385" s="1"/>
      <c r="L385" s="1">
        <v>5</v>
      </c>
      <c r="M385" s="2" t="s">
        <v>4102</v>
      </c>
      <c r="N385" s="2" t="s">
        <v>4264</v>
      </c>
      <c r="O385" s="1"/>
      <c r="P385" s="1"/>
      <c r="Q385" s="1"/>
      <c r="R385" s="1"/>
      <c r="S385" s="1" t="s">
        <v>90</v>
      </c>
      <c r="T385" s="1" t="s">
        <v>2089</v>
      </c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 t="s">
        <v>91</v>
      </c>
      <c r="AG385" s="1" t="s">
        <v>2726</v>
      </c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</row>
    <row r="386" spans="1:73" ht="13.5" customHeight="1">
      <c r="A386" s="5" t="str">
        <f>HYPERLINK("http://kyu.snu.ac.kr/sdhj/index.jsp?type=hj/GK14786_00IH_0001_0136.jpg","1828_성평곡면_136")</f>
        <v>1828_성평곡면_136</v>
      </c>
      <c r="B386" s="2">
        <v>1828</v>
      </c>
      <c r="C386" s="2" t="s">
        <v>3787</v>
      </c>
      <c r="D386" s="2" t="s">
        <v>3790</v>
      </c>
      <c r="E386" s="2">
        <v>385</v>
      </c>
      <c r="F386" s="1">
        <v>2</v>
      </c>
      <c r="G386" s="1" t="s">
        <v>473</v>
      </c>
      <c r="H386" s="1" t="s">
        <v>4481</v>
      </c>
      <c r="I386" s="1">
        <v>11</v>
      </c>
      <c r="J386" s="1" t="s">
        <v>1016</v>
      </c>
      <c r="K386" s="1" t="s">
        <v>2066</v>
      </c>
      <c r="L386" s="1">
        <v>1</v>
      </c>
      <c r="M386" s="2" t="s">
        <v>4103</v>
      </c>
      <c r="N386" s="2" t="s">
        <v>4265</v>
      </c>
      <c r="O386" s="1"/>
      <c r="P386" s="1"/>
      <c r="Q386" s="1"/>
      <c r="R386" s="1"/>
      <c r="S386" s="1"/>
      <c r="T386" s="1" t="s">
        <v>3813</v>
      </c>
      <c r="U386" s="1" t="s">
        <v>37</v>
      </c>
      <c r="V386" s="1" t="s">
        <v>2120</v>
      </c>
      <c r="W386" s="1" t="s">
        <v>416</v>
      </c>
      <c r="X386" s="1" t="s">
        <v>2184</v>
      </c>
      <c r="Y386" s="1" t="s">
        <v>1017</v>
      </c>
      <c r="Z386" s="1" t="s">
        <v>2474</v>
      </c>
      <c r="AA386" s="1"/>
      <c r="AB386" s="1"/>
      <c r="AC386" s="1">
        <v>67</v>
      </c>
      <c r="AD386" s="1" t="s">
        <v>160</v>
      </c>
      <c r="AE386" s="1" t="s">
        <v>2681</v>
      </c>
      <c r="AF386" s="1"/>
      <c r="AG386" s="1"/>
      <c r="AH386" s="1"/>
      <c r="AI386" s="1"/>
      <c r="AJ386" s="1" t="s">
        <v>17</v>
      </c>
      <c r="AK386" s="1" t="s">
        <v>2742</v>
      </c>
      <c r="AL386" s="1" t="s">
        <v>51</v>
      </c>
      <c r="AM386" s="1" t="s">
        <v>2783</v>
      </c>
      <c r="AN386" s="1"/>
      <c r="AO386" s="1"/>
      <c r="AP386" s="1"/>
      <c r="AQ386" s="1"/>
      <c r="AR386" s="1"/>
      <c r="AS386" s="1"/>
      <c r="AT386" s="1" t="s">
        <v>42</v>
      </c>
      <c r="AU386" s="1" t="s">
        <v>2162</v>
      </c>
      <c r="AV386" s="1" t="s">
        <v>425</v>
      </c>
      <c r="AW386" s="1" t="s">
        <v>2782</v>
      </c>
      <c r="AX386" s="1"/>
      <c r="AY386" s="1"/>
      <c r="AZ386" s="1"/>
      <c r="BA386" s="1"/>
      <c r="BB386" s="1"/>
      <c r="BC386" s="1"/>
      <c r="BD386" s="1"/>
      <c r="BE386" s="1"/>
      <c r="BF386" s="1"/>
      <c r="BG386" s="1" t="s">
        <v>42</v>
      </c>
      <c r="BH386" s="1" t="s">
        <v>2162</v>
      </c>
      <c r="BI386" s="1" t="s">
        <v>1018</v>
      </c>
      <c r="BJ386" s="1" t="s">
        <v>3257</v>
      </c>
      <c r="BK386" s="1" t="s">
        <v>42</v>
      </c>
      <c r="BL386" s="1" t="s">
        <v>2162</v>
      </c>
      <c r="BM386" s="1" t="s">
        <v>1019</v>
      </c>
      <c r="BN386" s="1" t="s">
        <v>3488</v>
      </c>
      <c r="BO386" s="1" t="s">
        <v>42</v>
      </c>
      <c r="BP386" s="1" t="s">
        <v>2162</v>
      </c>
      <c r="BQ386" s="1" t="s">
        <v>1020</v>
      </c>
      <c r="BR386" s="1" t="s">
        <v>3684</v>
      </c>
      <c r="BS386" s="1" t="s">
        <v>129</v>
      </c>
      <c r="BT386" s="1" t="s">
        <v>2752</v>
      </c>
      <c r="BU386" s="1"/>
    </row>
    <row r="387" spans="1:73" ht="13.5" customHeight="1">
      <c r="A387" s="5" t="str">
        <f>HYPERLINK("http://kyu.snu.ac.kr/sdhj/index.jsp?type=hj/GK14786_00IH_0001_0136.jpg","1828_성평곡면_136")</f>
        <v>1828_성평곡면_136</v>
      </c>
      <c r="B387" s="2">
        <v>1828</v>
      </c>
      <c r="C387" s="2" t="s">
        <v>3787</v>
      </c>
      <c r="D387" s="2" t="s">
        <v>3790</v>
      </c>
      <c r="E387" s="2">
        <v>386</v>
      </c>
      <c r="F387" s="1">
        <v>2</v>
      </c>
      <c r="G387" s="1" t="s">
        <v>473</v>
      </c>
      <c r="H387" s="1" t="s">
        <v>4481</v>
      </c>
      <c r="I387" s="1">
        <v>11</v>
      </c>
      <c r="J387" s="1"/>
      <c r="K387" s="1"/>
      <c r="L387" s="1">
        <v>1</v>
      </c>
      <c r="M387" s="2" t="s">
        <v>4103</v>
      </c>
      <c r="N387" s="2" t="s">
        <v>4265</v>
      </c>
      <c r="O387" s="1"/>
      <c r="P387" s="1"/>
      <c r="Q387" s="1"/>
      <c r="R387" s="1"/>
      <c r="S387" s="1" t="s">
        <v>48</v>
      </c>
      <c r="T387" s="1" t="s">
        <v>2087</v>
      </c>
      <c r="U387" s="1"/>
      <c r="V387" s="1"/>
      <c r="W387" s="1" t="s">
        <v>181</v>
      </c>
      <c r="X387" s="1" t="s">
        <v>3823</v>
      </c>
      <c r="Y387" s="1" t="s">
        <v>50</v>
      </c>
      <c r="Z387" s="1" t="s">
        <v>2208</v>
      </c>
      <c r="AA387" s="1"/>
      <c r="AB387" s="1"/>
      <c r="AC387" s="1">
        <v>61</v>
      </c>
      <c r="AD387" s="1" t="s">
        <v>116</v>
      </c>
      <c r="AE387" s="1" t="s">
        <v>2673</v>
      </c>
      <c r="AF387" s="1"/>
      <c r="AG387" s="1"/>
      <c r="AH387" s="1"/>
      <c r="AI387" s="1"/>
      <c r="AJ387" s="1" t="s">
        <v>17</v>
      </c>
      <c r="AK387" s="1" t="s">
        <v>2742</v>
      </c>
      <c r="AL387" s="1" t="s">
        <v>41</v>
      </c>
      <c r="AM387" s="1" t="s">
        <v>2749</v>
      </c>
      <c r="AN387" s="1"/>
      <c r="AO387" s="1"/>
      <c r="AP387" s="1"/>
      <c r="AQ387" s="1"/>
      <c r="AR387" s="1"/>
      <c r="AS387" s="1"/>
      <c r="AT387" s="1" t="s">
        <v>42</v>
      </c>
      <c r="AU387" s="1" t="s">
        <v>2162</v>
      </c>
      <c r="AV387" s="1" t="s">
        <v>1021</v>
      </c>
      <c r="AW387" s="1" t="s">
        <v>2980</v>
      </c>
      <c r="AX387" s="1"/>
      <c r="AY387" s="1"/>
      <c r="AZ387" s="1"/>
      <c r="BA387" s="1"/>
      <c r="BB387" s="1"/>
      <c r="BC387" s="1"/>
      <c r="BD387" s="1"/>
      <c r="BE387" s="1"/>
      <c r="BF387" s="1"/>
      <c r="BG387" s="1" t="s">
        <v>42</v>
      </c>
      <c r="BH387" s="1" t="s">
        <v>2162</v>
      </c>
      <c r="BI387" s="1" t="s">
        <v>1022</v>
      </c>
      <c r="BJ387" s="1" t="s">
        <v>3256</v>
      </c>
      <c r="BK387" s="1" t="s">
        <v>42</v>
      </c>
      <c r="BL387" s="1" t="s">
        <v>2162</v>
      </c>
      <c r="BM387" s="1" t="s">
        <v>1023</v>
      </c>
      <c r="BN387" s="1" t="s">
        <v>3487</v>
      </c>
      <c r="BO387" s="1" t="s">
        <v>42</v>
      </c>
      <c r="BP387" s="1" t="s">
        <v>2162</v>
      </c>
      <c r="BQ387" s="1" t="s">
        <v>1024</v>
      </c>
      <c r="BR387" s="1" t="s">
        <v>3915</v>
      </c>
      <c r="BS387" s="1" t="s">
        <v>70</v>
      </c>
      <c r="BT387" s="1" t="s">
        <v>3844</v>
      </c>
      <c r="BU387" s="1"/>
    </row>
    <row r="388" spans="1:73" ht="13.5" customHeight="1">
      <c r="A388" s="5" t="str">
        <f>HYPERLINK("http://kyu.snu.ac.kr/sdhj/index.jsp?type=hj/GK14786_00IH_0001_0136.jpg","1828_성평곡면_136")</f>
        <v>1828_성평곡면_136</v>
      </c>
      <c r="B388" s="2">
        <v>1828</v>
      </c>
      <c r="C388" s="2" t="s">
        <v>3787</v>
      </c>
      <c r="D388" s="2" t="s">
        <v>3790</v>
      </c>
      <c r="E388" s="2">
        <v>387</v>
      </c>
      <c r="F388" s="1">
        <v>2</v>
      </c>
      <c r="G388" s="1" t="s">
        <v>473</v>
      </c>
      <c r="H388" s="1" t="s">
        <v>4481</v>
      </c>
      <c r="I388" s="1">
        <v>11</v>
      </c>
      <c r="J388" s="1"/>
      <c r="K388" s="1"/>
      <c r="L388" s="1">
        <v>1</v>
      </c>
      <c r="M388" s="2" t="s">
        <v>4103</v>
      </c>
      <c r="N388" s="2" t="s">
        <v>4265</v>
      </c>
      <c r="O388" s="1"/>
      <c r="P388" s="1"/>
      <c r="Q388" s="1"/>
      <c r="R388" s="1"/>
      <c r="S388" s="1" t="s">
        <v>90</v>
      </c>
      <c r="T388" s="1" t="s">
        <v>2089</v>
      </c>
      <c r="U388" s="1"/>
      <c r="V388" s="1"/>
      <c r="W388" s="1"/>
      <c r="X388" s="1"/>
      <c r="Y388" s="1"/>
      <c r="Z388" s="1"/>
      <c r="AA388" s="1"/>
      <c r="AB388" s="1"/>
      <c r="AC388" s="1">
        <v>16</v>
      </c>
      <c r="AD388" s="1" t="s">
        <v>152</v>
      </c>
      <c r="AE388" s="1" t="s">
        <v>2682</v>
      </c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</row>
    <row r="389" spans="1:73" ht="13.5" customHeight="1">
      <c r="A389" s="5" t="str">
        <f>HYPERLINK("http://kyu.snu.ac.kr/sdhj/index.jsp?type=hj/GK14786_00IH_0001_0136.jpg","1828_성평곡면_136")</f>
        <v>1828_성평곡면_136</v>
      </c>
      <c r="B389" s="2">
        <v>1828</v>
      </c>
      <c r="C389" s="2" t="s">
        <v>3787</v>
      </c>
      <c r="D389" s="2" t="s">
        <v>3790</v>
      </c>
      <c r="E389" s="2">
        <v>388</v>
      </c>
      <c r="F389" s="1">
        <v>2</v>
      </c>
      <c r="G389" s="1" t="s">
        <v>473</v>
      </c>
      <c r="H389" s="1" t="s">
        <v>4481</v>
      </c>
      <c r="I389" s="1">
        <v>11</v>
      </c>
      <c r="J389" s="1"/>
      <c r="K389" s="1"/>
      <c r="L389" s="1">
        <v>2</v>
      </c>
      <c r="M389" s="2" t="s">
        <v>4104</v>
      </c>
      <c r="N389" s="2" t="s">
        <v>4266</v>
      </c>
      <c r="O389" s="1"/>
      <c r="P389" s="1"/>
      <c r="Q389" s="1"/>
      <c r="R389" s="1"/>
      <c r="S389" s="1"/>
      <c r="T389" s="1" t="s">
        <v>3813</v>
      </c>
      <c r="U389" s="1" t="s">
        <v>605</v>
      </c>
      <c r="V389" s="1" t="s">
        <v>2113</v>
      </c>
      <c r="W389" s="1" t="s">
        <v>58</v>
      </c>
      <c r="X389" s="1" t="s">
        <v>2181</v>
      </c>
      <c r="Y389" s="1" t="s">
        <v>50</v>
      </c>
      <c r="Z389" s="1" t="s">
        <v>2208</v>
      </c>
      <c r="AA389" s="1"/>
      <c r="AB389" s="1"/>
      <c r="AC389" s="1">
        <v>68</v>
      </c>
      <c r="AD389" s="1" t="s">
        <v>160</v>
      </c>
      <c r="AE389" s="1" t="s">
        <v>2681</v>
      </c>
      <c r="AF389" s="1"/>
      <c r="AG389" s="1"/>
      <c r="AH389" s="1"/>
      <c r="AI389" s="1"/>
      <c r="AJ389" s="1" t="s">
        <v>17</v>
      </c>
      <c r="AK389" s="1" t="s">
        <v>2742</v>
      </c>
      <c r="AL389" s="1" t="s">
        <v>47</v>
      </c>
      <c r="AM389" s="1" t="s">
        <v>2761</v>
      </c>
      <c r="AN389" s="1"/>
      <c r="AO389" s="1"/>
      <c r="AP389" s="1"/>
      <c r="AQ389" s="1"/>
      <c r="AR389" s="1"/>
      <c r="AS389" s="1"/>
      <c r="AT389" s="1" t="s">
        <v>42</v>
      </c>
      <c r="AU389" s="1" t="s">
        <v>2162</v>
      </c>
      <c r="AV389" s="1" t="s">
        <v>1025</v>
      </c>
      <c r="AW389" s="1" t="s">
        <v>2979</v>
      </c>
      <c r="AX389" s="1"/>
      <c r="AY389" s="1"/>
      <c r="AZ389" s="1"/>
      <c r="BA389" s="1"/>
      <c r="BB389" s="1"/>
      <c r="BC389" s="1"/>
      <c r="BD389" s="1"/>
      <c r="BE389" s="1"/>
      <c r="BF389" s="1"/>
      <c r="BG389" s="1" t="s">
        <v>42</v>
      </c>
      <c r="BH389" s="1" t="s">
        <v>2162</v>
      </c>
      <c r="BI389" s="1" t="s">
        <v>1026</v>
      </c>
      <c r="BJ389" s="1" t="s">
        <v>2481</v>
      </c>
      <c r="BK389" s="1" t="s">
        <v>42</v>
      </c>
      <c r="BL389" s="1" t="s">
        <v>2162</v>
      </c>
      <c r="BM389" s="1" t="s">
        <v>1027</v>
      </c>
      <c r="BN389" s="1" t="s">
        <v>3486</v>
      </c>
      <c r="BO389" s="1" t="s">
        <v>42</v>
      </c>
      <c r="BP389" s="1" t="s">
        <v>2162</v>
      </c>
      <c r="BQ389" s="1" t="s">
        <v>1028</v>
      </c>
      <c r="BR389" s="1" t="s">
        <v>3982</v>
      </c>
      <c r="BS389" s="1" t="s">
        <v>41</v>
      </c>
      <c r="BT389" s="1" t="s">
        <v>2749</v>
      </c>
      <c r="BU389" s="1"/>
    </row>
    <row r="390" spans="1:73" ht="13.5" customHeight="1">
      <c r="A390" s="5" t="str">
        <f>HYPERLINK("http://kyu.snu.ac.kr/sdhj/index.jsp?type=hj/GK14786_00IH_0001_0137.jpg","1828_성평곡면_137")</f>
        <v>1828_성평곡면_137</v>
      </c>
      <c r="B390" s="2">
        <v>1828</v>
      </c>
      <c r="C390" s="2" t="s">
        <v>3787</v>
      </c>
      <c r="D390" s="2" t="s">
        <v>3790</v>
      </c>
      <c r="E390" s="2">
        <v>389</v>
      </c>
      <c r="F390" s="1">
        <v>2</v>
      </c>
      <c r="G390" s="1" t="s">
        <v>473</v>
      </c>
      <c r="H390" s="1" t="s">
        <v>4481</v>
      </c>
      <c r="I390" s="1">
        <v>11</v>
      </c>
      <c r="J390" s="1"/>
      <c r="K390" s="1"/>
      <c r="L390" s="1">
        <v>2</v>
      </c>
      <c r="M390" s="2" t="s">
        <v>4104</v>
      </c>
      <c r="N390" s="2" t="s">
        <v>4266</v>
      </c>
      <c r="O390" s="1"/>
      <c r="P390" s="1"/>
      <c r="Q390" s="1"/>
      <c r="R390" s="1"/>
      <c r="S390" s="1" t="s">
        <v>86</v>
      </c>
      <c r="T390" s="1" t="s">
        <v>2088</v>
      </c>
      <c r="U390" s="1" t="s">
        <v>632</v>
      </c>
      <c r="V390" s="1" t="s">
        <v>2111</v>
      </c>
      <c r="W390" s="1" t="s">
        <v>237</v>
      </c>
      <c r="X390" s="1" t="s">
        <v>3825</v>
      </c>
      <c r="Y390" s="1" t="s">
        <v>1029</v>
      </c>
      <c r="Z390" s="1" t="s">
        <v>3828</v>
      </c>
      <c r="AA390" s="1"/>
      <c r="AB390" s="1"/>
      <c r="AC390" s="1">
        <v>28</v>
      </c>
      <c r="AD390" s="1" t="s">
        <v>267</v>
      </c>
      <c r="AE390" s="1" t="s">
        <v>2711</v>
      </c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</row>
    <row r="391" spans="1:73" ht="13.5" customHeight="1">
      <c r="A391" s="5" t="str">
        <f>HYPERLINK("http://kyu.snu.ac.kr/sdhj/index.jsp?type=hj/GK14786_00IH_0001_0137.jpg","1828_성평곡면_137")</f>
        <v>1828_성평곡면_137</v>
      </c>
      <c r="B391" s="2">
        <v>1828</v>
      </c>
      <c r="C391" s="2" t="s">
        <v>3787</v>
      </c>
      <c r="D391" s="2" t="s">
        <v>3790</v>
      </c>
      <c r="E391" s="2">
        <v>390</v>
      </c>
      <c r="F391" s="1">
        <v>2</v>
      </c>
      <c r="G391" s="1" t="s">
        <v>473</v>
      </c>
      <c r="H391" s="1" t="s">
        <v>4481</v>
      </c>
      <c r="I391" s="1">
        <v>11</v>
      </c>
      <c r="J391" s="1"/>
      <c r="K391" s="1"/>
      <c r="L391" s="1">
        <v>3</v>
      </c>
      <c r="M391" s="2" t="s">
        <v>4105</v>
      </c>
      <c r="N391" s="2" t="s">
        <v>4267</v>
      </c>
      <c r="O391" s="1"/>
      <c r="P391" s="1"/>
      <c r="Q391" s="1"/>
      <c r="R391" s="1"/>
      <c r="S391" s="1"/>
      <c r="T391" s="1" t="s">
        <v>3813</v>
      </c>
      <c r="U391" s="1" t="s">
        <v>632</v>
      </c>
      <c r="V391" s="1" t="s">
        <v>2111</v>
      </c>
      <c r="W391" s="1" t="s">
        <v>38</v>
      </c>
      <c r="X391" s="1" t="s">
        <v>2173</v>
      </c>
      <c r="Y391" s="1" t="s">
        <v>1030</v>
      </c>
      <c r="Z391" s="1" t="s">
        <v>2473</v>
      </c>
      <c r="AA391" s="1"/>
      <c r="AB391" s="1"/>
      <c r="AC391" s="1">
        <v>46</v>
      </c>
      <c r="AD391" s="1"/>
      <c r="AE391" s="1"/>
      <c r="AF391" s="1"/>
      <c r="AG391" s="1"/>
      <c r="AH391" s="1"/>
      <c r="AI391" s="1"/>
      <c r="AJ391" s="1" t="s">
        <v>17</v>
      </c>
      <c r="AK391" s="1" t="s">
        <v>2742</v>
      </c>
      <c r="AL391" s="1" t="s">
        <v>41</v>
      </c>
      <c r="AM391" s="1" t="s">
        <v>2749</v>
      </c>
      <c r="AN391" s="1"/>
      <c r="AO391" s="1"/>
      <c r="AP391" s="1"/>
      <c r="AQ391" s="1"/>
      <c r="AR391" s="1"/>
      <c r="AS391" s="1"/>
      <c r="AT391" s="1" t="s">
        <v>632</v>
      </c>
      <c r="AU391" s="1" t="s">
        <v>2111</v>
      </c>
      <c r="AV391" s="1" t="s">
        <v>1031</v>
      </c>
      <c r="AW391" s="1" t="s">
        <v>2978</v>
      </c>
      <c r="AX391" s="1"/>
      <c r="AY391" s="1"/>
      <c r="AZ391" s="1"/>
      <c r="BA391" s="1"/>
      <c r="BB391" s="1"/>
      <c r="BC391" s="1"/>
      <c r="BD391" s="1"/>
      <c r="BE391" s="1"/>
      <c r="BF391" s="1"/>
      <c r="BG391" s="1" t="s">
        <v>1032</v>
      </c>
      <c r="BH391" s="1" t="s">
        <v>3865</v>
      </c>
      <c r="BI391" s="1" t="s">
        <v>357</v>
      </c>
      <c r="BJ391" s="1" t="s">
        <v>3255</v>
      </c>
      <c r="BK391" s="1" t="s">
        <v>1033</v>
      </c>
      <c r="BL391" s="1" t="s">
        <v>3352</v>
      </c>
      <c r="BM391" s="1" t="s">
        <v>1034</v>
      </c>
      <c r="BN391" s="1" t="s">
        <v>3485</v>
      </c>
      <c r="BO391" s="1" t="s">
        <v>632</v>
      </c>
      <c r="BP391" s="1" t="s">
        <v>2111</v>
      </c>
      <c r="BQ391" s="1" t="s">
        <v>1035</v>
      </c>
      <c r="BR391" s="1" t="s">
        <v>3683</v>
      </c>
      <c r="BS391" s="1" t="s">
        <v>311</v>
      </c>
      <c r="BT391" s="1" t="s">
        <v>2750</v>
      </c>
      <c r="BU391" s="1" t="s">
        <v>3784</v>
      </c>
    </row>
    <row r="392" spans="1:73" ht="13.5" customHeight="1">
      <c r="A392" s="5" t="str">
        <f>HYPERLINK("http://kyu.snu.ac.kr/sdhj/index.jsp?type=hj/GK14786_00IH_0001_0137.jpg","1828_성평곡면_137")</f>
        <v>1828_성평곡면_137</v>
      </c>
      <c r="B392" s="2">
        <v>1828</v>
      </c>
      <c r="C392" s="2" t="s">
        <v>3787</v>
      </c>
      <c r="D392" s="2" t="s">
        <v>3790</v>
      </c>
      <c r="E392" s="2">
        <v>391</v>
      </c>
      <c r="F392" s="1">
        <v>2</v>
      </c>
      <c r="G392" s="1" t="s">
        <v>473</v>
      </c>
      <c r="H392" s="1" t="s">
        <v>4481</v>
      </c>
      <c r="I392" s="1">
        <v>11</v>
      </c>
      <c r="J392" s="1"/>
      <c r="K392" s="1"/>
      <c r="L392" s="1">
        <v>3</v>
      </c>
      <c r="M392" s="2" t="s">
        <v>4105</v>
      </c>
      <c r="N392" s="2" t="s">
        <v>4267</v>
      </c>
      <c r="O392" s="1"/>
      <c r="P392" s="1"/>
      <c r="Q392" s="1"/>
      <c r="R392" s="1"/>
      <c r="S392" s="1" t="s">
        <v>48</v>
      </c>
      <c r="T392" s="1" t="s">
        <v>2087</v>
      </c>
      <c r="U392" s="1"/>
      <c r="V392" s="1"/>
      <c r="W392" s="1" t="s">
        <v>175</v>
      </c>
      <c r="X392" s="1" t="s">
        <v>2177</v>
      </c>
      <c r="Y392" s="1" t="s">
        <v>10</v>
      </c>
      <c r="Z392" s="1" t="s">
        <v>2174</v>
      </c>
      <c r="AA392" s="1"/>
      <c r="AB392" s="1"/>
      <c r="AC392" s="1">
        <v>48</v>
      </c>
      <c r="AD392" s="1" t="s">
        <v>235</v>
      </c>
      <c r="AE392" s="1" t="s">
        <v>2715</v>
      </c>
      <c r="AF392" s="1"/>
      <c r="AG392" s="1"/>
      <c r="AH392" s="1"/>
      <c r="AI392" s="1"/>
      <c r="AJ392" s="1" t="s">
        <v>17</v>
      </c>
      <c r="AK392" s="1" t="s">
        <v>2742</v>
      </c>
      <c r="AL392" s="1" t="s">
        <v>425</v>
      </c>
      <c r="AM392" s="1" t="s">
        <v>2782</v>
      </c>
      <c r="AN392" s="1"/>
      <c r="AO392" s="1"/>
      <c r="AP392" s="1"/>
      <c r="AQ392" s="1"/>
      <c r="AR392" s="1"/>
      <c r="AS392" s="1"/>
      <c r="AT392" s="1" t="s">
        <v>632</v>
      </c>
      <c r="AU392" s="1" t="s">
        <v>2111</v>
      </c>
      <c r="AV392" s="1" t="s">
        <v>789</v>
      </c>
      <c r="AW392" s="1" t="s">
        <v>2977</v>
      </c>
      <c r="AX392" s="1"/>
      <c r="AY392" s="1"/>
      <c r="AZ392" s="1"/>
      <c r="BA392" s="1"/>
      <c r="BB392" s="1"/>
      <c r="BC392" s="1"/>
      <c r="BD392" s="1"/>
      <c r="BE392" s="1"/>
      <c r="BF392" s="1"/>
      <c r="BG392" s="1" t="s">
        <v>632</v>
      </c>
      <c r="BH392" s="1" t="s">
        <v>2111</v>
      </c>
      <c r="BI392" s="1" t="s">
        <v>897</v>
      </c>
      <c r="BJ392" s="1" t="s">
        <v>2999</v>
      </c>
      <c r="BK392" s="1" t="s">
        <v>632</v>
      </c>
      <c r="BL392" s="1" t="s">
        <v>2111</v>
      </c>
      <c r="BM392" s="1" t="s">
        <v>778</v>
      </c>
      <c r="BN392" s="1" t="s">
        <v>3272</v>
      </c>
      <c r="BO392" s="1" t="s">
        <v>478</v>
      </c>
      <c r="BP392" s="1" t="s">
        <v>2808</v>
      </c>
      <c r="BQ392" s="1" t="s">
        <v>791</v>
      </c>
      <c r="BR392" s="1" t="s">
        <v>3682</v>
      </c>
      <c r="BS392" s="1" t="s">
        <v>158</v>
      </c>
      <c r="BT392" s="1" t="s">
        <v>2794</v>
      </c>
      <c r="BU392" s="1"/>
    </row>
    <row r="393" spans="1:73" ht="13.5" customHeight="1">
      <c r="A393" s="5" t="str">
        <f>HYPERLINK("http://kyu.snu.ac.kr/sdhj/index.jsp?type=hj/GK14786_00IH_0001_0137.jpg","1828_성평곡면_137")</f>
        <v>1828_성평곡면_137</v>
      </c>
      <c r="B393" s="2">
        <v>1828</v>
      </c>
      <c r="C393" s="2" t="s">
        <v>3787</v>
      </c>
      <c r="D393" s="2" t="s">
        <v>3790</v>
      </c>
      <c r="E393" s="2">
        <v>392</v>
      </c>
      <c r="F393" s="1">
        <v>2</v>
      </c>
      <c r="G393" s="1" t="s">
        <v>473</v>
      </c>
      <c r="H393" s="1" t="s">
        <v>4481</v>
      </c>
      <c r="I393" s="1">
        <v>11</v>
      </c>
      <c r="J393" s="1"/>
      <c r="K393" s="1"/>
      <c r="L393" s="1">
        <v>3</v>
      </c>
      <c r="M393" s="2" t="s">
        <v>4105</v>
      </c>
      <c r="N393" s="2" t="s">
        <v>4267</v>
      </c>
      <c r="O393" s="1"/>
      <c r="P393" s="1"/>
      <c r="Q393" s="1"/>
      <c r="R393" s="1"/>
      <c r="S393" s="1" t="s">
        <v>1036</v>
      </c>
      <c r="T393" s="1" t="s">
        <v>2105</v>
      </c>
      <c r="U393" s="1" t="s">
        <v>632</v>
      </c>
      <c r="V393" s="1" t="s">
        <v>2111</v>
      </c>
      <c r="W393" s="1" t="s">
        <v>181</v>
      </c>
      <c r="X393" s="1" t="s">
        <v>3823</v>
      </c>
      <c r="Y393" s="1" t="s">
        <v>525</v>
      </c>
      <c r="Z393" s="1" t="s">
        <v>2472</v>
      </c>
      <c r="AA393" s="1"/>
      <c r="AB393" s="1"/>
      <c r="AC393" s="1">
        <v>17</v>
      </c>
      <c r="AD393" s="1" t="s">
        <v>213</v>
      </c>
      <c r="AE393" s="1" t="s">
        <v>2689</v>
      </c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</row>
    <row r="394" spans="1:73" ht="13.5" customHeight="1">
      <c r="A394" s="5" t="str">
        <f>HYPERLINK("http://kyu.snu.ac.kr/sdhj/index.jsp?type=hj/GK14786_00IH_0001_0137.jpg","1828_성평곡면_137")</f>
        <v>1828_성평곡면_137</v>
      </c>
      <c r="B394" s="2">
        <v>1828</v>
      </c>
      <c r="C394" s="2" t="s">
        <v>3787</v>
      </c>
      <c r="D394" s="2" t="s">
        <v>3790</v>
      </c>
      <c r="E394" s="2">
        <v>393</v>
      </c>
      <c r="F394" s="1">
        <v>2</v>
      </c>
      <c r="G394" s="1" t="s">
        <v>473</v>
      </c>
      <c r="H394" s="1" t="s">
        <v>4481</v>
      </c>
      <c r="I394" s="1">
        <v>11</v>
      </c>
      <c r="J394" s="1"/>
      <c r="K394" s="1"/>
      <c r="L394" s="1">
        <v>3</v>
      </c>
      <c r="M394" s="2" t="s">
        <v>4105</v>
      </c>
      <c r="N394" s="2" t="s">
        <v>4267</v>
      </c>
      <c r="O394" s="1"/>
      <c r="P394" s="1"/>
      <c r="Q394" s="1"/>
      <c r="R394" s="1"/>
      <c r="S394" s="1" t="s">
        <v>725</v>
      </c>
      <c r="T394" s="1" t="s">
        <v>2104</v>
      </c>
      <c r="U394" s="1"/>
      <c r="V394" s="1"/>
      <c r="W394" s="1"/>
      <c r="X394" s="1"/>
      <c r="Y394" s="1"/>
      <c r="Z394" s="1"/>
      <c r="AA394" s="1"/>
      <c r="AB394" s="1"/>
      <c r="AC394" s="1">
        <v>15</v>
      </c>
      <c r="AD394" s="1" t="s">
        <v>774</v>
      </c>
      <c r="AE394" s="1" t="s">
        <v>2692</v>
      </c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</row>
    <row r="395" spans="1:73" ht="13.5" customHeight="1">
      <c r="A395" s="5" t="str">
        <f>HYPERLINK("http://kyu.snu.ac.kr/sdhj/index.jsp?type=hj/GK14786_00IH_0001_0137.jpg","1828_성평곡면_137")</f>
        <v>1828_성평곡면_137</v>
      </c>
      <c r="B395" s="2">
        <v>1828</v>
      </c>
      <c r="C395" s="2" t="s">
        <v>3787</v>
      </c>
      <c r="D395" s="2" t="s">
        <v>3790</v>
      </c>
      <c r="E395" s="2">
        <v>394</v>
      </c>
      <c r="F395" s="1">
        <v>2</v>
      </c>
      <c r="G395" s="1" t="s">
        <v>473</v>
      </c>
      <c r="H395" s="1" t="s">
        <v>4481</v>
      </c>
      <c r="I395" s="1">
        <v>11</v>
      </c>
      <c r="J395" s="1"/>
      <c r="K395" s="1"/>
      <c r="L395" s="1">
        <v>4</v>
      </c>
      <c r="M395" s="2" t="s">
        <v>1016</v>
      </c>
      <c r="N395" s="2" t="s">
        <v>2066</v>
      </c>
      <c r="O395" s="1"/>
      <c r="P395" s="1"/>
      <c r="Q395" s="1"/>
      <c r="R395" s="1"/>
      <c r="S395" s="1"/>
      <c r="T395" s="1" t="s">
        <v>3813</v>
      </c>
      <c r="U395" s="1" t="s">
        <v>114</v>
      </c>
      <c r="V395" s="1" t="s">
        <v>2152</v>
      </c>
      <c r="W395" s="1" t="s">
        <v>681</v>
      </c>
      <c r="X395" s="1" t="s">
        <v>2202</v>
      </c>
      <c r="Y395" s="1" t="s">
        <v>1037</v>
      </c>
      <c r="Z395" s="1" t="s">
        <v>2471</v>
      </c>
      <c r="AA395" s="1"/>
      <c r="AB395" s="1"/>
      <c r="AC395" s="1">
        <v>47</v>
      </c>
      <c r="AD395" s="1" t="s">
        <v>99</v>
      </c>
      <c r="AE395" s="1" t="s">
        <v>2683</v>
      </c>
      <c r="AF395" s="1"/>
      <c r="AG395" s="1"/>
      <c r="AH395" s="1"/>
      <c r="AI395" s="1"/>
      <c r="AJ395" s="1" t="s">
        <v>17</v>
      </c>
      <c r="AK395" s="1" t="s">
        <v>2742</v>
      </c>
      <c r="AL395" s="1" t="s">
        <v>682</v>
      </c>
      <c r="AM395" s="1" t="s">
        <v>2744</v>
      </c>
      <c r="AN395" s="1"/>
      <c r="AO395" s="1"/>
      <c r="AP395" s="1"/>
      <c r="AQ395" s="1"/>
      <c r="AR395" s="1"/>
      <c r="AS395" s="1"/>
      <c r="AT395" s="1" t="s">
        <v>42</v>
      </c>
      <c r="AU395" s="1" t="s">
        <v>2162</v>
      </c>
      <c r="AV395" s="1" t="s">
        <v>1038</v>
      </c>
      <c r="AW395" s="1" t="s">
        <v>2976</v>
      </c>
      <c r="AX395" s="1"/>
      <c r="AY395" s="1"/>
      <c r="AZ395" s="1"/>
      <c r="BA395" s="1"/>
      <c r="BB395" s="1"/>
      <c r="BC395" s="1"/>
      <c r="BD395" s="1"/>
      <c r="BE395" s="1"/>
      <c r="BF395" s="1"/>
      <c r="BG395" s="1" t="s">
        <v>42</v>
      </c>
      <c r="BH395" s="1" t="s">
        <v>2162</v>
      </c>
      <c r="BI395" s="1" t="s">
        <v>1039</v>
      </c>
      <c r="BJ395" s="1" t="s">
        <v>3254</v>
      </c>
      <c r="BK395" s="1" t="s">
        <v>42</v>
      </c>
      <c r="BL395" s="1" t="s">
        <v>2162</v>
      </c>
      <c r="BM395" s="1" t="s">
        <v>1040</v>
      </c>
      <c r="BN395" s="1" t="s">
        <v>3484</v>
      </c>
      <c r="BO395" s="1" t="s">
        <v>42</v>
      </c>
      <c r="BP395" s="1" t="s">
        <v>2162</v>
      </c>
      <c r="BQ395" s="1" t="s">
        <v>1041</v>
      </c>
      <c r="BR395" s="1" t="s">
        <v>3984</v>
      </c>
      <c r="BS395" s="1" t="s">
        <v>56</v>
      </c>
      <c r="BT395" s="1" t="s">
        <v>2747</v>
      </c>
      <c r="BU395" s="1"/>
    </row>
    <row r="396" spans="1:73" ht="13.5" customHeight="1">
      <c r="A396" s="5" t="str">
        <f>HYPERLINK("http://kyu.snu.ac.kr/sdhj/index.jsp?type=hj/GK14786_00IH_0001_0137.jpg","1828_성평곡면_137")</f>
        <v>1828_성평곡면_137</v>
      </c>
      <c r="B396" s="2">
        <v>1828</v>
      </c>
      <c r="C396" s="2" t="s">
        <v>3787</v>
      </c>
      <c r="D396" s="2" t="s">
        <v>3790</v>
      </c>
      <c r="E396" s="2">
        <v>395</v>
      </c>
      <c r="F396" s="1">
        <v>2</v>
      </c>
      <c r="G396" s="1" t="s">
        <v>473</v>
      </c>
      <c r="H396" s="1" t="s">
        <v>4481</v>
      </c>
      <c r="I396" s="1">
        <v>11</v>
      </c>
      <c r="J396" s="1"/>
      <c r="K396" s="1"/>
      <c r="L396" s="1">
        <v>4</v>
      </c>
      <c r="M396" s="2" t="s">
        <v>1016</v>
      </c>
      <c r="N396" s="2" t="s">
        <v>2066</v>
      </c>
      <c r="O396" s="1"/>
      <c r="P396" s="1"/>
      <c r="Q396" s="1"/>
      <c r="R396" s="1"/>
      <c r="S396" s="1" t="s">
        <v>48</v>
      </c>
      <c r="T396" s="1" t="s">
        <v>2087</v>
      </c>
      <c r="U396" s="1"/>
      <c r="V396" s="1"/>
      <c r="W396" s="1" t="s">
        <v>536</v>
      </c>
      <c r="X396" s="1" t="s">
        <v>2175</v>
      </c>
      <c r="Y396" s="1" t="s">
        <v>10</v>
      </c>
      <c r="Z396" s="1" t="s">
        <v>2174</v>
      </c>
      <c r="AA396" s="1"/>
      <c r="AB396" s="1"/>
      <c r="AC396" s="1">
        <v>36</v>
      </c>
      <c r="AD396" s="1" t="s">
        <v>281</v>
      </c>
      <c r="AE396" s="1" t="s">
        <v>2694</v>
      </c>
      <c r="AF396" s="1"/>
      <c r="AG396" s="1"/>
      <c r="AH396" s="1"/>
      <c r="AI396" s="1"/>
      <c r="AJ396" s="1" t="s">
        <v>17</v>
      </c>
      <c r="AK396" s="1" t="s">
        <v>2742</v>
      </c>
      <c r="AL396" s="1" t="s">
        <v>376</v>
      </c>
      <c r="AM396" s="1" t="s">
        <v>2746</v>
      </c>
      <c r="AN396" s="1"/>
      <c r="AO396" s="1"/>
      <c r="AP396" s="1"/>
      <c r="AQ396" s="1"/>
      <c r="AR396" s="1"/>
      <c r="AS396" s="1"/>
      <c r="AT396" s="1" t="s">
        <v>42</v>
      </c>
      <c r="AU396" s="1" t="s">
        <v>2162</v>
      </c>
      <c r="AV396" s="1" t="s">
        <v>1042</v>
      </c>
      <c r="AW396" s="1" t="s">
        <v>2400</v>
      </c>
      <c r="AX396" s="1"/>
      <c r="AY396" s="1"/>
      <c r="AZ396" s="1"/>
      <c r="BA396" s="1"/>
      <c r="BB396" s="1"/>
      <c r="BC396" s="1"/>
      <c r="BD396" s="1"/>
      <c r="BE396" s="1"/>
      <c r="BF396" s="1"/>
      <c r="BG396" s="1" t="s">
        <v>42</v>
      </c>
      <c r="BH396" s="1" t="s">
        <v>2162</v>
      </c>
      <c r="BI396" s="1" t="s">
        <v>1043</v>
      </c>
      <c r="BJ396" s="1" t="s">
        <v>3253</v>
      </c>
      <c r="BK396" s="1" t="s">
        <v>42</v>
      </c>
      <c r="BL396" s="1" t="s">
        <v>2162</v>
      </c>
      <c r="BM396" s="1" t="s">
        <v>1044</v>
      </c>
      <c r="BN396" s="1" t="s">
        <v>3483</v>
      </c>
      <c r="BO396" s="1" t="s">
        <v>380</v>
      </c>
      <c r="BP396" s="1" t="s">
        <v>2802</v>
      </c>
      <c r="BQ396" s="1" t="s">
        <v>1045</v>
      </c>
      <c r="BR396" s="1" t="s">
        <v>3681</v>
      </c>
      <c r="BS396" s="1" t="s">
        <v>546</v>
      </c>
      <c r="BT396" s="1" t="s">
        <v>2781</v>
      </c>
      <c r="BU396" s="1"/>
    </row>
    <row r="397" spans="1:73" ht="13.5" customHeight="1">
      <c r="A397" s="5" t="str">
        <f>HYPERLINK("http://kyu.snu.ac.kr/sdhj/index.jsp?type=hj/GK14786_00IH_0001_0137.jpg","1828_성평곡면_137")</f>
        <v>1828_성평곡면_137</v>
      </c>
      <c r="B397" s="2">
        <v>1828</v>
      </c>
      <c r="C397" s="2" t="s">
        <v>3787</v>
      </c>
      <c r="D397" s="2" t="s">
        <v>3790</v>
      </c>
      <c r="E397" s="2">
        <v>396</v>
      </c>
      <c r="F397" s="1">
        <v>2</v>
      </c>
      <c r="G397" s="1" t="s">
        <v>473</v>
      </c>
      <c r="H397" s="1" t="s">
        <v>4481</v>
      </c>
      <c r="I397" s="1">
        <v>11</v>
      </c>
      <c r="J397" s="1"/>
      <c r="K397" s="1"/>
      <c r="L397" s="1">
        <v>4</v>
      </c>
      <c r="M397" s="2" t="s">
        <v>1016</v>
      </c>
      <c r="N397" s="2" t="s">
        <v>2066</v>
      </c>
      <c r="O397" s="1"/>
      <c r="P397" s="1"/>
      <c r="Q397" s="1"/>
      <c r="R397" s="1"/>
      <c r="S397" s="1" t="s">
        <v>90</v>
      </c>
      <c r="T397" s="1" t="s">
        <v>2089</v>
      </c>
      <c r="U397" s="1"/>
      <c r="V397" s="1"/>
      <c r="W397" s="1"/>
      <c r="X397" s="1"/>
      <c r="Y397" s="1"/>
      <c r="Z397" s="1"/>
      <c r="AA397" s="1"/>
      <c r="AB397" s="1"/>
      <c r="AC397" s="1">
        <v>15</v>
      </c>
      <c r="AD397" s="1" t="s">
        <v>774</v>
      </c>
      <c r="AE397" s="1" t="s">
        <v>2692</v>
      </c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</row>
    <row r="398" spans="1:73" ht="13.5" customHeight="1">
      <c r="A398" s="5" t="str">
        <f>HYPERLINK("http://kyu.snu.ac.kr/sdhj/index.jsp?type=hj/GK14786_00IH_0001_0137.jpg","1828_성평곡면_137")</f>
        <v>1828_성평곡면_137</v>
      </c>
      <c r="B398" s="2">
        <v>1828</v>
      </c>
      <c r="C398" s="2" t="s">
        <v>3787</v>
      </c>
      <c r="D398" s="2" t="s">
        <v>3790</v>
      </c>
      <c r="E398" s="2">
        <v>397</v>
      </c>
      <c r="F398" s="1">
        <v>2</v>
      </c>
      <c r="G398" s="1" t="s">
        <v>473</v>
      </c>
      <c r="H398" s="1" t="s">
        <v>4481</v>
      </c>
      <c r="I398" s="1">
        <v>11</v>
      </c>
      <c r="J398" s="1"/>
      <c r="K398" s="1"/>
      <c r="L398" s="1">
        <v>5</v>
      </c>
      <c r="M398" s="2" t="s">
        <v>4106</v>
      </c>
      <c r="N398" s="2" t="s">
        <v>4268</v>
      </c>
      <c r="O398" s="1"/>
      <c r="P398" s="1"/>
      <c r="Q398" s="1"/>
      <c r="R398" s="1"/>
      <c r="S398" s="1"/>
      <c r="T398" s="1" t="s">
        <v>3813</v>
      </c>
      <c r="U398" s="1" t="s">
        <v>605</v>
      </c>
      <c r="V398" s="1" t="s">
        <v>2113</v>
      </c>
      <c r="W398" s="1" t="s">
        <v>181</v>
      </c>
      <c r="X398" s="1" t="s">
        <v>3823</v>
      </c>
      <c r="Y398" s="1" t="s">
        <v>10</v>
      </c>
      <c r="Z398" s="1" t="s">
        <v>2174</v>
      </c>
      <c r="AA398" s="1"/>
      <c r="AB398" s="1"/>
      <c r="AC398" s="1">
        <v>68</v>
      </c>
      <c r="AD398" s="1" t="s">
        <v>581</v>
      </c>
      <c r="AE398" s="1" t="s">
        <v>2697</v>
      </c>
      <c r="AF398" s="1"/>
      <c r="AG398" s="1"/>
      <c r="AH398" s="1"/>
      <c r="AI398" s="1"/>
      <c r="AJ398" s="1" t="s">
        <v>17</v>
      </c>
      <c r="AK398" s="1" t="s">
        <v>2742</v>
      </c>
      <c r="AL398" s="1" t="s">
        <v>351</v>
      </c>
      <c r="AM398" s="1" t="s">
        <v>2765</v>
      </c>
      <c r="AN398" s="1"/>
      <c r="AO398" s="1"/>
      <c r="AP398" s="1"/>
      <c r="AQ398" s="1"/>
      <c r="AR398" s="1"/>
      <c r="AS398" s="1"/>
      <c r="AT398" s="1" t="s">
        <v>71</v>
      </c>
      <c r="AU398" s="1" t="s">
        <v>2139</v>
      </c>
      <c r="AV398" s="1" t="s">
        <v>1046</v>
      </c>
      <c r="AW398" s="1" t="s">
        <v>2975</v>
      </c>
      <c r="AX398" s="1"/>
      <c r="AY398" s="1"/>
      <c r="AZ398" s="1"/>
      <c r="BA398" s="1"/>
      <c r="BB398" s="1"/>
      <c r="BC398" s="1"/>
      <c r="BD398" s="1"/>
      <c r="BE398" s="1"/>
      <c r="BF398" s="1"/>
      <c r="BG398" s="1" t="s">
        <v>71</v>
      </c>
      <c r="BH398" s="1" t="s">
        <v>2139</v>
      </c>
      <c r="BI398" s="1" t="s">
        <v>1047</v>
      </c>
      <c r="BJ398" s="1" t="s">
        <v>3235</v>
      </c>
      <c r="BK398" s="1" t="s">
        <v>71</v>
      </c>
      <c r="BL398" s="1" t="s">
        <v>2139</v>
      </c>
      <c r="BM398" s="1" t="s">
        <v>1048</v>
      </c>
      <c r="BN398" s="1" t="s">
        <v>3482</v>
      </c>
      <c r="BO398" s="1" t="s">
        <v>71</v>
      </c>
      <c r="BP398" s="1" t="s">
        <v>2139</v>
      </c>
      <c r="BQ398" s="1" t="s">
        <v>1049</v>
      </c>
      <c r="BR398" s="1" t="s">
        <v>3910</v>
      </c>
      <c r="BS398" s="1" t="s">
        <v>70</v>
      </c>
      <c r="BT398" s="1" t="s">
        <v>3844</v>
      </c>
      <c r="BU398" s="1"/>
    </row>
    <row r="399" spans="1:73" ht="13.5" customHeight="1">
      <c r="A399" s="5" t="str">
        <f>HYPERLINK("http://kyu.snu.ac.kr/sdhj/index.jsp?type=hj/GK14786_00IH_0001_0137.jpg","1828_성평곡면_137")</f>
        <v>1828_성평곡면_137</v>
      </c>
      <c r="B399" s="2">
        <v>1828</v>
      </c>
      <c r="C399" s="2" t="s">
        <v>3787</v>
      </c>
      <c r="D399" s="2" t="s">
        <v>3790</v>
      </c>
      <c r="E399" s="2">
        <v>398</v>
      </c>
      <c r="F399" s="1">
        <v>2</v>
      </c>
      <c r="G399" s="1" t="s">
        <v>473</v>
      </c>
      <c r="H399" s="1" t="s">
        <v>4481</v>
      </c>
      <c r="I399" s="1">
        <v>11</v>
      </c>
      <c r="J399" s="1"/>
      <c r="K399" s="1"/>
      <c r="L399" s="1">
        <v>5</v>
      </c>
      <c r="M399" s="2" t="s">
        <v>4106</v>
      </c>
      <c r="N399" s="2" t="s">
        <v>4268</v>
      </c>
      <c r="O399" s="1"/>
      <c r="P399" s="1"/>
      <c r="Q399" s="1"/>
      <c r="R399" s="1"/>
      <c r="S399" s="1" t="s">
        <v>86</v>
      </c>
      <c r="T399" s="1" t="s">
        <v>2088</v>
      </c>
      <c r="U399" s="1" t="s">
        <v>105</v>
      </c>
      <c r="V399" s="1" t="s">
        <v>2123</v>
      </c>
      <c r="W399" s="1" t="s">
        <v>98</v>
      </c>
      <c r="X399" s="1" t="s">
        <v>3818</v>
      </c>
      <c r="Y399" s="1" t="s">
        <v>1050</v>
      </c>
      <c r="Z399" s="1" t="s">
        <v>2470</v>
      </c>
      <c r="AA399" s="1"/>
      <c r="AB399" s="1"/>
      <c r="AC399" s="1">
        <v>30</v>
      </c>
      <c r="AD399" s="1" t="s">
        <v>548</v>
      </c>
      <c r="AE399" s="1" t="s">
        <v>2717</v>
      </c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</row>
    <row r="400" spans="1:73" ht="13.5" customHeight="1">
      <c r="A400" s="5" t="str">
        <f>HYPERLINK("http://kyu.snu.ac.kr/sdhj/index.jsp?type=hj/GK14786_00IH_0001_0137.jpg","1828_성평곡면_137")</f>
        <v>1828_성평곡면_137</v>
      </c>
      <c r="B400" s="2">
        <v>1828</v>
      </c>
      <c r="C400" s="2" t="s">
        <v>3787</v>
      </c>
      <c r="D400" s="2" t="s">
        <v>3790</v>
      </c>
      <c r="E400" s="2">
        <v>399</v>
      </c>
      <c r="F400" s="1">
        <v>2</v>
      </c>
      <c r="G400" s="1" t="s">
        <v>473</v>
      </c>
      <c r="H400" s="1" t="s">
        <v>4481</v>
      </c>
      <c r="I400" s="1">
        <v>11</v>
      </c>
      <c r="J400" s="1"/>
      <c r="K400" s="1"/>
      <c r="L400" s="1">
        <v>5</v>
      </c>
      <c r="M400" s="2" t="s">
        <v>4106</v>
      </c>
      <c r="N400" s="2" t="s">
        <v>4268</v>
      </c>
      <c r="O400" s="1"/>
      <c r="P400" s="1"/>
      <c r="Q400" s="1"/>
      <c r="R400" s="1"/>
      <c r="S400" s="1" t="s">
        <v>191</v>
      </c>
      <c r="T400" s="1" t="s">
        <v>2090</v>
      </c>
      <c r="U400" s="1"/>
      <c r="V400" s="1"/>
      <c r="W400" s="1" t="s">
        <v>237</v>
      </c>
      <c r="X400" s="1" t="s">
        <v>3825</v>
      </c>
      <c r="Y400" s="1" t="s">
        <v>10</v>
      </c>
      <c r="Z400" s="1" t="s">
        <v>2174</v>
      </c>
      <c r="AA400" s="1"/>
      <c r="AB400" s="1"/>
      <c r="AC400" s="1">
        <v>36</v>
      </c>
      <c r="AD400" s="1" t="s">
        <v>281</v>
      </c>
      <c r="AE400" s="1" t="s">
        <v>2694</v>
      </c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</row>
    <row r="401" spans="1:73" ht="13.5" customHeight="1">
      <c r="A401" s="5" t="str">
        <f>HYPERLINK("http://kyu.snu.ac.kr/sdhj/index.jsp?type=hj/GK14786_00IH_0001_0137.jpg","1828_성평곡면_137")</f>
        <v>1828_성평곡면_137</v>
      </c>
      <c r="B401" s="2">
        <v>1828</v>
      </c>
      <c r="C401" s="2" t="s">
        <v>3787</v>
      </c>
      <c r="D401" s="2" t="s">
        <v>3790</v>
      </c>
      <c r="E401" s="2">
        <v>400</v>
      </c>
      <c r="F401" s="1">
        <v>2</v>
      </c>
      <c r="G401" s="1" t="s">
        <v>473</v>
      </c>
      <c r="H401" s="1" t="s">
        <v>4481</v>
      </c>
      <c r="I401" s="1">
        <v>12</v>
      </c>
      <c r="J401" s="1" t="s">
        <v>1051</v>
      </c>
      <c r="K401" s="1" t="s">
        <v>3798</v>
      </c>
      <c r="L401" s="1">
        <v>1</v>
      </c>
      <c r="M401" s="2" t="s">
        <v>4107</v>
      </c>
      <c r="N401" s="2" t="s">
        <v>4269</v>
      </c>
      <c r="O401" s="1"/>
      <c r="P401" s="1"/>
      <c r="Q401" s="1"/>
      <c r="R401" s="1"/>
      <c r="S401" s="1"/>
      <c r="T401" s="1" t="s">
        <v>3813</v>
      </c>
      <c r="U401" s="1" t="s">
        <v>1052</v>
      </c>
      <c r="V401" s="1" t="s">
        <v>2151</v>
      </c>
      <c r="W401" s="1" t="s">
        <v>98</v>
      </c>
      <c r="X401" s="1" t="s">
        <v>3818</v>
      </c>
      <c r="Y401" s="1" t="s">
        <v>1053</v>
      </c>
      <c r="Z401" s="1" t="s">
        <v>2469</v>
      </c>
      <c r="AA401" s="1"/>
      <c r="AB401" s="1"/>
      <c r="AC401" s="1">
        <v>34</v>
      </c>
      <c r="AD401" s="1" t="s">
        <v>518</v>
      </c>
      <c r="AE401" s="1" t="s">
        <v>2713</v>
      </c>
      <c r="AF401" s="1"/>
      <c r="AG401" s="1"/>
      <c r="AH401" s="1"/>
      <c r="AI401" s="1"/>
      <c r="AJ401" s="1" t="s">
        <v>17</v>
      </c>
      <c r="AK401" s="1" t="s">
        <v>2742</v>
      </c>
      <c r="AL401" s="1" t="s">
        <v>70</v>
      </c>
      <c r="AM401" s="1" t="s">
        <v>3844</v>
      </c>
      <c r="AN401" s="1"/>
      <c r="AO401" s="1"/>
      <c r="AP401" s="1"/>
      <c r="AQ401" s="1"/>
      <c r="AR401" s="1"/>
      <c r="AS401" s="1"/>
      <c r="AT401" s="1" t="s">
        <v>71</v>
      </c>
      <c r="AU401" s="1" t="s">
        <v>2139</v>
      </c>
      <c r="AV401" s="1" t="s">
        <v>1054</v>
      </c>
      <c r="AW401" s="1" t="s">
        <v>2974</v>
      </c>
      <c r="AX401" s="1"/>
      <c r="AY401" s="1"/>
      <c r="AZ401" s="1"/>
      <c r="BA401" s="1"/>
      <c r="BB401" s="1"/>
      <c r="BC401" s="1"/>
      <c r="BD401" s="1"/>
      <c r="BE401" s="1"/>
      <c r="BF401" s="1"/>
      <c r="BG401" s="1" t="s">
        <v>71</v>
      </c>
      <c r="BH401" s="1" t="s">
        <v>2139</v>
      </c>
      <c r="BI401" s="1" t="s">
        <v>1055</v>
      </c>
      <c r="BJ401" s="1" t="s">
        <v>3028</v>
      </c>
      <c r="BK401" s="1" t="s">
        <v>71</v>
      </c>
      <c r="BL401" s="1" t="s">
        <v>2139</v>
      </c>
      <c r="BM401" s="1" t="s">
        <v>1056</v>
      </c>
      <c r="BN401" s="1" t="s">
        <v>3481</v>
      </c>
      <c r="BO401" s="1" t="s">
        <v>71</v>
      </c>
      <c r="BP401" s="1" t="s">
        <v>2139</v>
      </c>
      <c r="BQ401" s="1" t="s">
        <v>1057</v>
      </c>
      <c r="BR401" s="1" t="s">
        <v>3680</v>
      </c>
      <c r="BS401" s="1" t="s">
        <v>366</v>
      </c>
      <c r="BT401" s="1" t="s">
        <v>2423</v>
      </c>
      <c r="BU401" s="1"/>
    </row>
    <row r="402" spans="1:73" ht="13.5" customHeight="1">
      <c r="A402" s="5" t="str">
        <f>HYPERLINK("http://kyu.snu.ac.kr/sdhj/index.jsp?type=hj/GK14786_00IH_0001_0137.jpg","1828_성평곡면_137")</f>
        <v>1828_성평곡면_137</v>
      </c>
      <c r="B402" s="2">
        <v>1828</v>
      </c>
      <c r="C402" s="2" t="s">
        <v>3787</v>
      </c>
      <c r="D402" s="2" t="s">
        <v>3790</v>
      </c>
      <c r="E402" s="2">
        <v>401</v>
      </c>
      <c r="F402" s="1">
        <v>2</v>
      </c>
      <c r="G402" s="1" t="s">
        <v>473</v>
      </c>
      <c r="H402" s="1" t="s">
        <v>4481</v>
      </c>
      <c r="I402" s="1">
        <v>12</v>
      </c>
      <c r="J402" s="1"/>
      <c r="K402" s="1"/>
      <c r="L402" s="1">
        <v>1</v>
      </c>
      <c r="M402" s="2" t="s">
        <v>4107</v>
      </c>
      <c r="N402" s="2" t="s">
        <v>4269</v>
      </c>
      <c r="O402" s="1"/>
      <c r="P402" s="1"/>
      <c r="Q402" s="1"/>
      <c r="R402" s="1"/>
      <c r="S402" s="1" t="s">
        <v>48</v>
      </c>
      <c r="T402" s="1" t="s">
        <v>2087</v>
      </c>
      <c r="U402" s="1"/>
      <c r="V402" s="1"/>
      <c r="W402" s="1" t="s">
        <v>181</v>
      </c>
      <c r="X402" s="1" t="s">
        <v>3823</v>
      </c>
      <c r="Y402" s="1" t="s">
        <v>10</v>
      </c>
      <c r="Z402" s="1" t="s">
        <v>2174</v>
      </c>
      <c r="AA402" s="1"/>
      <c r="AB402" s="1"/>
      <c r="AC402" s="1">
        <v>39</v>
      </c>
      <c r="AD402" s="1" t="s">
        <v>338</v>
      </c>
      <c r="AE402" s="1" t="s">
        <v>2693</v>
      </c>
      <c r="AF402" s="1"/>
      <c r="AG402" s="1"/>
      <c r="AH402" s="1"/>
      <c r="AI402" s="1"/>
      <c r="AJ402" s="1" t="s">
        <v>17</v>
      </c>
      <c r="AK402" s="1" t="s">
        <v>2742</v>
      </c>
      <c r="AL402" s="1" t="s">
        <v>351</v>
      </c>
      <c r="AM402" s="1" t="s">
        <v>2765</v>
      </c>
      <c r="AN402" s="1"/>
      <c r="AO402" s="1"/>
      <c r="AP402" s="1"/>
      <c r="AQ402" s="1"/>
      <c r="AR402" s="1"/>
      <c r="AS402" s="1"/>
      <c r="AT402" s="1" t="s">
        <v>71</v>
      </c>
      <c r="AU402" s="1" t="s">
        <v>2139</v>
      </c>
      <c r="AV402" s="1" t="s">
        <v>4494</v>
      </c>
      <c r="AW402" s="1" t="s">
        <v>2973</v>
      </c>
      <c r="AX402" s="1"/>
      <c r="AY402" s="1"/>
      <c r="AZ402" s="1"/>
      <c r="BA402" s="1"/>
      <c r="BB402" s="1"/>
      <c r="BC402" s="1"/>
      <c r="BD402" s="1"/>
      <c r="BE402" s="1"/>
      <c r="BF402" s="1"/>
      <c r="BG402" s="1" t="s">
        <v>71</v>
      </c>
      <c r="BH402" s="1" t="s">
        <v>2139</v>
      </c>
      <c r="BI402" s="1" t="s">
        <v>1058</v>
      </c>
      <c r="BJ402" s="1" t="s">
        <v>3252</v>
      </c>
      <c r="BK402" s="1" t="s">
        <v>71</v>
      </c>
      <c r="BL402" s="1" t="s">
        <v>2139</v>
      </c>
      <c r="BM402" s="1" t="s">
        <v>1059</v>
      </c>
      <c r="BN402" s="1" t="s">
        <v>3480</v>
      </c>
      <c r="BO402" s="1" t="s">
        <v>71</v>
      </c>
      <c r="BP402" s="1" t="s">
        <v>2139</v>
      </c>
      <c r="BQ402" s="1" t="s">
        <v>1060</v>
      </c>
      <c r="BR402" s="1" t="s">
        <v>4002</v>
      </c>
      <c r="BS402" s="1" t="s">
        <v>351</v>
      </c>
      <c r="BT402" s="1" t="s">
        <v>2765</v>
      </c>
      <c r="BU402" s="1"/>
    </row>
    <row r="403" spans="1:73" ht="13.5" customHeight="1">
      <c r="A403" s="5" t="str">
        <f>HYPERLINK("http://kyu.snu.ac.kr/sdhj/index.jsp?type=hj/GK14786_00IH_0001_0137.jpg","1828_성평곡면_137")</f>
        <v>1828_성평곡면_137</v>
      </c>
      <c r="B403" s="2">
        <v>1828</v>
      </c>
      <c r="C403" s="2" t="s">
        <v>3787</v>
      </c>
      <c r="D403" s="2" t="s">
        <v>3790</v>
      </c>
      <c r="E403" s="2">
        <v>402</v>
      </c>
      <c r="F403" s="1">
        <v>2</v>
      </c>
      <c r="G403" s="1" t="s">
        <v>473</v>
      </c>
      <c r="H403" s="1" t="s">
        <v>4481</v>
      </c>
      <c r="I403" s="1">
        <v>12</v>
      </c>
      <c r="J403" s="1"/>
      <c r="K403" s="1"/>
      <c r="L403" s="1">
        <v>1</v>
      </c>
      <c r="M403" s="2" t="s">
        <v>4107</v>
      </c>
      <c r="N403" s="2" t="s">
        <v>4269</v>
      </c>
      <c r="O403" s="1"/>
      <c r="P403" s="1"/>
      <c r="Q403" s="1"/>
      <c r="R403" s="1"/>
      <c r="S403" s="1" t="s">
        <v>90</v>
      </c>
      <c r="T403" s="1" t="s">
        <v>2089</v>
      </c>
      <c r="U403" s="1"/>
      <c r="V403" s="1"/>
      <c r="W403" s="1"/>
      <c r="X403" s="1"/>
      <c r="Y403" s="1"/>
      <c r="Z403" s="1"/>
      <c r="AA403" s="1"/>
      <c r="AB403" s="1"/>
      <c r="AC403" s="1">
        <v>16</v>
      </c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</row>
    <row r="404" spans="1:73" ht="13.5" customHeight="1">
      <c r="A404" s="5" t="str">
        <f>HYPERLINK("http://kyu.snu.ac.kr/sdhj/index.jsp?type=hj/GK14786_00IH_0001_0137.jpg","1828_성평곡면_137")</f>
        <v>1828_성평곡면_137</v>
      </c>
      <c r="B404" s="2">
        <v>1828</v>
      </c>
      <c r="C404" s="2" t="s">
        <v>3787</v>
      </c>
      <c r="D404" s="2" t="s">
        <v>3790</v>
      </c>
      <c r="E404" s="2">
        <v>403</v>
      </c>
      <c r="F404" s="1">
        <v>2</v>
      </c>
      <c r="G404" s="1" t="s">
        <v>473</v>
      </c>
      <c r="H404" s="1" t="s">
        <v>4481</v>
      </c>
      <c r="I404" s="1">
        <v>12</v>
      </c>
      <c r="J404" s="1"/>
      <c r="K404" s="1"/>
      <c r="L404" s="1">
        <v>2</v>
      </c>
      <c r="M404" s="2" t="s">
        <v>4108</v>
      </c>
      <c r="N404" s="2" t="s">
        <v>4270</v>
      </c>
      <c r="O404" s="1"/>
      <c r="P404" s="1"/>
      <c r="Q404" s="1"/>
      <c r="R404" s="1"/>
      <c r="S404" s="1"/>
      <c r="T404" s="1" t="s">
        <v>3813</v>
      </c>
      <c r="U404" s="1" t="s">
        <v>1061</v>
      </c>
      <c r="V404" s="1" t="s">
        <v>2150</v>
      </c>
      <c r="W404" s="1" t="s">
        <v>349</v>
      </c>
      <c r="X404" s="1" t="s">
        <v>2178</v>
      </c>
      <c r="Y404" s="1" t="s">
        <v>1062</v>
      </c>
      <c r="Z404" s="1" t="s">
        <v>2468</v>
      </c>
      <c r="AA404" s="1"/>
      <c r="AB404" s="1"/>
      <c r="AC404" s="1">
        <v>59</v>
      </c>
      <c r="AD404" s="1" t="s">
        <v>854</v>
      </c>
      <c r="AE404" s="1" t="s">
        <v>2392</v>
      </c>
      <c r="AF404" s="1"/>
      <c r="AG404" s="1"/>
      <c r="AH404" s="1"/>
      <c r="AI404" s="1"/>
      <c r="AJ404" s="1" t="s">
        <v>17</v>
      </c>
      <c r="AK404" s="1" t="s">
        <v>2742</v>
      </c>
      <c r="AL404" s="1" t="s">
        <v>56</v>
      </c>
      <c r="AM404" s="1" t="s">
        <v>2747</v>
      </c>
      <c r="AN404" s="1"/>
      <c r="AO404" s="1"/>
      <c r="AP404" s="1"/>
      <c r="AQ404" s="1"/>
      <c r="AR404" s="1"/>
      <c r="AS404" s="1"/>
      <c r="AT404" s="1" t="s">
        <v>42</v>
      </c>
      <c r="AU404" s="1" t="s">
        <v>2162</v>
      </c>
      <c r="AV404" s="1" t="s">
        <v>1063</v>
      </c>
      <c r="AW404" s="1" t="s">
        <v>2972</v>
      </c>
      <c r="AX404" s="1"/>
      <c r="AY404" s="1"/>
      <c r="AZ404" s="1"/>
      <c r="BA404" s="1"/>
      <c r="BB404" s="1"/>
      <c r="BC404" s="1"/>
      <c r="BD404" s="1"/>
      <c r="BE404" s="1"/>
      <c r="BF404" s="1"/>
      <c r="BG404" s="1" t="s">
        <v>42</v>
      </c>
      <c r="BH404" s="1" t="s">
        <v>2162</v>
      </c>
      <c r="BI404" s="1" t="s">
        <v>1064</v>
      </c>
      <c r="BJ404" s="1" t="s">
        <v>3877</v>
      </c>
      <c r="BK404" s="1" t="s">
        <v>42</v>
      </c>
      <c r="BL404" s="1" t="s">
        <v>2162</v>
      </c>
      <c r="BM404" s="1" t="s">
        <v>994</v>
      </c>
      <c r="BN404" s="1" t="s">
        <v>2477</v>
      </c>
      <c r="BO404" s="1" t="s">
        <v>42</v>
      </c>
      <c r="BP404" s="1" t="s">
        <v>2162</v>
      </c>
      <c r="BQ404" s="1" t="s">
        <v>1065</v>
      </c>
      <c r="BR404" s="1" t="s">
        <v>3919</v>
      </c>
      <c r="BS404" s="1" t="s">
        <v>70</v>
      </c>
      <c r="BT404" s="1" t="s">
        <v>3844</v>
      </c>
      <c r="BU404" s="1"/>
    </row>
    <row r="405" spans="1:73" ht="13.5" customHeight="1">
      <c r="A405" s="5" t="str">
        <f>HYPERLINK("http://kyu.snu.ac.kr/sdhj/index.jsp?type=hj/GK14786_00IH_0001_0137.jpg","1828_성평곡면_137")</f>
        <v>1828_성평곡면_137</v>
      </c>
      <c r="B405" s="2">
        <v>1828</v>
      </c>
      <c r="C405" s="2" t="s">
        <v>3787</v>
      </c>
      <c r="D405" s="2" t="s">
        <v>3790</v>
      </c>
      <c r="E405" s="2">
        <v>404</v>
      </c>
      <c r="F405" s="1">
        <v>2</v>
      </c>
      <c r="G405" s="1" t="s">
        <v>473</v>
      </c>
      <c r="H405" s="1" t="s">
        <v>4481</v>
      </c>
      <c r="I405" s="1">
        <v>12</v>
      </c>
      <c r="J405" s="1"/>
      <c r="K405" s="1"/>
      <c r="L405" s="1">
        <v>2</v>
      </c>
      <c r="M405" s="2" t="s">
        <v>4108</v>
      </c>
      <c r="N405" s="2" t="s">
        <v>4270</v>
      </c>
      <c r="O405" s="1"/>
      <c r="P405" s="1"/>
      <c r="Q405" s="1"/>
      <c r="R405" s="1"/>
      <c r="S405" s="1" t="s">
        <v>48</v>
      </c>
      <c r="T405" s="1" t="s">
        <v>2087</v>
      </c>
      <c r="U405" s="1"/>
      <c r="V405" s="1"/>
      <c r="W405" s="1" t="s">
        <v>98</v>
      </c>
      <c r="X405" s="1" t="s">
        <v>3818</v>
      </c>
      <c r="Y405" s="1" t="s">
        <v>10</v>
      </c>
      <c r="Z405" s="1" t="s">
        <v>2174</v>
      </c>
      <c r="AA405" s="1"/>
      <c r="AB405" s="1"/>
      <c r="AC405" s="1">
        <v>59</v>
      </c>
      <c r="AD405" s="1" t="s">
        <v>854</v>
      </c>
      <c r="AE405" s="1" t="s">
        <v>2392</v>
      </c>
      <c r="AF405" s="1"/>
      <c r="AG405" s="1"/>
      <c r="AH405" s="1"/>
      <c r="AI405" s="1"/>
      <c r="AJ405" s="1" t="s">
        <v>17</v>
      </c>
      <c r="AK405" s="1" t="s">
        <v>2742</v>
      </c>
      <c r="AL405" s="1" t="s">
        <v>70</v>
      </c>
      <c r="AM405" s="1" t="s">
        <v>3844</v>
      </c>
      <c r="AN405" s="1"/>
      <c r="AO405" s="1"/>
      <c r="AP405" s="1"/>
      <c r="AQ405" s="1"/>
      <c r="AR405" s="1"/>
      <c r="AS405" s="1"/>
      <c r="AT405" s="1" t="s">
        <v>42</v>
      </c>
      <c r="AU405" s="1" t="s">
        <v>2162</v>
      </c>
      <c r="AV405" s="1" t="s">
        <v>1066</v>
      </c>
      <c r="AW405" s="1" t="s">
        <v>2971</v>
      </c>
      <c r="AX405" s="1"/>
      <c r="AY405" s="1"/>
      <c r="AZ405" s="1"/>
      <c r="BA405" s="1"/>
      <c r="BB405" s="1"/>
      <c r="BC405" s="1"/>
      <c r="BD405" s="1"/>
      <c r="BE405" s="1"/>
      <c r="BF405" s="1"/>
      <c r="BG405" s="1" t="s">
        <v>42</v>
      </c>
      <c r="BH405" s="1" t="s">
        <v>2162</v>
      </c>
      <c r="BI405" s="1" t="s">
        <v>1067</v>
      </c>
      <c r="BJ405" s="1" t="s">
        <v>2984</v>
      </c>
      <c r="BK405" s="1" t="s">
        <v>380</v>
      </c>
      <c r="BL405" s="1" t="s">
        <v>2802</v>
      </c>
      <c r="BM405" s="1" t="s">
        <v>1068</v>
      </c>
      <c r="BN405" s="1" t="s">
        <v>3479</v>
      </c>
      <c r="BO405" s="1"/>
      <c r="BP405" s="1"/>
      <c r="BQ405" s="1" t="s">
        <v>1069</v>
      </c>
      <c r="BR405" s="1" t="s">
        <v>3901</v>
      </c>
      <c r="BS405" s="1" t="s">
        <v>70</v>
      </c>
      <c r="BT405" s="1" t="s">
        <v>3844</v>
      </c>
      <c r="BU405" s="1"/>
    </row>
    <row r="406" spans="1:73" ht="13.5" customHeight="1">
      <c r="A406" s="5" t="str">
        <f>HYPERLINK("http://kyu.snu.ac.kr/sdhj/index.jsp?type=hj/GK14786_00IH_0001_0138.jpg","1828_성평곡면_138")</f>
        <v>1828_성평곡면_138</v>
      </c>
      <c r="B406" s="2">
        <v>1828</v>
      </c>
      <c r="C406" s="2" t="s">
        <v>3787</v>
      </c>
      <c r="D406" s="2" t="s">
        <v>3790</v>
      </c>
      <c r="E406" s="2">
        <v>405</v>
      </c>
      <c r="F406" s="1">
        <v>2</v>
      </c>
      <c r="G406" s="1" t="s">
        <v>473</v>
      </c>
      <c r="H406" s="1" t="s">
        <v>4481</v>
      </c>
      <c r="I406" s="1">
        <v>12</v>
      </c>
      <c r="J406" s="1"/>
      <c r="K406" s="1"/>
      <c r="L406" s="1">
        <v>3</v>
      </c>
      <c r="M406" s="2" t="s">
        <v>4109</v>
      </c>
      <c r="N406" s="2" t="s">
        <v>4271</v>
      </c>
      <c r="O406" s="1"/>
      <c r="P406" s="1"/>
      <c r="Q406" s="1"/>
      <c r="R406" s="1"/>
      <c r="S406" s="1"/>
      <c r="T406" s="1" t="s">
        <v>3813</v>
      </c>
      <c r="U406" s="1" t="s">
        <v>708</v>
      </c>
      <c r="V406" s="1" t="s">
        <v>2136</v>
      </c>
      <c r="W406" s="1" t="s">
        <v>98</v>
      </c>
      <c r="X406" s="1" t="s">
        <v>3818</v>
      </c>
      <c r="Y406" s="1" t="s">
        <v>1070</v>
      </c>
      <c r="Z406" s="1" t="s">
        <v>2467</v>
      </c>
      <c r="AA406" s="1"/>
      <c r="AB406" s="1"/>
      <c r="AC406" s="1">
        <v>49</v>
      </c>
      <c r="AD406" s="1" t="s">
        <v>146</v>
      </c>
      <c r="AE406" s="1" t="s">
        <v>2690</v>
      </c>
      <c r="AF406" s="1"/>
      <c r="AG406" s="1"/>
      <c r="AH406" s="1"/>
      <c r="AI406" s="1"/>
      <c r="AJ406" s="1" t="s">
        <v>17</v>
      </c>
      <c r="AK406" s="1" t="s">
        <v>2742</v>
      </c>
      <c r="AL406" s="1" t="s">
        <v>70</v>
      </c>
      <c r="AM406" s="1" t="s">
        <v>3844</v>
      </c>
      <c r="AN406" s="1"/>
      <c r="AO406" s="1"/>
      <c r="AP406" s="1"/>
      <c r="AQ406" s="1"/>
      <c r="AR406" s="1"/>
      <c r="AS406" s="1"/>
      <c r="AT406" s="1" t="s">
        <v>42</v>
      </c>
      <c r="AU406" s="1" t="s">
        <v>2162</v>
      </c>
      <c r="AV406" s="1" t="s">
        <v>1071</v>
      </c>
      <c r="AW406" s="1" t="s">
        <v>2970</v>
      </c>
      <c r="AX406" s="1"/>
      <c r="AY406" s="1"/>
      <c r="AZ406" s="1"/>
      <c r="BA406" s="1"/>
      <c r="BB406" s="1"/>
      <c r="BC406" s="1"/>
      <c r="BD406" s="1"/>
      <c r="BE406" s="1"/>
      <c r="BF406" s="1"/>
      <c r="BG406" s="1" t="s">
        <v>42</v>
      </c>
      <c r="BH406" s="1" t="s">
        <v>2162</v>
      </c>
      <c r="BI406" s="1" t="s">
        <v>1072</v>
      </c>
      <c r="BJ406" s="1" t="s">
        <v>3251</v>
      </c>
      <c r="BK406" s="1" t="s">
        <v>496</v>
      </c>
      <c r="BL406" s="1" t="s">
        <v>3110</v>
      </c>
      <c r="BM406" s="1" t="s">
        <v>1073</v>
      </c>
      <c r="BN406" s="1" t="s">
        <v>3478</v>
      </c>
      <c r="BO406" s="1" t="s">
        <v>42</v>
      </c>
      <c r="BP406" s="1" t="s">
        <v>2162</v>
      </c>
      <c r="BQ406" s="1" t="s">
        <v>1074</v>
      </c>
      <c r="BR406" s="1" t="s">
        <v>3679</v>
      </c>
      <c r="BS406" s="1" t="s">
        <v>80</v>
      </c>
      <c r="BT406" s="1" t="s">
        <v>2745</v>
      </c>
      <c r="BU406" s="1"/>
    </row>
    <row r="407" spans="1:73" ht="13.5" customHeight="1">
      <c r="A407" s="5" t="str">
        <f>HYPERLINK("http://kyu.snu.ac.kr/sdhj/index.jsp?type=hj/GK14786_00IH_0001_0138.jpg","1828_성평곡면_138")</f>
        <v>1828_성평곡면_138</v>
      </c>
      <c r="B407" s="2">
        <v>1828</v>
      </c>
      <c r="C407" s="2" t="s">
        <v>3787</v>
      </c>
      <c r="D407" s="2" t="s">
        <v>3790</v>
      </c>
      <c r="E407" s="2">
        <v>406</v>
      </c>
      <c r="F407" s="1">
        <v>2</v>
      </c>
      <c r="G407" s="1" t="s">
        <v>473</v>
      </c>
      <c r="H407" s="1" t="s">
        <v>4481</v>
      </c>
      <c r="I407" s="1">
        <v>12</v>
      </c>
      <c r="J407" s="1"/>
      <c r="K407" s="1"/>
      <c r="L407" s="1">
        <v>3</v>
      </c>
      <c r="M407" s="2" t="s">
        <v>4109</v>
      </c>
      <c r="N407" s="2" t="s">
        <v>4271</v>
      </c>
      <c r="O407" s="1"/>
      <c r="P407" s="1"/>
      <c r="Q407" s="1"/>
      <c r="R407" s="1"/>
      <c r="S407" s="1" t="s">
        <v>48</v>
      </c>
      <c r="T407" s="1" t="s">
        <v>2087</v>
      </c>
      <c r="U407" s="1"/>
      <c r="V407" s="1"/>
      <c r="W407" s="1" t="s">
        <v>49</v>
      </c>
      <c r="X407" s="1" t="s">
        <v>2190</v>
      </c>
      <c r="Y407" s="1" t="s">
        <v>50</v>
      </c>
      <c r="Z407" s="1" t="s">
        <v>2208</v>
      </c>
      <c r="AA407" s="1"/>
      <c r="AB407" s="1"/>
      <c r="AC407" s="1">
        <v>49</v>
      </c>
      <c r="AD407" s="1" t="s">
        <v>146</v>
      </c>
      <c r="AE407" s="1" t="s">
        <v>2690</v>
      </c>
      <c r="AF407" s="1"/>
      <c r="AG407" s="1"/>
      <c r="AH407" s="1"/>
      <c r="AI407" s="1"/>
      <c r="AJ407" s="1" t="s">
        <v>17</v>
      </c>
      <c r="AK407" s="1" t="s">
        <v>2742</v>
      </c>
      <c r="AL407" s="1" t="s">
        <v>546</v>
      </c>
      <c r="AM407" s="1" t="s">
        <v>2781</v>
      </c>
      <c r="AN407" s="1"/>
      <c r="AO407" s="1"/>
      <c r="AP407" s="1"/>
      <c r="AQ407" s="1"/>
      <c r="AR407" s="1"/>
      <c r="AS407" s="1"/>
      <c r="AT407" s="1" t="s">
        <v>42</v>
      </c>
      <c r="AU407" s="1" t="s">
        <v>2162</v>
      </c>
      <c r="AV407" s="1" t="s">
        <v>1075</v>
      </c>
      <c r="AW407" s="1" t="s">
        <v>2433</v>
      </c>
      <c r="AX407" s="1"/>
      <c r="AY407" s="1"/>
      <c r="AZ407" s="1"/>
      <c r="BA407" s="1"/>
      <c r="BB407" s="1"/>
      <c r="BC407" s="1"/>
      <c r="BD407" s="1"/>
      <c r="BE407" s="1"/>
      <c r="BF407" s="1"/>
      <c r="BG407" s="1" t="s">
        <v>42</v>
      </c>
      <c r="BH407" s="1" t="s">
        <v>2162</v>
      </c>
      <c r="BI407" s="1" t="s">
        <v>1076</v>
      </c>
      <c r="BJ407" s="1" t="s">
        <v>3250</v>
      </c>
      <c r="BK407" s="1" t="s">
        <v>42</v>
      </c>
      <c r="BL407" s="1" t="s">
        <v>2162</v>
      </c>
      <c r="BM407" s="1" t="s">
        <v>1077</v>
      </c>
      <c r="BN407" s="1" t="s">
        <v>3477</v>
      </c>
      <c r="BO407" s="1" t="s">
        <v>42</v>
      </c>
      <c r="BP407" s="1" t="s">
        <v>2162</v>
      </c>
      <c r="BQ407" s="1" t="s">
        <v>1078</v>
      </c>
      <c r="BR407" s="1" t="s">
        <v>3949</v>
      </c>
      <c r="BS407" s="1" t="s">
        <v>70</v>
      </c>
      <c r="BT407" s="1" t="s">
        <v>3844</v>
      </c>
      <c r="BU407" s="1"/>
    </row>
    <row r="408" spans="1:73" ht="13.5" customHeight="1">
      <c r="A408" s="5" t="str">
        <f>HYPERLINK("http://kyu.snu.ac.kr/sdhj/index.jsp?type=hj/GK14786_00IH_0001_0138.jpg","1828_성평곡면_138")</f>
        <v>1828_성평곡면_138</v>
      </c>
      <c r="B408" s="2">
        <v>1828</v>
      </c>
      <c r="C408" s="2" t="s">
        <v>3787</v>
      </c>
      <c r="D408" s="2" t="s">
        <v>3790</v>
      </c>
      <c r="E408" s="2">
        <v>407</v>
      </c>
      <c r="F408" s="1">
        <v>2</v>
      </c>
      <c r="G408" s="1" t="s">
        <v>473</v>
      </c>
      <c r="H408" s="1" t="s">
        <v>4481</v>
      </c>
      <c r="I408" s="1">
        <v>12</v>
      </c>
      <c r="J408" s="1"/>
      <c r="K408" s="1"/>
      <c r="L408" s="1">
        <v>3</v>
      </c>
      <c r="M408" s="2" t="s">
        <v>4109</v>
      </c>
      <c r="N408" s="2" t="s">
        <v>4271</v>
      </c>
      <c r="O408" s="1"/>
      <c r="P408" s="1"/>
      <c r="Q408" s="1"/>
      <c r="R408" s="1"/>
      <c r="S408" s="1" t="s">
        <v>210</v>
      </c>
      <c r="T408" s="1" t="s">
        <v>2095</v>
      </c>
      <c r="U408" s="1" t="s">
        <v>1079</v>
      </c>
      <c r="V408" s="1" t="s">
        <v>2149</v>
      </c>
      <c r="W408" s="1"/>
      <c r="X408" s="1"/>
      <c r="Y408" s="1" t="s">
        <v>1080</v>
      </c>
      <c r="Z408" s="1" t="s">
        <v>2466</v>
      </c>
      <c r="AA408" s="1"/>
      <c r="AB408" s="1"/>
      <c r="AC408" s="1">
        <v>44</v>
      </c>
      <c r="AD408" s="1" t="s">
        <v>170</v>
      </c>
      <c r="AE408" s="1" t="s">
        <v>2702</v>
      </c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</row>
    <row r="409" spans="1:73" ht="13.5" customHeight="1">
      <c r="A409" s="5" t="str">
        <f>HYPERLINK("http://kyu.snu.ac.kr/sdhj/index.jsp?type=hj/GK14786_00IH_0001_0138.jpg","1828_성평곡면_138")</f>
        <v>1828_성평곡면_138</v>
      </c>
      <c r="B409" s="2">
        <v>1828</v>
      </c>
      <c r="C409" s="2" t="s">
        <v>3787</v>
      </c>
      <c r="D409" s="2" t="s">
        <v>3790</v>
      </c>
      <c r="E409" s="2">
        <v>408</v>
      </c>
      <c r="F409" s="1">
        <v>2</v>
      </c>
      <c r="G409" s="1" t="s">
        <v>473</v>
      </c>
      <c r="H409" s="1" t="s">
        <v>4481</v>
      </c>
      <c r="I409" s="1">
        <v>12</v>
      </c>
      <c r="J409" s="1"/>
      <c r="K409" s="1"/>
      <c r="L409" s="1">
        <v>3</v>
      </c>
      <c r="M409" s="2" t="s">
        <v>4109</v>
      </c>
      <c r="N409" s="2" t="s">
        <v>4271</v>
      </c>
      <c r="O409" s="1"/>
      <c r="P409" s="1"/>
      <c r="Q409" s="1"/>
      <c r="R409" s="1"/>
      <c r="S409" s="1" t="s">
        <v>415</v>
      </c>
      <c r="T409" s="1" t="s">
        <v>2102</v>
      </c>
      <c r="U409" s="1"/>
      <c r="V409" s="1"/>
      <c r="W409" s="1" t="s">
        <v>98</v>
      </c>
      <c r="X409" s="1" t="s">
        <v>3818</v>
      </c>
      <c r="Y409" s="1" t="s">
        <v>50</v>
      </c>
      <c r="Z409" s="1" t="s">
        <v>2208</v>
      </c>
      <c r="AA409" s="1"/>
      <c r="AB409" s="1"/>
      <c r="AC409" s="1">
        <v>44</v>
      </c>
      <c r="AD409" s="1" t="s">
        <v>170</v>
      </c>
      <c r="AE409" s="1" t="s">
        <v>2702</v>
      </c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</row>
    <row r="410" spans="1:73" ht="13.5" customHeight="1">
      <c r="A410" s="5" t="str">
        <f>HYPERLINK("http://kyu.snu.ac.kr/sdhj/index.jsp?type=hj/GK14786_00IH_0001_0138.jpg","1828_성평곡면_138")</f>
        <v>1828_성평곡면_138</v>
      </c>
      <c r="B410" s="2">
        <v>1828</v>
      </c>
      <c r="C410" s="2" t="s">
        <v>3787</v>
      </c>
      <c r="D410" s="2" t="s">
        <v>3790</v>
      </c>
      <c r="E410" s="2">
        <v>409</v>
      </c>
      <c r="F410" s="1">
        <v>2</v>
      </c>
      <c r="G410" s="1" t="s">
        <v>473</v>
      </c>
      <c r="H410" s="1" t="s">
        <v>4481</v>
      </c>
      <c r="I410" s="1">
        <v>12</v>
      </c>
      <c r="J410" s="1"/>
      <c r="K410" s="1"/>
      <c r="L410" s="1">
        <v>3</v>
      </c>
      <c r="M410" s="2" t="s">
        <v>4109</v>
      </c>
      <c r="N410" s="2" t="s">
        <v>4271</v>
      </c>
      <c r="O410" s="1"/>
      <c r="P410" s="1"/>
      <c r="Q410" s="1"/>
      <c r="R410" s="1"/>
      <c r="S410" s="1" t="s">
        <v>57</v>
      </c>
      <c r="T410" s="1" t="s">
        <v>2091</v>
      </c>
      <c r="U410" s="1"/>
      <c r="V410" s="1"/>
      <c r="W410" s="1" t="s">
        <v>108</v>
      </c>
      <c r="X410" s="1" t="s">
        <v>2171</v>
      </c>
      <c r="Y410" s="1" t="s">
        <v>50</v>
      </c>
      <c r="Z410" s="1" t="s">
        <v>2208</v>
      </c>
      <c r="AA410" s="1"/>
      <c r="AB410" s="1"/>
      <c r="AC410" s="1">
        <v>75</v>
      </c>
      <c r="AD410" s="1" t="s">
        <v>774</v>
      </c>
      <c r="AE410" s="1" t="s">
        <v>2692</v>
      </c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</row>
    <row r="411" spans="1:73" ht="13.5" customHeight="1">
      <c r="A411" s="5" t="str">
        <f>HYPERLINK("http://kyu.snu.ac.kr/sdhj/index.jsp?type=hj/GK14786_00IH_0001_0138.jpg","1828_성평곡면_138")</f>
        <v>1828_성평곡면_138</v>
      </c>
      <c r="B411" s="2">
        <v>1828</v>
      </c>
      <c r="C411" s="2" t="s">
        <v>3787</v>
      </c>
      <c r="D411" s="2" t="s">
        <v>3790</v>
      </c>
      <c r="E411" s="2">
        <v>410</v>
      </c>
      <c r="F411" s="1">
        <v>2</v>
      </c>
      <c r="G411" s="1" t="s">
        <v>473</v>
      </c>
      <c r="H411" s="1" t="s">
        <v>4481</v>
      </c>
      <c r="I411" s="1">
        <v>12</v>
      </c>
      <c r="J411" s="1"/>
      <c r="K411" s="1"/>
      <c r="L411" s="1">
        <v>3</v>
      </c>
      <c r="M411" s="2" t="s">
        <v>4109</v>
      </c>
      <c r="N411" s="2" t="s">
        <v>4271</v>
      </c>
      <c r="O411" s="1"/>
      <c r="P411" s="1"/>
      <c r="Q411" s="1"/>
      <c r="R411" s="1"/>
      <c r="S411" s="1" t="s">
        <v>90</v>
      </c>
      <c r="T411" s="1" t="s">
        <v>2089</v>
      </c>
      <c r="U411" s="1"/>
      <c r="V411" s="1"/>
      <c r="W411" s="1"/>
      <c r="X411" s="1"/>
      <c r="Y411" s="1"/>
      <c r="Z411" s="1"/>
      <c r="AA411" s="1"/>
      <c r="AB411" s="1"/>
      <c r="AC411" s="1">
        <v>10</v>
      </c>
      <c r="AD411" s="1" t="s">
        <v>500</v>
      </c>
      <c r="AE411" s="1" t="s">
        <v>2679</v>
      </c>
      <c r="AF411" s="1" t="s">
        <v>212</v>
      </c>
      <c r="AG411" s="1" t="s">
        <v>2725</v>
      </c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</row>
    <row r="412" spans="1:73" ht="13.5" customHeight="1">
      <c r="A412" s="5" t="str">
        <f>HYPERLINK("http://kyu.snu.ac.kr/sdhj/index.jsp?type=hj/GK14786_00IH_0001_0138.jpg","1828_성평곡면_138")</f>
        <v>1828_성평곡면_138</v>
      </c>
      <c r="B412" s="2">
        <v>1828</v>
      </c>
      <c r="C412" s="2" t="s">
        <v>3787</v>
      </c>
      <c r="D412" s="2" t="s">
        <v>3790</v>
      </c>
      <c r="E412" s="2">
        <v>411</v>
      </c>
      <c r="F412" s="1">
        <v>2</v>
      </c>
      <c r="G412" s="1" t="s">
        <v>473</v>
      </c>
      <c r="H412" s="1" t="s">
        <v>4481</v>
      </c>
      <c r="I412" s="1">
        <v>12</v>
      </c>
      <c r="J412" s="1"/>
      <c r="K412" s="1"/>
      <c r="L412" s="1">
        <v>4</v>
      </c>
      <c r="M412" s="2" t="s">
        <v>4110</v>
      </c>
      <c r="N412" s="2" t="s">
        <v>4272</v>
      </c>
      <c r="O412" s="1"/>
      <c r="P412" s="1"/>
      <c r="Q412" s="1"/>
      <c r="R412" s="1"/>
      <c r="S412" s="1"/>
      <c r="T412" s="1" t="s">
        <v>3813</v>
      </c>
      <c r="U412" s="1" t="s">
        <v>4465</v>
      </c>
      <c r="V412" s="1" t="s">
        <v>2124</v>
      </c>
      <c r="W412" s="1" t="s">
        <v>98</v>
      </c>
      <c r="X412" s="1" t="s">
        <v>3818</v>
      </c>
      <c r="Y412" s="1" t="s">
        <v>688</v>
      </c>
      <c r="Z412" s="1" t="s">
        <v>2465</v>
      </c>
      <c r="AA412" s="1"/>
      <c r="AB412" s="1"/>
      <c r="AC412" s="1">
        <v>45</v>
      </c>
      <c r="AD412" s="1" t="s">
        <v>279</v>
      </c>
      <c r="AE412" s="1" t="s">
        <v>2231</v>
      </c>
      <c r="AF412" s="1"/>
      <c r="AG412" s="1"/>
      <c r="AH412" s="1"/>
      <c r="AI412" s="1"/>
      <c r="AJ412" s="1" t="s">
        <v>17</v>
      </c>
      <c r="AK412" s="1" t="s">
        <v>2742</v>
      </c>
      <c r="AL412" s="1" t="s">
        <v>70</v>
      </c>
      <c r="AM412" s="1" t="s">
        <v>3844</v>
      </c>
      <c r="AN412" s="1"/>
      <c r="AO412" s="1"/>
      <c r="AP412" s="1"/>
      <c r="AQ412" s="1"/>
      <c r="AR412" s="1"/>
      <c r="AS412" s="1"/>
      <c r="AT412" s="1" t="s">
        <v>42</v>
      </c>
      <c r="AU412" s="1" t="s">
        <v>2162</v>
      </c>
      <c r="AV412" s="1" t="s">
        <v>1081</v>
      </c>
      <c r="AW412" s="1" t="s">
        <v>2969</v>
      </c>
      <c r="AX412" s="1"/>
      <c r="AY412" s="1"/>
      <c r="AZ412" s="1"/>
      <c r="BA412" s="1"/>
      <c r="BB412" s="1"/>
      <c r="BC412" s="1"/>
      <c r="BD412" s="1"/>
      <c r="BE412" s="1"/>
      <c r="BF412" s="1"/>
      <c r="BG412" s="1" t="s">
        <v>42</v>
      </c>
      <c r="BH412" s="1" t="s">
        <v>2162</v>
      </c>
      <c r="BI412" s="1" t="s">
        <v>1082</v>
      </c>
      <c r="BJ412" s="1" t="s">
        <v>3249</v>
      </c>
      <c r="BK412" s="1" t="s">
        <v>655</v>
      </c>
      <c r="BL412" s="1" t="s">
        <v>3113</v>
      </c>
      <c r="BM412" s="1" t="s">
        <v>1083</v>
      </c>
      <c r="BN412" s="1" t="s">
        <v>3441</v>
      </c>
      <c r="BO412" s="1"/>
      <c r="BP412" s="1"/>
      <c r="BQ412" s="1" t="s">
        <v>1084</v>
      </c>
      <c r="BR412" s="1" t="s">
        <v>3678</v>
      </c>
      <c r="BS412" s="1" t="s">
        <v>538</v>
      </c>
      <c r="BT412" s="1" t="s">
        <v>2751</v>
      </c>
      <c r="BU412" s="1"/>
    </row>
    <row r="413" spans="1:73" ht="13.5" customHeight="1">
      <c r="A413" s="5" t="str">
        <f>HYPERLINK("http://kyu.snu.ac.kr/sdhj/index.jsp?type=hj/GK14786_00IH_0001_0138.jpg","1828_성평곡면_138")</f>
        <v>1828_성평곡면_138</v>
      </c>
      <c r="B413" s="2">
        <v>1828</v>
      </c>
      <c r="C413" s="2" t="s">
        <v>3787</v>
      </c>
      <c r="D413" s="2" t="s">
        <v>3790</v>
      </c>
      <c r="E413" s="2">
        <v>412</v>
      </c>
      <c r="F413" s="1">
        <v>2</v>
      </c>
      <c r="G413" s="1" t="s">
        <v>473</v>
      </c>
      <c r="H413" s="1" t="s">
        <v>4481</v>
      </c>
      <c r="I413" s="1">
        <v>12</v>
      </c>
      <c r="J413" s="1"/>
      <c r="K413" s="1"/>
      <c r="L413" s="1">
        <v>4</v>
      </c>
      <c r="M413" s="2" t="s">
        <v>4110</v>
      </c>
      <c r="N413" s="2" t="s">
        <v>4272</v>
      </c>
      <c r="O413" s="1"/>
      <c r="P413" s="1"/>
      <c r="Q413" s="1"/>
      <c r="R413" s="1"/>
      <c r="S413" s="1" t="s">
        <v>48</v>
      </c>
      <c r="T413" s="1" t="s">
        <v>2087</v>
      </c>
      <c r="U413" s="1"/>
      <c r="V413" s="1"/>
      <c r="W413" s="1" t="s">
        <v>98</v>
      </c>
      <c r="X413" s="1" t="s">
        <v>3818</v>
      </c>
      <c r="Y413" s="1" t="s">
        <v>10</v>
      </c>
      <c r="Z413" s="1" t="s">
        <v>2174</v>
      </c>
      <c r="AA413" s="1"/>
      <c r="AB413" s="1"/>
      <c r="AC413" s="1">
        <v>41</v>
      </c>
      <c r="AD413" s="1" t="s">
        <v>374</v>
      </c>
      <c r="AE413" s="1" t="s">
        <v>2666</v>
      </c>
      <c r="AF413" s="1"/>
      <c r="AG413" s="1"/>
      <c r="AH413" s="1"/>
      <c r="AI413" s="1"/>
      <c r="AJ413" s="1" t="s">
        <v>17</v>
      </c>
      <c r="AK413" s="1" t="s">
        <v>2742</v>
      </c>
      <c r="AL413" s="1" t="s">
        <v>70</v>
      </c>
      <c r="AM413" s="1" t="s">
        <v>3844</v>
      </c>
      <c r="AN413" s="1"/>
      <c r="AO413" s="1"/>
      <c r="AP413" s="1"/>
      <c r="AQ413" s="1"/>
      <c r="AR413" s="1"/>
      <c r="AS413" s="1"/>
      <c r="AT413" s="1" t="s">
        <v>42</v>
      </c>
      <c r="AU413" s="1" t="s">
        <v>2162</v>
      </c>
      <c r="AV413" s="1" t="s">
        <v>1085</v>
      </c>
      <c r="AW413" s="1" t="s">
        <v>2968</v>
      </c>
      <c r="AX413" s="1"/>
      <c r="AY413" s="1"/>
      <c r="AZ413" s="1"/>
      <c r="BA413" s="1"/>
      <c r="BB413" s="1"/>
      <c r="BC413" s="1"/>
      <c r="BD413" s="1"/>
      <c r="BE413" s="1"/>
      <c r="BF413" s="1"/>
      <c r="BG413" s="1" t="s">
        <v>42</v>
      </c>
      <c r="BH413" s="1" t="s">
        <v>2162</v>
      </c>
      <c r="BI413" s="1" t="s">
        <v>1086</v>
      </c>
      <c r="BJ413" s="1" t="s">
        <v>3248</v>
      </c>
      <c r="BK413" s="1" t="s">
        <v>42</v>
      </c>
      <c r="BL413" s="1" t="s">
        <v>2162</v>
      </c>
      <c r="BM413" s="1" t="s">
        <v>1087</v>
      </c>
      <c r="BN413" s="1" t="s">
        <v>3476</v>
      </c>
      <c r="BO413" s="1" t="s">
        <v>42</v>
      </c>
      <c r="BP413" s="1" t="s">
        <v>2162</v>
      </c>
      <c r="BQ413" s="1" t="s">
        <v>1088</v>
      </c>
      <c r="BR413" s="1" t="s">
        <v>3891</v>
      </c>
      <c r="BS413" s="1" t="s">
        <v>436</v>
      </c>
      <c r="BT413" s="1" t="s">
        <v>2792</v>
      </c>
      <c r="BU413" s="1"/>
    </row>
    <row r="414" spans="1:73" ht="13.5" customHeight="1">
      <c r="A414" s="5" t="str">
        <f>HYPERLINK("http://kyu.snu.ac.kr/sdhj/index.jsp?type=hj/GK14786_00IH_0001_0138.jpg","1828_성평곡면_138")</f>
        <v>1828_성평곡면_138</v>
      </c>
      <c r="B414" s="2">
        <v>1828</v>
      </c>
      <c r="C414" s="2" t="s">
        <v>3787</v>
      </c>
      <c r="D414" s="2" t="s">
        <v>3790</v>
      </c>
      <c r="E414" s="2">
        <v>413</v>
      </c>
      <c r="F414" s="1">
        <v>2</v>
      </c>
      <c r="G414" s="1" t="s">
        <v>473</v>
      </c>
      <c r="H414" s="1" t="s">
        <v>4481</v>
      </c>
      <c r="I414" s="1">
        <v>12</v>
      </c>
      <c r="J414" s="1"/>
      <c r="K414" s="1"/>
      <c r="L414" s="1">
        <v>4</v>
      </c>
      <c r="M414" s="2" t="s">
        <v>4110</v>
      </c>
      <c r="N414" s="2" t="s">
        <v>4272</v>
      </c>
      <c r="O414" s="1"/>
      <c r="P414" s="1"/>
      <c r="Q414" s="1"/>
      <c r="R414" s="1"/>
      <c r="S414" s="1" t="s">
        <v>210</v>
      </c>
      <c r="T414" s="1" t="s">
        <v>2095</v>
      </c>
      <c r="U414" s="1" t="s">
        <v>1089</v>
      </c>
      <c r="V414" s="1" t="s">
        <v>2148</v>
      </c>
      <c r="W414" s="1"/>
      <c r="X414" s="1"/>
      <c r="Y414" s="1" t="s">
        <v>1090</v>
      </c>
      <c r="Z414" s="1" t="s">
        <v>2464</v>
      </c>
      <c r="AA414" s="1"/>
      <c r="AB414" s="1"/>
      <c r="AC414" s="1">
        <v>43</v>
      </c>
      <c r="AD414" s="1" t="s">
        <v>412</v>
      </c>
      <c r="AE414" s="1" t="s">
        <v>2675</v>
      </c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</row>
    <row r="415" spans="1:73" ht="13.5" customHeight="1">
      <c r="A415" s="5" t="str">
        <f>HYPERLINK("http://kyu.snu.ac.kr/sdhj/index.jsp?type=hj/GK14786_00IH_0001_0138.jpg","1828_성평곡면_138")</f>
        <v>1828_성평곡면_138</v>
      </c>
      <c r="B415" s="2">
        <v>1828</v>
      </c>
      <c r="C415" s="2" t="s">
        <v>3787</v>
      </c>
      <c r="D415" s="2" t="s">
        <v>3790</v>
      </c>
      <c r="E415" s="2">
        <v>414</v>
      </c>
      <c r="F415" s="1">
        <v>2</v>
      </c>
      <c r="G415" s="1" t="s">
        <v>473</v>
      </c>
      <c r="H415" s="1" t="s">
        <v>4481</v>
      </c>
      <c r="I415" s="1">
        <v>12</v>
      </c>
      <c r="J415" s="1"/>
      <c r="K415" s="1"/>
      <c r="L415" s="1">
        <v>4</v>
      </c>
      <c r="M415" s="2" t="s">
        <v>4110</v>
      </c>
      <c r="N415" s="2" t="s">
        <v>4272</v>
      </c>
      <c r="O415" s="1"/>
      <c r="P415" s="1"/>
      <c r="Q415" s="1"/>
      <c r="R415" s="1"/>
      <c r="S415" s="1" t="s">
        <v>415</v>
      </c>
      <c r="T415" s="1" t="s">
        <v>2102</v>
      </c>
      <c r="U415" s="1"/>
      <c r="V415" s="1"/>
      <c r="W415" s="1" t="s">
        <v>98</v>
      </c>
      <c r="X415" s="1" t="s">
        <v>3818</v>
      </c>
      <c r="Y415" s="1" t="s">
        <v>10</v>
      </c>
      <c r="Z415" s="1" t="s">
        <v>2174</v>
      </c>
      <c r="AA415" s="1"/>
      <c r="AB415" s="1"/>
      <c r="AC415" s="1">
        <v>41</v>
      </c>
      <c r="AD415" s="1" t="s">
        <v>374</v>
      </c>
      <c r="AE415" s="1" t="s">
        <v>2666</v>
      </c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</row>
    <row r="416" spans="1:73" ht="13.5" customHeight="1">
      <c r="A416" s="5" t="str">
        <f>HYPERLINK("http://kyu.snu.ac.kr/sdhj/index.jsp?type=hj/GK14786_00IH_0001_0138.jpg","1828_성평곡면_138")</f>
        <v>1828_성평곡면_138</v>
      </c>
      <c r="B416" s="2">
        <v>1828</v>
      </c>
      <c r="C416" s="2" t="s">
        <v>3787</v>
      </c>
      <c r="D416" s="2" t="s">
        <v>3790</v>
      </c>
      <c r="E416" s="2">
        <v>415</v>
      </c>
      <c r="F416" s="1">
        <v>2</v>
      </c>
      <c r="G416" s="1" t="s">
        <v>473</v>
      </c>
      <c r="H416" s="1" t="s">
        <v>4481</v>
      </c>
      <c r="I416" s="1">
        <v>12</v>
      </c>
      <c r="J416" s="1"/>
      <c r="K416" s="1"/>
      <c r="L416" s="1">
        <v>4</v>
      </c>
      <c r="M416" s="2" t="s">
        <v>4110</v>
      </c>
      <c r="N416" s="2" t="s">
        <v>4272</v>
      </c>
      <c r="O416" s="1"/>
      <c r="P416" s="1"/>
      <c r="Q416" s="1"/>
      <c r="R416" s="1"/>
      <c r="S416" s="1" t="s">
        <v>90</v>
      </c>
      <c r="T416" s="1" t="s">
        <v>2089</v>
      </c>
      <c r="U416" s="1"/>
      <c r="V416" s="1"/>
      <c r="W416" s="1"/>
      <c r="X416" s="1"/>
      <c r="Y416" s="1"/>
      <c r="Z416" s="1"/>
      <c r="AA416" s="1"/>
      <c r="AB416" s="1"/>
      <c r="AC416" s="1">
        <v>18</v>
      </c>
      <c r="AD416" s="1" t="s">
        <v>196</v>
      </c>
      <c r="AE416" s="1" t="s">
        <v>2684</v>
      </c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</row>
    <row r="417" spans="1:73" ht="13.5" customHeight="1">
      <c r="A417" s="5" t="str">
        <f>HYPERLINK("http://kyu.snu.ac.kr/sdhj/index.jsp?type=hj/GK14786_00IH_0001_0138.jpg","1828_성평곡면_138")</f>
        <v>1828_성평곡면_138</v>
      </c>
      <c r="B417" s="2">
        <v>1828</v>
      </c>
      <c r="C417" s="2" t="s">
        <v>3787</v>
      </c>
      <c r="D417" s="2" t="s">
        <v>3790</v>
      </c>
      <c r="E417" s="2">
        <v>416</v>
      </c>
      <c r="F417" s="1">
        <v>2</v>
      </c>
      <c r="G417" s="1" t="s">
        <v>473</v>
      </c>
      <c r="H417" s="1" t="s">
        <v>4481</v>
      </c>
      <c r="I417" s="1">
        <v>12</v>
      </c>
      <c r="J417" s="1"/>
      <c r="K417" s="1"/>
      <c r="L417" s="1">
        <v>5</v>
      </c>
      <c r="M417" s="2" t="s">
        <v>4111</v>
      </c>
      <c r="N417" s="2" t="s">
        <v>4273</v>
      </c>
      <c r="O417" s="1"/>
      <c r="P417" s="1"/>
      <c r="Q417" s="1"/>
      <c r="R417" s="1"/>
      <c r="S417" s="1"/>
      <c r="T417" s="1" t="s">
        <v>3813</v>
      </c>
      <c r="U417" s="1" t="s">
        <v>37</v>
      </c>
      <c r="V417" s="1" t="s">
        <v>2120</v>
      </c>
      <c r="W417" s="1" t="s">
        <v>181</v>
      </c>
      <c r="X417" s="1" t="s">
        <v>3823</v>
      </c>
      <c r="Y417" s="1" t="s">
        <v>1091</v>
      </c>
      <c r="Z417" s="1" t="s">
        <v>2463</v>
      </c>
      <c r="AA417" s="1"/>
      <c r="AB417" s="1"/>
      <c r="AC417" s="1">
        <v>56</v>
      </c>
      <c r="AD417" s="1" t="s">
        <v>253</v>
      </c>
      <c r="AE417" s="1" t="s">
        <v>2706</v>
      </c>
      <c r="AF417" s="1"/>
      <c r="AG417" s="1"/>
      <c r="AH417" s="1"/>
      <c r="AI417" s="1"/>
      <c r="AJ417" s="1" t="s">
        <v>17</v>
      </c>
      <c r="AK417" s="1" t="s">
        <v>2742</v>
      </c>
      <c r="AL417" s="1" t="s">
        <v>351</v>
      </c>
      <c r="AM417" s="1" t="s">
        <v>2765</v>
      </c>
      <c r="AN417" s="1"/>
      <c r="AO417" s="1"/>
      <c r="AP417" s="1"/>
      <c r="AQ417" s="1"/>
      <c r="AR417" s="1"/>
      <c r="AS417" s="1"/>
      <c r="AT417" s="1" t="s">
        <v>71</v>
      </c>
      <c r="AU417" s="1" t="s">
        <v>2139</v>
      </c>
      <c r="AV417" s="1" t="s">
        <v>1092</v>
      </c>
      <c r="AW417" s="1" t="s">
        <v>2950</v>
      </c>
      <c r="AX417" s="1"/>
      <c r="AY417" s="1"/>
      <c r="AZ417" s="1"/>
      <c r="BA417" s="1"/>
      <c r="BB417" s="1"/>
      <c r="BC417" s="1"/>
      <c r="BD417" s="1"/>
      <c r="BE417" s="1"/>
      <c r="BF417" s="1"/>
      <c r="BG417" s="1" t="s">
        <v>71</v>
      </c>
      <c r="BH417" s="1" t="s">
        <v>2139</v>
      </c>
      <c r="BI417" s="1" t="s">
        <v>640</v>
      </c>
      <c r="BJ417" s="1" t="s">
        <v>3216</v>
      </c>
      <c r="BK417" s="1" t="s">
        <v>71</v>
      </c>
      <c r="BL417" s="1" t="s">
        <v>2139</v>
      </c>
      <c r="BM417" s="1" t="s">
        <v>1093</v>
      </c>
      <c r="BN417" s="1" t="s">
        <v>3439</v>
      </c>
      <c r="BO417" s="1" t="s">
        <v>71</v>
      </c>
      <c r="BP417" s="1" t="s">
        <v>2139</v>
      </c>
      <c r="BQ417" s="1" t="s">
        <v>1094</v>
      </c>
      <c r="BR417" s="1" t="s">
        <v>3930</v>
      </c>
      <c r="BS417" s="1" t="s">
        <v>70</v>
      </c>
      <c r="BT417" s="1" t="s">
        <v>3844</v>
      </c>
      <c r="BU417" s="1"/>
    </row>
    <row r="418" spans="1:73" ht="13.5" customHeight="1">
      <c r="A418" s="5" t="str">
        <f>HYPERLINK("http://kyu.snu.ac.kr/sdhj/index.jsp?type=hj/GK14786_00IH_0001_0138.jpg","1828_성평곡면_138")</f>
        <v>1828_성평곡면_138</v>
      </c>
      <c r="B418" s="2">
        <v>1828</v>
      </c>
      <c r="C418" s="2" t="s">
        <v>3787</v>
      </c>
      <c r="D418" s="2" t="s">
        <v>3790</v>
      </c>
      <c r="E418" s="2">
        <v>417</v>
      </c>
      <c r="F418" s="1">
        <v>2</v>
      </c>
      <c r="G418" s="1" t="s">
        <v>473</v>
      </c>
      <c r="H418" s="1" t="s">
        <v>4481</v>
      </c>
      <c r="I418" s="1">
        <v>12</v>
      </c>
      <c r="J418" s="1"/>
      <c r="K418" s="1"/>
      <c r="L418" s="1">
        <v>5</v>
      </c>
      <c r="M418" s="2" t="s">
        <v>4111</v>
      </c>
      <c r="N418" s="2" t="s">
        <v>4273</v>
      </c>
      <c r="O418" s="1"/>
      <c r="P418" s="1"/>
      <c r="Q418" s="1"/>
      <c r="R418" s="1"/>
      <c r="S418" s="1" t="s">
        <v>48</v>
      </c>
      <c r="T418" s="1" t="s">
        <v>2087</v>
      </c>
      <c r="U418" s="1"/>
      <c r="V418" s="1"/>
      <c r="W418" s="1" t="s">
        <v>58</v>
      </c>
      <c r="X418" s="1" t="s">
        <v>2181</v>
      </c>
      <c r="Y418" s="1" t="s">
        <v>10</v>
      </c>
      <c r="Z418" s="1" t="s">
        <v>2174</v>
      </c>
      <c r="AA418" s="1"/>
      <c r="AB418" s="1"/>
      <c r="AC418" s="1"/>
      <c r="AD418" s="1"/>
      <c r="AE418" s="1"/>
      <c r="AF418" s="1" t="s">
        <v>138</v>
      </c>
      <c r="AG418" s="1" t="s">
        <v>2188</v>
      </c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</row>
    <row r="419" spans="1:73" ht="13.5" customHeight="1">
      <c r="A419" s="5" t="str">
        <f>HYPERLINK("http://kyu.snu.ac.kr/sdhj/index.jsp?type=hj/GK14786_00IH_0001_0138.jpg","1828_성평곡면_138")</f>
        <v>1828_성평곡면_138</v>
      </c>
      <c r="B419" s="2">
        <v>1828</v>
      </c>
      <c r="C419" s="2" t="s">
        <v>3787</v>
      </c>
      <c r="D419" s="2" t="s">
        <v>3790</v>
      </c>
      <c r="E419" s="2">
        <v>418</v>
      </c>
      <c r="F419" s="1">
        <v>2</v>
      </c>
      <c r="G419" s="1" t="s">
        <v>473</v>
      </c>
      <c r="H419" s="1" t="s">
        <v>4481</v>
      </c>
      <c r="I419" s="1">
        <v>12</v>
      </c>
      <c r="J419" s="1"/>
      <c r="K419" s="1"/>
      <c r="L419" s="1">
        <v>5</v>
      </c>
      <c r="M419" s="2" t="s">
        <v>4111</v>
      </c>
      <c r="N419" s="2" t="s">
        <v>4273</v>
      </c>
      <c r="O419" s="1"/>
      <c r="P419" s="1"/>
      <c r="Q419" s="1"/>
      <c r="R419" s="1"/>
      <c r="S419" s="1" t="s">
        <v>582</v>
      </c>
      <c r="T419" s="1" t="s">
        <v>2103</v>
      </c>
      <c r="U419" s="1"/>
      <c r="V419" s="1"/>
      <c r="W419" s="1"/>
      <c r="X419" s="1"/>
      <c r="Y419" s="1"/>
      <c r="Z419" s="1"/>
      <c r="AA419" s="1"/>
      <c r="AB419" s="1"/>
      <c r="AC419" s="1">
        <v>19</v>
      </c>
      <c r="AD419" s="1" t="s">
        <v>321</v>
      </c>
      <c r="AE419" s="1" t="s">
        <v>2671</v>
      </c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</row>
    <row r="420" spans="1:73" ht="13.5" customHeight="1">
      <c r="A420" s="5" t="str">
        <f>HYPERLINK("http://kyu.snu.ac.kr/sdhj/index.jsp?type=hj/GK14786_00IH_0001_0138.jpg","1828_성평곡면_138")</f>
        <v>1828_성평곡면_138</v>
      </c>
      <c r="B420" s="2">
        <v>1828</v>
      </c>
      <c r="C420" s="2" t="s">
        <v>3787</v>
      </c>
      <c r="D420" s="2" t="s">
        <v>3790</v>
      </c>
      <c r="E420" s="2">
        <v>419</v>
      </c>
      <c r="F420" s="1">
        <v>2</v>
      </c>
      <c r="G420" s="1" t="s">
        <v>473</v>
      </c>
      <c r="H420" s="1" t="s">
        <v>4481</v>
      </c>
      <c r="I420" s="1">
        <v>12</v>
      </c>
      <c r="J420" s="1"/>
      <c r="K420" s="1"/>
      <c r="L420" s="1">
        <v>5</v>
      </c>
      <c r="M420" s="2" t="s">
        <v>4111</v>
      </c>
      <c r="N420" s="2" t="s">
        <v>4273</v>
      </c>
      <c r="O420" s="1"/>
      <c r="P420" s="1"/>
      <c r="Q420" s="1"/>
      <c r="R420" s="1"/>
      <c r="S420" s="1" t="s">
        <v>90</v>
      </c>
      <c r="T420" s="1" t="s">
        <v>2089</v>
      </c>
      <c r="U420" s="1"/>
      <c r="V420" s="1"/>
      <c r="W420" s="1"/>
      <c r="X420" s="1"/>
      <c r="Y420" s="1"/>
      <c r="Z420" s="1"/>
      <c r="AA420" s="1"/>
      <c r="AB420" s="1"/>
      <c r="AC420" s="1">
        <v>16</v>
      </c>
      <c r="AD420" s="1" t="s">
        <v>152</v>
      </c>
      <c r="AE420" s="1" t="s">
        <v>2682</v>
      </c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</row>
    <row r="421" spans="1:73" ht="13.5" customHeight="1">
      <c r="A421" s="5" t="str">
        <f>HYPERLINK("http://kyu.snu.ac.kr/sdhj/index.jsp?type=hj/GK14786_00IH_0001_0138.jpg","1828_성평곡면_138")</f>
        <v>1828_성평곡면_138</v>
      </c>
      <c r="B421" s="2">
        <v>1828</v>
      </c>
      <c r="C421" s="2" t="s">
        <v>3787</v>
      </c>
      <c r="D421" s="2" t="s">
        <v>3790</v>
      </c>
      <c r="E421" s="2">
        <v>420</v>
      </c>
      <c r="F421" s="1">
        <v>2</v>
      </c>
      <c r="G421" s="1" t="s">
        <v>473</v>
      </c>
      <c r="H421" s="1" t="s">
        <v>4481</v>
      </c>
      <c r="I421" s="1">
        <v>13</v>
      </c>
      <c r="J421" s="1" t="s">
        <v>1095</v>
      </c>
      <c r="K421" s="1" t="s">
        <v>3803</v>
      </c>
      <c r="L421" s="1">
        <v>1</v>
      </c>
      <c r="M421" s="2" t="s">
        <v>4112</v>
      </c>
      <c r="N421" s="2" t="s">
        <v>4274</v>
      </c>
      <c r="O421" s="1"/>
      <c r="P421" s="1"/>
      <c r="Q421" s="1"/>
      <c r="R421" s="1"/>
      <c r="S421" s="1"/>
      <c r="T421" s="1" t="s">
        <v>3813</v>
      </c>
      <c r="U421" s="1" t="s">
        <v>71</v>
      </c>
      <c r="V421" s="1" t="s">
        <v>2139</v>
      </c>
      <c r="W421" s="1" t="s">
        <v>98</v>
      </c>
      <c r="X421" s="1" t="s">
        <v>3818</v>
      </c>
      <c r="Y421" s="1" t="s">
        <v>1096</v>
      </c>
      <c r="Z421" s="1" t="s">
        <v>2462</v>
      </c>
      <c r="AA421" s="1"/>
      <c r="AB421" s="1"/>
      <c r="AC421" s="1">
        <v>56</v>
      </c>
      <c r="AD421" s="1" t="s">
        <v>253</v>
      </c>
      <c r="AE421" s="1" t="s">
        <v>2706</v>
      </c>
      <c r="AF421" s="1"/>
      <c r="AG421" s="1"/>
      <c r="AH421" s="1"/>
      <c r="AI421" s="1"/>
      <c r="AJ421" s="1" t="s">
        <v>17</v>
      </c>
      <c r="AK421" s="1" t="s">
        <v>2742</v>
      </c>
      <c r="AL421" s="1" t="s">
        <v>70</v>
      </c>
      <c r="AM421" s="1" t="s">
        <v>3844</v>
      </c>
      <c r="AN421" s="1"/>
      <c r="AO421" s="1"/>
      <c r="AP421" s="1"/>
      <c r="AQ421" s="1"/>
      <c r="AR421" s="1"/>
      <c r="AS421" s="1"/>
      <c r="AT421" s="1" t="s">
        <v>71</v>
      </c>
      <c r="AU421" s="1" t="s">
        <v>2139</v>
      </c>
      <c r="AV421" s="1" t="s">
        <v>115</v>
      </c>
      <c r="AW421" s="1" t="s">
        <v>2651</v>
      </c>
      <c r="AX421" s="1"/>
      <c r="AY421" s="1"/>
      <c r="AZ421" s="1"/>
      <c r="BA421" s="1"/>
      <c r="BB421" s="1"/>
      <c r="BC421" s="1"/>
      <c r="BD421" s="1"/>
      <c r="BE421" s="1"/>
      <c r="BF421" s="1"/>
      <c r="BG421" s="1" t="s">
        <v>71</v>
      </c>
      <c r="BH421" s="1" t="s">
        <v>2139</v>
      </c>
      <c r="BI421" s="1" t="s">
        <v>1097</v>
      </c>
      <c r="BJ421" s="1" t="s">
        <v>3247</v>
      </c>
      <c r="BK421" s="1" t="s">
        <v>71</v>
      </c>
      <c r="BL421" s="1" t="s">
        <v>2139</v>
      </c>
      <c r="BM421" s="1" t="s">
        <v>4457</v>
      </c>
      <c r="BN421" s="1" t="s">
        <v>3475</v>
      </c>
      <c r="BO421" s="1" t="s">
        <v>4458</v>
      </c>
      <c r="BP421" s="1" t="s">
        <v>3569</v>
      </c>
      <c r="BQ421" s="1" t="s">
        <v>1098</v>
      </c>
      <c r="BR421" s="1" t="s">
        <v>3677</v>
      </c>
      <c r="BS421" s="1" t="s">
        <v>376</v>
      </c>
      <c r="BT421" s="1" t="s">
        <v>2746</v>
      </c>
      <c r="BU421" s="1"/>
    </row>
    <row r="422" spans="1:73" ht="13.5" customHeight="1">
      <c r="A422" s="5" t="str">
        <f>HYPERLINK("http://kyu.snu.ac.kr/sdhj/index.jsp?type=hj/GK14786_00IH_0001_0138.jpg","1828_성평곡면_138")</f>
        <v>1828_성평곡면_138</v>
      </c>
      <c r="B422" s="2">
        <v>1828</v>
      </c>
      <c r="C422" s="2" t="s">
        <v>3787</v>
      </c>
      <c r="D422" s="2" t="s">
        <v>3790</v>
      </c>
      <c r="E422" s="2">
        <v>421</v>
      </c>
      <c r="F422" s="1">
        <v>2</v>
      </c>
      <c r="G422" s="1" t="s">
        <v>473</v>
      </c>
      <c r="H422" s="1" t="s">
        <v>4481</v>
      </c>
      <c r="I422" s="1">
        <v>13</v>
      </c>
      <c r="J422" s="1"/>
      <c r="K422" s="1"/>
      <c r="L422" s="1">
        <v>1</v>
      </c>
      <c r="M422" s="2" t="s">
        <v>4112</v>
      </c>
      <c r="N422" s="2" t="s">
        <v>4274</v>
      </c>
      <c r="O422" s="1"/>
      <c r="P422" s="1"/>
      <c r="Q422" s="1"/>
      <c r="R422" s="1"/>
      <c r="S422" s="1" t="s">
        <v>48</v>
      </c>
      <c r="T422" s="1" t="s">
        <v>2087</v>
      </c>
      <c r="U422" s="1"/>
      <c r="V422" s="1"/>
      <c r="W422" s="1" t="s">
        <v>181</v>
      </c>
      <c r="X422" s="1" t="s">
        <v>3823</v>
      </c>
      <c r="Y422" s="1" t="s">
        <v>10</v>
      </c>
      <c r="Z422" s="1" t="s">
        <v>2174</v>
      </c>
      <c r="AA422" s="1"/>
      <c r="AB422" s="1"/>
      <c r="AC422" s="1">
        <v>51</v>
      </c>
      <c r="AD422" s="1" t="s">
        <v>394</v>
      </c>
      <c r="AE422" s="1" t="s">
        <v>2685</v>
      </c>
      <c r="AF422" s="1"/>
      <c r="AG422" s="1"/>
      <c r="AH422" s="1"/>
      <c r="AI422" s="1"/>
      <c r="AJ422" s="1" t="s">
        <v>17</v>
      </c>
      <c r="AK422" s="1" t="s">
        <v>2742</v>
      </c>
      <c r="AL422" s="1" t="s">
        <v>351</v>
      </c>
      <c r="AM422" s="1" t="s">
        <v>2765</v>
      </c>
      <c r="AN422" s="1"/>
      <c r="AO422" s="1"/>
      <c r="AP422" s="1"/>
      <c r="AQ422" s="1"/>
      <c r="AR422" s="1"/>
      <c r="AS422" s="1"/>
      <c r="AT422" s="1" t="s">
        <v>71</v>
      </c>
      <c r="AU422" s="1" t="s">
        <v>2139</v>
      </c>
      <c r="AV422" s="1" t="s">
        <v>1099</v>
      </c>
      <c r="AW422" s="1" t="s">
        <v>2967</v>
      </c>
      <c r="AX422" s="1"/>
      <c r="AY422" s="1"/>
      <c r="AZ422" s="1"/>
      <c r="BA422" s="1"/>
      <c r="BB422" s="1"/>
      <c r="BC422" s="1"/>
      <c r="BD422" s="1"/>
      <c r="BE422" s="1"/>
      <c r="BF422" s="1"/>
      <c r="BG422" s="1" t="s">
        <v>71</v>
      </c>
      <c r="BH422" s="1" t="s">
        <v>2139</v>
      </c>
      <c r="BI422" s="1" t="s">
        <v>1100</v>
      </c>
      <c r="BJ422" s="1" t="s">
        <v>3246</v>
      </c>
      <c r="BK422" s="1" t="s">
        <v>71</v>
      </c>
      <c r="BL422" s="1" t="s">
        <v>2139</v>
      </c>
      <c r="BM422" s="1" t="s">
        <v>209</v>
      </c>
      <c r="BN422" s="1" t="s">
        <v>3474</v>
      </c>
      <c r="BO422" s="1" t="s">
        <v>71</v>
      </c>
      <c r="BP422" s="1" t="s">
        <v>2139</v>
      </c>
      <c r="BQ422" s="1" t="s">
        <v>1101</v>
      </c>
      <c r="BR422" s="1" t="s">
        <v>3973</v>
      </c>
      <c r="BS422" s="1" t="s">
        <v>41</v>
      </c>
      <c r="BT422" s="1" t="s">
        <v>2749</v>
      </c>
      <c r="BU422" s="1"/>
    </row>
    <row r="423" spans="1:73" ht="13.5" customHeight="1">
      <c r="A423" s="5" t="str">
        <f>HYPERLINK("http://kyu.snu.ac.kr/sdhj/index.jsp?type=hj/GK14786_00IH_0001_0138.jpg","1828_성평곡면_138")</f>
        <v>1828_성평곡면_138</v>
      </c>
      <c r="B423" s="2">
        <v>1828</v>
      </c>
      <c r="C423" s="2" t="s">
        <v>3787</v>
      </c>
      <c r="D423" s="2" t="s">
        <v>3790</v>
      </c>
      <c r="E423" s="2">
        <v>422</v>
      </c>
      <c r="F423" s="1">
        <v>2</v>
      </c>
      <c r="G423" s="1" t="s">
        <v>473</v>
      </c>
      <c r="H423" s="1" t="s">
        <v>4481</v>
      </c>
      <c r="I423" s="1">
        <v>13</v>
      </c>
      <c r="J423" s="1"/>
      <c r="K423" s="1"/>
      <c r="L423" s="1">
        <v>1</v>
      </c>
      <c r="M423" s="2" t="s">
        <v>4112</v>
      </c>
      <c r="N423" s="2" t="s">
        <v>4274</v>
      </c>
      <c r="O423" s="1"/>
      <c r="P423" s="1"/>
      <c r="Q423" s="1"/>
      <c r="R423" s="1"/>
      <c r="S423" s="1"/>
      <c r="T423" s="1" t="s">
        <v>3815</v>
      </c>
      <c r="U423" s="1" t="s">
        <v>139</v>
      </c>
      <c r="V423" s="1" t="s">
        <v>2112</v>
      </c>
      <c r="W423" s="1"/>
      <c r="X423" s="1"/>
      <c r="Y423" s="1" t="s">
        <v>1102</v>
      </c>
      <c r="Z423" s="1" t="s">
        <v>2461</v>
      </c>
      <c r="AA423" s="1"/>
      <c r="AB423" s="1"/>
      <c r="AC423" s="1"/>
      <c r="AD423" s="1"/>
      <c r="AE423" s="1"/>
      <c r="AF423" s="1" t="s">
        <v>404</v>
      </c>
      <c r="AG423" s="1" t="s">
        <v>2727</v>
      </c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</row>
    <row r="424" spans="1:73" ht="13.5" customHeight="1">
      <c r="A424" s="5" t="str">
        <f>HYPERLINK("http://kyu.snu.ac.kr/sdhj/index.jsp?type=hj/GK14786_00IH_0001_0139.jpg","1828_성평곡면_139")</f>
        <v>1828_성평곡면_139</v>
      </c>
      <c r="B424" s="2">
        <v>1828</v>
      </c>
      <c r="C424" s="2" t="s">
        <v>3787</v>
      </c>
      <c r="D424" s="2" t="s">
        <v>3790</v>
      </c>
      <c r="E424" s="2">
        <v>423</v>
      </c>
      <c r="F424" s="1">
        <v>2</v>
      </c>
      <c r="G424" s="1" t="s">
        <v>473</v>
      </c>
      <c r="H424" s="1" t="s">
        <v>4481</v>
      </c>
      <c r="I424" s="1">
        <v>13</v>
      </c>
      <c r="J424" s="1"/>
      <c r="K424" s="1"/>
      <c r="L424" s="1">
        <v>2</v>
      </c>
      <c r="M424" s="2" t="s">
        <v>4113</v>
      </c>
      <c r="N424" s="2" t="s">
        <v>4275</v>
      </c>
      <c r="O424" s="1"/>
      <c r="P424" s="1"/>
      <c r="Q424" s="1"/>
      <c r="R424" s="1"/>
      <c r="S424" s="1"/>
      <c r="T424" s="1" t="s">
        <v>3813</v>
      </c>
      <c r="U424" s="1" t="s">
        <v>120</v>
      </c>
      <c r="V424" s="1" t="s">
        <v>2116</v>
      </c>
      <c r="W424" s="1" t="s">
        <v>98</v>
      </c>
      <c r="X424" s="1" t="s">
        <v>3818</v>
      </c>
      <c r="Y424" s="1" t="s">
        <v>1103</v>
      </c>
      <c r="Z424" s="1" t="s">
        <v>2460</v>
      </c>
      <c r="AA424" s="1"/>
      <c r="AB424" s="1"/>
      <c r="AC424" s="1">
        <v>51</v>
      </c>
      <c r="AD424" s="1" t="s">
        <v>394</v>
      </c>
      <c r="AE424" s="1" t="s">
        <v>2685</v>
      </c>
      <c r="AF424" s="1"/>
      <c r="AG424" s="1"/>
      <c r="AH424" s="1"/>
      <c r="AI424" s="1"/>
      <c r="AJ424" s="1" t="s">
        <v>17</v>
      </c>
      <c r="AK424" s="1" t="s">
        <v>2742</v>
      </c>
      <c r="AL424" s="1" t="s">
        <v>70</v>
      </c>
      <c r="AM424" s="1" t="s">
        <v>3844</v>
      </c>
      <c r="AN424" s="1"/>
      <c r="AO424" s="1"/>
      <c r="AP424" s="1"/>
      <c r="AQ424" s="1"/>
      <c r="AR424" s="1"/>
      <c r="AS424" s="1"/>
      <c r="AT424" s="1" t="s">
        <v>123</v>
      </c>
      <c r="AU424" s="1" t="s">
        <v>2801</v>
      </c>
      <c r="AV424" s="1" t="s">
        <v>690</v>
      </c>
      <c r="AW424" s="1" t="s">
        <v>2949</v>
      </c>
      <c r="AX424" s="1"/>
      <c r="AY424" s="1"/>
      <c r="AZ424" s="1"/>
      <c r="BA424" s="1"/>
      <c r="BB424" s="1"/>
      <c r="BC424" s="1"/>
      <c r="BD424" s="1"/>
      <c r="BE424" s="1"/>
      <c r="BF424" s="1"/>
      <c r="BG424" s="1" t="s">
        <v>123</v>
      </c>
      <c r="BH424" s="1" t="s">
        <v>2801</v>
      </c>
      <c r="BI424" s="1" t="s">
        <v>529</v>
      </c>
      <c r="BJ424" s="1" t="s">
        <v>3245</v>
      </c>
      <c r="BK424" s="1" t="s">
        <v>123</v>
      </c>
      <c r="BL424" s="1" t="s">
        <v>2801</v>
      </c>
      <c r="BM424" s="1" t="s">
        <v>479</v>
      </c>
      <c r="BN424" s="1" t="s">
        <v>3460</v>
      </c>
      <c r="BO424" s="1" t="s">
        <v>123</v>
      </c>
      <c r="BP424" s="1" t="s">
        <v>2801</v>
      </c>
      <c r="BQ424" s="1" t="s">
        <v>691</v>
      </c>
      <c r="BR424" s="1" t="s">
        <v>3665</v>
      </c>
      <c r="BS424" s="1" t="s">
        <v>692</v>
      </c>
      <c r="BT424" s="1" t="s">
        <v>2776</v>
      </c>
      <c r="BU424" s="1"/>
    </row>
    <row r="425" spans="1:73" ht="13.5" customHeight="1">
      <c r="A425" s="5" t="str">
        <f>HYPERLINK("http://kyu.snu.ac.kr/sdhj/index.jsp?type=hj/GK14786_00IH_0001_0139.jpg","1828_성평곡면_139")</f>
        <v>1828_성평곡면_139</v>
      </c>
      <c r="B425" s="2">
        <v>1828</v>
      </c>
      <c r="C425" s="2" t="s">
        <v>3787</v>
      </c>
      <c r="D425" s="2" t="s">
        <v>3790</v>
      </c>
      <c r="E425" s="2">
        <v>424</v>
      </c>
      <c r="F425" s="1">
        <v>2</v>
      </c>
      <c r="G425" s="1" t="s">
        <v>473</v>
      </c>
      <c r="H425" s="1" t="s">
        <v>4481</v>
      </c>
      <c r="I425" s="1">
        <v>13</v>
      </c>
      <c r="J425" s="1"/>
      <c r="K425" s="1"/>
      <c r="L425" s="1">
        <v>2</v>
      </c>
      <c r="M425" s="2" t="s">
        <v>4113</v>
      </c>
      <c r="N425" s="2" t="s">
        <v>4275</v>
      </c>
      <c r="O425" s="1"/>
      <c r="P425" s="1"/>
      <c r="Q425" s="1"/>
      <c r="R425" s="1"/>
      <c r="S425" s="1" t="s">
        <v>48</v>
      </c>
      <c r="T425" s="1" t="s">
        <v>2087</v>
      </c>
      <c r="U425" s="1"/>
      <c r="V425" s="1"/>
      <c r="W425" s="1" t="s">
        <v>38</v>
      </c>
      <c r="X425" s="1" t="s">
        <v>2173</v>
      </c>
      <c r="Y425" s="1" t="s">
        <v>130</v>
      </c>
      <c r="Z425" s="1" t="s">
        <v>2210</v>
      </c>
      <c r="AA425" s="1"/>
      <c r="AB425" s="1"/>
      <c r="AC425" s="1">
        <v>49</v>
      </c>
      <c r="AD425" s="1" t="s">
        <v>146</v>
      </c>
      <c r="AE425" s="1" t="s">
        <v>2690</v>
      </c>
      <c r="AF425" s="1"/>
      <c r="AG425" s="1"/>
      <c r="AH425" s="1"/>
      <c r="AI425" s="1"/>
      <c r="AJ425" s="1" t="s">
        <v>131</v>
      </c>
      <c r="AK425" s="1" t="s">
        <v>2743</v>
      </c>
      <c r="AL425" s="1" t="s">
        <v>41</v>
      </c>
      <c r="AM425" s="1" t="s">
        <v>2749</v>
      </c>
      <c r="AN425" s="1"/>
      <c r="AO425" s="1"/>
      <c r="AP425" s="1"/>
      <c r="AQ425" s="1"/>
      <c r="AR425" s="1"/>
      <c r="AS425" s="1"/>
      <c r="AT425" s="1" t="s">
        <v>123</v>
      </c>
      <c r="AU425" s="1" t="s">
        <v>2801</v>
      </c>
      <c r="AV425" s="1" t="s">
        <v>422</v>
      </c>
      <c r="AW425" s="1" t="s">
        <v>2966</v>
      </c>
      <c r="AX425" s="1"/>
      <c r="AY425" s="1"/>
      <c r="AZ425" s="1"/>
      <c r="BA425" s="1"/>
      <c r="BB425" s="1"/>
      <c r="BC425" s="1"/>
      <c r="BD425" s="1"/>
      <c r="BE425" s="1"/>
      <c r="BF425" s="1"/>
      <c r="BG425" s="1" t="s">
        <v>123</v>
      </c>
      <c r="BH425" s="1" t="s">
        <v>2801</v>
      </c>
      <c r="BI425" s="1" t="s">
        <v>423</v>
      </c>
      <c r="BJ425" s="1" t="s">
        <v>3244</v>
      </c>
      <c r="BK425" s="1" t="s">
        <v>123</v>
      </c>
      <c r="BL425" s="1" t="s">
        <v>2801</v>
      </c>
      <c r="BM425" s="1" t="s">
        <v>1104</v>
      </c>
      <c r="BN425" s="1" t="s">
        <v>3473</v>
      </c>
      <c r="BO425" s="1" t="s">
        <v>123</v>
      </c>
      <c r="BP425" s="1" t="s">
        <v>2801</v>
      </c>
      <c r="BQ425" s="1" t="s">
        <v>1105</v>
      </c>
      <c r="BR425" s="1" t="s">
        <v>3676</v>
      </c>
      <c r="BS425" s="1" t="s">
        <v>41</v>
      </c>
      <c r="BT425" s="1" t="s">
        <v>2749</v>
      </c>
      <c r="BU425" s="1"/>
    </row>
    <row r="426" spans="1:73" ht="13.5" customHeight="1">
      <c r="A426" s="5" t="str">
        <f>HYPERLINK("http://kyu.snu.ac.kr/sdhj/index.jsp?type=hj/GK14786_00IH_0001_0139.jpg","1828_성평곡면_139")</f>
        <v>1828_성평곡면_139</v>
      </c>
      <c r="B426" s="2">
        <v>1828</v>
      </c>
      <c r="C426" s="2" t="s">
        <v>3787</v>
      </c>
      <c r="D426" s="2" t="s">
        <v>3790</v>
      </c>
      <c r="E426" s="2">
        <v>425</v>
      </c>
      <c r="F426" s="1">
        <v>2</v>
      </c>
      <c r="G426" s="1" t="s">
        <v>473</v>
      </c>
      <c r="H426" s="1" t="s">
        <v>4481</v>
      </c>
      <c r="I426" s="1">
        <v>13</v>
      </c>
      <c r="J426" s="1"/>
      <c r="K426" s="1"/>
      <c r="L426" s="1">
        <v>2</v>
      </c>
      <c r="M426" s="2" t="s">
        <v>4113</v>
      </c>
      <c r="N426" s="2" t="s">
        <v>4275</v>
      </c>
      <c r="O426" s="1"/>
      <c r="P426" s="1"/>
      <c r="Q426" s="1"/>
      <c r="R426" s="1"/>
      <c r="S426" s="1" t="s">
        <v>86</v>
      </c>
      <c r="T426" s="1" t="s">
        <v>2088</v>
      </c>
      <c r="U426" s="1" t="s">
        <v>120</v>
      </c>
      <c r="V426" s="1" t="s">
        <v>2116</v>
      </c>
      <c r="W426" s="1"/>
      <c r="X426" s="1"/>
      <c r="Y426" s="1" t="s">
        <v>1106</v>
      </c>
      <c r="Z426" s="1" t="s">
        <v>2459</v>
      </c>
      <c r="AA426" s="1"/>
      <c r="AB426" s="1"/>
      <c r="AC426" s="1">
        <v>28</v>
      </c>
      <c r="AD426" s="1" t="s">
        <v>267</v>
      </c>
      <c r="AE426" s="1" t="s">
        <v>2711</v>
      </c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</row>
    <row r="427" spans="1:73" ht="13.5" customHeight="1">
      <c r="A427" s="5" t="str">
        <f>HYPERLINK("http://kyu.snu.ac.kr/sdhj/index.jsp?type=hj/GK14786_00IH_0001_0139.jpg","1828_성평곡면_139")</f>
        <v>1828_성평곡면_139</v>
      </c>
      <c r="B427" s="2">
        <v>1828</v>
      </c>
      <c r="C427" s="2" t="s">
        <v>3787</v>
      </c>
      <c r="D427" s="2" t="s">
        <v>3790</v>
      </c>
      <c r="E427" s="2">
        <v>426</v>
      </c>
      <c r="F427" s="1">
        <v>2</v>
      </c>
      <c r="G427" s="1" t="s">
        <v>473</v>
      </c>
      <c r="H427" s="1" t="s">
        <v>4481</v>
      </c>
      <c r="I427" s="1">
        <v>13</v>
      </c>
      <c r="J427" s="1"/>
      <c r="K427" s="1"/>
      <c r="L427" s="1">
        <v>2</v>
      </c>
      <c r="M427" s="2" t="s">
        <v>4113</v>
      </c>
      <c r="N427" s="2" t="s">
        <v>4275</v>
      </c>
      <c r="O427" s="1"/>
      <c r="P427" s="1"/>
      <c r="Q427" s="1"/>
      <c r="R427" s="1"/>
      <c r="S427" s="1" t="s">
        <v>191</v>
      </c>
      <c r="T427" s="1" t="s">
        <v>2090</v>
      </c>
      <c r="U427" s="1"/>
      <c r="V427" s="1"/>
      <c r="W427" s="1" t="s">
        <v>38</v>
      </c>
      <c r="X427" s="1" t="s">
        <v>2173</v>
      </c>
      <c r="Y427" s="1" t="s">
        <v>130</v>
      </c>
      <c r="Z427" s="1" t="s">
        <v>2210</v>
      </c>
      <c r="AA427" s="1"/>
      <c r="AB427" s="1"/>
      <c r="AC427" s="1">
        <v>28</v>
      </c>
      <c r="AD427" s="1" t="s">
        <v>267</v>
      </c>
      <c r="AE427" s="1" t="s">
        <v>2711</v>
      </c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</row>
    <row r="428" spans="1:73" ht="13.5" customHeight="1">
      <c r="A428" s="5" t="str">
        <f>HYPERLINK("http://kyu.snu.ac.kr/sdhj/index.jsp?type=hj/GK14786_00IH_0001_0139.jpg","1828_성평곡면_139")</f>
        <v>1828_성평곡면_139</v>
      </c>
      <c r="B428" s="2">
        <v>1828</v>
      </c>
      <c r="C428" s="2" t="s">
        <v>3787</v>
      </c>
      <c r="D428" s="2" t="s">
        <v>3790</v>
      </c>
      <c r="E428" s="2">
        <v>427</v>
      </c>
      <c r="F428" s="1">
        <v>2</v>
      </c>
      <c r="G428" s="1" t="s">
        <v>473</v>
      </c>
      <c r="H428" s="1" t="s">
        <v>4481</v>
      </c>
      <c r="I428" s="1">
        <v>13</v>
      </c>
      <c r="J428" s="1"/>
      <c r="K428" s="1"/>
      <c r="L428" s="1">
        <v>2</v>
      </c>
      <c r="M428" s="2" t="s">
        <v>4113</v>
      </c>
      <c r="N428" s="2" t="s">
        <v>4275</v>
      </c>
      <c r="O428" s="1"/>
      <c r="P428" s="1"/>
      <c r="Q428" s="1"/>
      <c r="R428" s="1"/>
      <c r="S428" s="1"/>
      <c r="T428" s="1" t="s">
        <v>3815</v>
      </c>
      <c r="U428" s="1" t="s">
        <v>139</v>
      </c>
      <c r="V428" s="1" t="s">
        <v>2112</v>
      </c>
      <c r="W428" s="1"/>
      <c r="X428" s="1"/>
      <c r="Y428" s="1" t="s">
        <v>1107</v>
      </c>
      <c r="Z428" s="1" t="s">
        <v>2458</v>
      </c>
      <c r="AA428" s="1"/>
      <c r="AB428" s="1"/>
      <c r="AC428" s="1">
        <v>23</v>
      </c>
      <c r="AD428" s="1" t="s">
        <v>236</v>
      </c>
      <c r="AE428" s="1" t="s">
        <v>2720</v>
      </c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</row>
    <row r="429" spans="1:73" ht="13.5" customHeight="1">
      <c r="A429" s="5" t="str">
        <f>HYPERLINK("http://kyu.snu.ac.kr/sdhj/index.jsp?type=hj/GK14786_00IH_0001_0139.jpg","1828_성평곡면_139")</f>
        <v>1828_성평곡면_139</v>
      </c>
      <c r="B429" s="2">
        <v>1828</v>
      </c>
      <c r="C429" s="2" t="s">
        <v>3787</v>
      </c>
      <c r="D429" s="2" t="s">
        <v>3790</v>
      </c>
      <c r="E429" s="2">
        <v>428</v>
      </c>
      <c r="F429" s="1">
        <v>2</v>
      </c>
      <c r="G429" s="1" t="s">
        <v>473</v>
      </c>
      <c r="H429" s="1" t="s">
        <v>4481</v>
      </c>
      <c r="I429" s="1">
        <v>13</v>
      </c>
      <c r="J429" s="1"/>
      <c r="K429" s="1"/>
      <c r="L429" s="1">
        <v>3</v>
      </c>
      <c r="M429" s="2" t="s">
        <v>4114</v>
      </c>
      <c r="N429" s="2" t="s">
        <v>4276</v>
      </c>
      <c r="O429" s="1"/>
      <c r="P429" s="1"/>
      <c r="Q429" s="1"/>
      <c r="R429" s="1"/>
      <c r="S429" s="1"/>
      <c r="T429" s="1" t="s">
        <v>3813</v>
      </c>
      <c r="U429" s="1" t="s">
        <v>120</v>
      </c>
      <c r="V429" s="1" t="s">
        <v>2116</v>
      </c>
      <c r="W429" s="1" t="s">
        <v>181</v>
      </c>
      <c r="X429" s="1" t="s">
        <v>3823</v>
      </c>
      <c r="Y429" s="1" t="s">
        <v>1108</v>
      </c>
      <c r="Z429" s="1" t="s">
        <v>2457</v>
      </c>
      <c r="AA429" s="1"/>
      <c r="AB429" s="1"/>
      <c r="AC429" s="1">
        <v>63</v>
      </c>
      <c r="AD429" s="1" t="s">
        <v>347</v>
      </c>
      <c r="AE429" s="1" t="s">
        <v>2686</v>
      </c>
      <c r="AF429" s="1"/>
      <c r="AG429" s="1"/>
      <c r="AH429" s="1"/>
      <c r="AI429" s="1"/>
      <c r="AJ429" s="1" t="s">
        <v>17</v>
      </c>
      <c r="AK429" s="1" t="s">
        <v>2742</v>
      </c>
      <c r="AL429" s="1" t="s">
        <v>351</v>
      </c>
      <c r="AM429" s="1" t="s">
        <v>2765</v>
      </c>
      <c r="AN429" s="1"/>
      <c r="AO429" s="1"/>
      <c r="AP429" s="1"/>
      <c r="AQ429" s="1"/>
      <c r="AR429" s="1"/>
      <c r="AS429" s="1"/>
      <c r="AT429" s="1" t="s">
        <v>123</v>
      </c>
      <c r="AU429" s="1" t="s">
        <v>2801</v>
      </c>
      <c r="AV429" s="1" t="s">
        <v>1109</v>
      </c>
      <c r="AW429" s="1" t="s">
        <v>2964</v>
      </c>
      <c r="AX429" s="1"/>
      <c r="AY429" s="1"/>
      <c r="AZ429" s="1"/>
      <c r="BA429" s="1"/>
      <c r="BB429" s="1"/>
      <c r="BC429" s="1"/>
      <c r="BD429" s="1"/>
      <c r="BE429" s="1"/>
      <c r="BF429" s="1"/>
      <c r="BG429" s="1" t="s">
        <v>123</v>
      </c>
      <c r="BH429" s="1" t="s">
        <v>2801</v>
      </c>
      <c r="BI429" s="1" t="s">
        <v>1110</v>
      </c>
      <c r="BJ429" s="1" t="s">
        <v>3193</v>
      </c>
      <c r="BK429" s="1" t="s">
        <v>123</v>
      </c>
      <c r="BL429" s="1" t="s">
        <v>2801</v>
      </c>
      <c r="BM429" s="1" t="s">
        <v>1111</v>
      </c>
      <c r="BN429" s="1" t="s">
        <v>3471</v>
      </c>
      <c r="BO429" s="1" t="s">
        <v>123</v>
      </c>
      <c r="BP429" s="1" t="s">
        <v>2801</v>
      </c>
      <c r="BQ429" s="1" t="s">
        <v>1112</v>
      </c>
      <c r="BR429" s="1" t="s">
        <v>3936</v>
      </c>
      <c r="BS429" s="1" t="s">
        <v>70</v>
      </c>
      <c r="BT429" s="1" t="s">
        <v>3844</v>
      </c>
      <c r="BU429" s="1"/>
    </row>
    <row r="430" spans="1:73" ht="13.5" customHeight="1">
      <c r="A430" s="5" t="str">
        <f>HYPERLINK("http://kyu.snu.ac.kr/sdhj/index.jsp?type=hj/GK14786_00IH_0001_0139.jpg","1828_성평곡면_139")</f>
        <v>1828_성평곡면_139</v>
      </c>
      <c r="B430" s="2">
        <v>1828</v>
      </c>
      <c r="C430" s="2" t="s">
        <v>3787</v>
      </c>
      <c r="D430" s="2" t="s">
        <v>3790</v>
      </c>
      <c r="E430" s="2">
        <v>429</v>
      </c>
      <c r="F430" s="1">
        <v>2</v>
      </c>
      <c r="G430" s="1" t="s">
        <v>473</v>
      </c>
      <c r="H430" s="1" t="s">
        <v>4481</v>
      </c>
      <c r="I430" s="1">
        <v>13</v>
      </c>
      <c r="J430" s="1"/>
      <c r="K430" s="1"/>
      <c r="L430" s="1">
        <v>3</v>
      </c>
      <c r="M430" s="2" t="s">
        <v>4114</v>
      </c>
      <c r="N430" s="2" t="s">
        <v>4276</v>
      </c>
      <c r="O430" s="1"/>
      <c r="P430" s="1"/>
      <c r="Q430" s="1"/>
      <c r="R430" s="1"/>
      <c r="S430" s="1" t="s">
        <v>48</v>
      </c>
      <c r="T430" s="1" t="s">
        <v>2087</v>
      </c>
      <c r="U430" s="1"/>
      <c r="V430" s="1"/>
      <c r="W430" s="1" t="s">
        <v>98</v>
      </c>
      <c r="X430" s="1" t="s">
        <v>3818</v>
      </c>
      <c r="Y430" s="1" t="s">
        <v>130</v>
      </c>
      <c r="Z430" s="1" t="s">
        <v>2210</v>
      </c>
      <c r="AA430" s="1"/>
      <c r="AB430" s="1"/>
      <c r="AC430" s="1">
        <v>62</v>
      </c>
      <c r="AD430" s="1" t="s">
        <v>116</v>
      </c>
      <c r="AE430" s="1" t="s">
        <v>2673</v>
      </c>
      <c r="AF430" s="1"/>
      <c r="AG430" s="1"/>
      <c r="AH430" s="1"/>
      <c r="AI430" s="1"/>
      <c r="AJ430" s="1" t="s">
        <v>131</v>
      </c>
      <c r="AK430" s="1" t="s">
        <v>2743</v>
      </c>
      <c r="AL430" s="1" t="s">
        <v>70</v>
      </c>
      <c r="AM430" s="1" t="s">
        <v>3844</v>
      </c>
      <c r="AN430" s="1"/>
      <c r="AO430" s="1"/>
      <c r="AP430" s="1"/>
      <c r="AQ430" s="1"/>
      <c r="AR430" s="1"/>
      <c r="AS430" s="1"/>
      <c r="AT430" s="1" t="s">
        <v>123</v>
      </c>
      <c r="AU430" s="1" t="s">
        <v>2801</v>
      </c>
      <c r="AV430" s="1" t="s">
        <v>1113</v>
      </c>
      <c r="AW430" s="1" t="s">
        <v>2965</v>
      </c>
      <c r="AX430" s="1"/>
      <c r="AY430" s="1"/>
      <c r="AZ430" s="1"/>
      <c r="BA430" s="1"/>
      <c r="BB430" s="1"/>
      <c r="BC430" s="1"/>
      <c r="BD430" s="1"/>
      <c r="BE430" s="1"/>
      <c r="BF430" s="1"/>
      <c r="BG430" s="1" t="s">
        <v>123</v>
      </c>
      <c r="BH430" s="1" t="s">
        <v>2801</v>
      </c>
      <c r="BI430" s="1" t="s">
        <v>1114</v>
      </c>
      <c r="BJ430" s="1" t="s">
        <v>3193</v>
      </c>
      <c r="BK430" s="1" t="s">
        <v>123</v>
      </c>
      <c r="BL430" s="1" t="s">
        <v>2801</v>
      </c>
      <c r="BM430" s="1" t="s">
        <v>1115</v>
      </c>
      <c r="BN430" s="1" t="s">
        <v>3472</v>
      </c>
      <c r="BO430" s="1" t="s">
        <v>123</v>
      </c>
      <c r="BP430" s="1" t="s">
        <v>2801</v>
      </c>
      <c r="BQ430" s="1" t="s">
        <v>1116</v>
      </c>
      <c r="BR430" s="1" t="s">
        <v>3927</v>
      </c>
      <c r="BS430" s="1" t="s">
        <v>366</v>
      </c>
      <c r="BT430" s="1" t="s">
        <v>2423</v>
      </c>
      <c r="BU430" s="1"/>
    </row>
    <row r="431" spans="1:73" ht="13.5" customHeight="1">
      <c r="A431" s="5" t="str">
        <f>HYPERLINK("http://kyu.snu.ac.kr/sdhj/index.jsp?type=hj/GK14786_00IH_0001_0139.jpg","1828_성평곡면_139")</f>
        <v>1828_성평곡면_139</v>
      </c>
      <c r="B431" s="2">
        <v>1828</v>
      </c>
      <c r="C431" s="2" t="s">
        <v>3787</v>
      </c>
      <c r="D431" s="2" t="s">
        <v>3790</v>
      </c>
      <c r="E431" s="2">
        <v>430</v>
      </c>
      <c r="F431" s="1">
        <v>2</v>
      </c>
      <c r="G431" s="1" t="s">
        <v>473</v>
      </c>
      <c r="H431" s="1" t="s">
        <v>4481</v>
      </c>
      <c r="I431" s="1">
        <v>13</v>
      </c>
      <c r="J431" s="1"/>
      <c r="K431" s="1"/>
      <c r="L431" s="1">
        <v>3</v>
      </c>
      <c r="M431" s="2" t="s">
        <v>4114</v>
      </c>
      <c r="N431" s="2" t="s">
        <v>4276</v>
      </c>
      <c r="O431" s="1"/>
      <c r="P431" s="1"/>
      <c r="Q431" s="1"/>
      <c r="R431" s="1"/>
      <c r="S431" s="1" t="s">
        <v>86</v>
      </c>
      <c r="T431" s="1" t="s">
        <v>2088</v>
      </c>
      <c r="U431" s="1" t="s">
        <v>120</v>
      </c>
      <c r="V431" s="1" t="s">
        <v>2116</v>
      </c>
      <c r="W431" s="1"/>
      <c r="X431" s="1"/>
      <c r="Y431" s="1" t="s">
        <v>1117</v>
      </c>
      <c r="Z431" s="1" t="s">
        <v>2456</v>
      </c>
      <c r="AA431" s="1"/>
      <c r="AB431" s="1"/>
      <c r="AC431" s="1">
        <v>29</v>
      </c>
      <c r="AD431" s="1" t="s">
        <v>420</v>
      </c>
      <c r="AE431" s="1" t="s">
        <v>2668</v>
      </c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</row>
    <row r="432" spans="1:73" ht="13.5" customHeight="1">
      <c r="A432" s="5" t="str">
        <f>HYPERLINK("http://kyu.snu.ac.kr/sdhj/index.jsp?type=hj/GK14786_00IH_0001_0139.jpg","1828_성평곡면_139")</f>
        <v>1828_성평곡면_139</v>
      </c>
      <c r="B432" s="2">
        <v>1828</v>
      </c>
      <c r="C432" s="2" t="s">
        <v>3787</v>
      </c>
      <c r="D432" s="2" t="s">
        <v>3790</v>
      </c>
      <c r="E432" s="2">
        <v>431</v>
      </c>
      <c r="F432" s="1">
        <v>2</v>
      </c>
      <c r="G432" s="1" t="s">
        <v>473</v>
      </c>
      <c r="H432" s="1" t="s">
        <v>4481</v>
      </c>
      <c r="I432" s="1">
        <v>13</v>
      </c>
      <c r="J432" s="1"/>
      <c r="K432" s="1"/>
      <c r="L432" s="1">
        <v>3</v>
      </c>
      <c r="M432" s="2" t="s">
        <v>4114</v>
      </c>
      <c r="N432" s="2" t="s">
        <v>4276</v>
      </c>
      <c r="O432" s="1"/>
      <c r="P432" s="1"/>
      <c r="Q432" s="1"/>
      <c r="R432" s="1"/>
      <c r="S432" s="1" t="s">
        <v>191</v>
      </c>
      <c r="T432" s="1" t="s">
        <v>2090</v>
      </c>
      <c r="U432" s="1"/>
      <c r="V432" s="1"/>
      <c r="W432" s="1" t="s">
        <v>181</v>
      </c>
      <c r="X432" s="1" t="s">
        <v>3823</v>
      </c>
      <c r="Y432" s="1" t="s">
        <v>130</v>
      </c>
      <c r="Z432" s="1" t="s">
        <v>2210</v>
      </c>
      <c r="AA432" s="1"/>
      <c r="AB432" s="1"/>
      <c r="AC432" s="1">
        <v>28</v>
      </c>
      <c r="AD432" s="1" t="s">
        <v>267</v>
      </c>
      <c r="AE432" s="1" t="s">
        <v>2711</v>
      </c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</row>
    <row r="433" spans="1:73" ht="13.5" customHeight="1">
      <c r="A433" s="5" t="str">
        <f>HYPERLINK("http://kyu.snu.ac.kr/sdhj/index.jsp?type=hj/GK14786_00IH_0001_0139.jpg","1828_성평곡면_139")</f>
        <v>1828_성평곡면_139</v>
      </c>
      <c r="B433" s="2">
        <v>1828</v>
      </c>
      <c r="C433" s="2" t="s">
        <v>3787</v>
      </c>
      <c r="D433" s="2" t="s">
        <v>3790</v>
      </c>
      <c r="E433" s="2">
        <v>432</v>
      </c>
      <c r="F433" s="1">
        <v>2</v>
      </c>
      <c r="G433" s="1" t="s">
        <v>473</v>
      </c>
      <c r="H433" s="1" t="s">
        <v>4481</v>
      </c>
      <c r="I433" s="1">
        <v>13</v>
      </c>
      <c r="J433" s="1"/>
      <c r="K433" s="1"/>
      <c r="L433" s="1">
        <v>3</v>
      </c>
      <c r="M433" s="2" t="s">
        <v>4114</v>
      </c>
      <c r="N433" s="2" t="s">
        <v>4276</v>
      </c>
      <c r="O433" s="1"/>
      <c r="P433" s="1"/>
      <c r="Q433" s="1"/>
      <c r="R433" s="1"/>
      <c r="S433" s="1" t="s">
        <v>86</v>
      </c>
      <c r="T433" s="1" t="s">
        <v>2088</v>
      </c>
      <c r="U433" s="1" t="s">
        <v>120</v>
      </c>
      <c r="V433" s="1" t="s">
        <v>2116</v>
      </c>
      <c r="W433" s="1"/>
      <c r="X433" s="1"/>
      <c r="Y433" s="1" t="s">
        <v>1118</v>
      </c>
      <c r="Z433" s="1" t="s">
        <v>2455</v>
      </c>
      <c r="AA433" s="1"/>
      <c r="AB433" s="1"/>
      <c r="AC433" s="1">
        <v>24</v>
      </c>
      <c r="AD433" s="1" t="s">
        <v>1119</v>
      </c>
      <c r="AE433" s="1" t="s">
        <v>2705</v>
      </c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</row>
    <row r="434" spans="1:73" ht="13.5" customHeight="1">
      <c r="A434" s="5" t="str">
        <f>HYPERLINK("http://kyu.snu.ac.kr/sdhj/index.jsp?type=hj/GK14786_00IH_0001_0139.jpg","1828_성평곡면_139")</f>
        <v>1828_성평곡면_139</v>
      </c>
      <c r="B434" s="2">
        <v>1828</v>
      </c>
      <c r="C434" s="2" t="s">
        <v>3787</v>
      </c>
      <c r="D434" s="2" t="s">
        <v>3790</v>
      </c>
      <c r="E434" s="2">
        <v>433</v>
      </c>
      <c r="F434" s="1">
        <v>2</v>
      </c>
      <c r="G434" s="1" t="s">
        <v>473</v>
      </c>
      <c r="H434" s="1" t="s">
        <v>4481</v>
      </c>
      <c r="I434" s="1">
        <v>13</v>
      </c>
      <c r="J434" s="1"/>
      <c r="K434" s="1"/>
      <c r="L434" s="1">
        <v>3</v>
      </c>
      <c r="M434" s="2" t="s">
        <v>4114</v>
      </c>
      <c r="N434" s="2" t="s">
        <v>4276</v>
      </c>
      <c r="O434" s="1"/>
      <c r="P434" s="1"/>
      <c r="Q434" s="1"/>
      <c r="R434" s="1"/>
      <c r="S434" s="1" t="s">
        <v>191</v>
      </c>
      <c r="T434" s="1" t="s">
        <v>2090</v>
      </c>
      <c r="U434" s="1"/>
      <c r="V434" s="1"/>
      <c r="W434" s="1" t="s">
        <v>308</v>
      </c>
      <c r="X434" s="1" t="s">
        <v>2184</v>
      </c>
      <c r="Y434" s="1" t="s">
        <v>130</v>
      </c>
      <c r="Z434" s="1" t="s">
        <v>2210</v>
      </c>
      <c r="AA434" s="1"/>
      <c r="AB434" s="1"/>
      <c r="AC434" s="1">
        <v>28</v>
      </c>
      <c r="AD434" s="1" t="s">
        <v>267</v>
      </c>
      <c r="AE434" s="1" t="s">
        <v>2711</v>
      </c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</row>
    <row r="435" spans="1:73" ht="13.5" customHeight="1">
      <c r="A435" s="5" t="str">
        <f>HYPERLINK("http://kyu.snu.ac.kr/sdhj/index.jsp?type=hj/GK14786_00IH_0001_0139.jpg","1828_성평곡면_139")</f>
        <v>1828_성평곡면_139</v>
      </c>
      <c r="B435" s="2">
        <v>1828</v>
      </c>
      <c r="C435" s="2" t="s">
        <v>3787</v>
      </c>
      <c r="D435" s="2" t="s">
        <v>3790</v>
      </c>
      <c r="E435" s="2">
        <v>434</v>
      </c>
      <c r="F435" s="1">
        <v>2</v>
      </c>
      <c r="G435" s="1" t="s">
        <v>473</v>
      </c>
      <c r="H435" s="1" t="s">
        <v>4481</v>
      </c>
      <c r="I435" s="1">
        <v>13</v>
      </c>
      <c r="J435" s="1"/>
      <c r="K435" s="1"/>
      <c r="L435" s="1">
        <v>3</v>
      </c>
      <c r="M435" s="2" t="s">
        <v>4114</v>
      </c>
      <c r="N435" s="2" t="s">
        <v>4276</v>
      </c>
      <c r="O435" s="1"/>
      <c r="P435" s="1"/>
      <c r="Q435" s="1"/>
      <c r="R435" s="1"/>
      <c r="S435" s="1" t="s">
        <v>86</v>
      </c>
      <c r="T435" s="1" t="s">
        <v>2088</v>
      </c>
      <c r="U435" s="1" t="s">
        <v>120</v>
      </c>
      <c r="V435" s="1" t="s">
        <v>2116</v>
      </c>
      <c r="W435" s="1"/>
      <c r="X435" s="1"/>
      <c r="Y435" s="1" t="s">
        <v>1120</v>
      </c>
      <c r="Z435" s="1" t="s">
        <v>2454</v>
      </c>
      <c r="AA435" s="1"/>
      <c r="AB435" s="1"/>
      <c r="AC435" s="1">
        <v>22</v>
      </c>
      <c r="AD435" s="1" t="s">
        <v>321</v>
      </c>
      <c r="AE435" s="1" t="s">
        <v>2671</v>
      </c>
      <c r="AF435" s="1" t="s">
        <v>212</v>
      </c>
      <c r="AG435" s="1" t="s">
        <v>2725</v>
      </c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</row>
    <row r="436" spans="1:73" ht="13.5" customHeight="1">
      <c r="A436" s="5" t="str">
        <f>HYPERLINK("http://kyu.snu.ac.kr/sdhj/index.jsp?type=hj/GK14786_00IH_0001_0139.jpg","1828_성평곡면_139")</f>
        <v>1828_성평곡면_139</v>
      </c>
      <c r="B436" s="2">
        <v>1828</v>
      </c>
      <c r="C436" s="2" t="s">
        <v>3787</v>
      </c>
      <c r="D436" s="2" t="s">
        <v>3790</v>
      </c>
      <c r="E436" s="2">
        <v>435</v>
      </c>
      <c r="F436" s="1">
        <v>2</v>
      </c>
      <c r="G436" s="1" t="s">
        <v>473</v>
      </c>
      <c r="H436" s="1" t="s">
        <v>4481</v>
      </c>
      <c r="I436" s="1">
        <v>13</v>
      </c>
      <c r="J436" s="1"/>
      <c r="K436" s="1"/>
      <c r="L436" s="1">
        <v>3</v>
      </c>
      <c r="M436" s="2" t="s">
        <v>4114</v>
      </c>
      <c r="N436" s="2" t="s">
        <v>4276</v>
      </c>
      <c r="O436" s="1"/>
      <c r="P436" s="1"/>
      <c r="Q436" s="1"/>
      <c r="R436" s="1"/>
      <c r="S436" s="1"/>
      <c r="T436" s="1" t="s">
        <v>3815</v>
      </c>
      <c r="U436" s="1" t="s">
        <v>139</v>
      </c>
      <c r="V436" s="1" t="s">
        <v>2112</v>
      </c>
      <c r="W436" s="1"/>
      <c r="X436" s="1"/>
      <c r="Y436" s="1" t="s">
        <v>1121</v>
      </c>
      <c r="Z436" s="1" t="s">
        <v>2453</v>
      </c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</row>
    <row r="437" spans="1:73" ht="13.5" customHeight="1">
      <c r="A437" s="5" t="str">
        <f>HYPERLINK("http://kyu.snu.ac.kr/sdhj/index.jsp?type=hj/GK14786_00IH_0001_0139.jpg","1828_성평곡면_139")</f>
        <v>1828_성평곡면_139</v>
      </c>
      <c r="B437" s="2">
        <v>1828</v>
      </c>
      <c r="C437" s="2" t="s">
        <v>3787</v>
      </c>
      <c r="D437" s="2" t="s">
        <v>3790</v>
      </c>
      <c r="E437" s="2">
        <v>436</v>
      </c>
      <c r="F437" s="1">
        <v>2</v>
      </c>
      <c r="G437" s="1" t="s">
        <v>473</v>
      </c>
      <c r="H437" s="1" t="s">
        <v>4481</v>
      </c>
      <c r="I437" s="1">
        <v>13</v>
      </c>
      <c r="J437" s="1"/>
      <c r="K437" s="1"/>
      <c r="L437" s="1">
        <v>3</v>
      </c>
      <c r="M437" s="2" t="s">
        <v>4114</v>
      </c>
      <c r="N437" s="2" t="s">
        <v>4276</v>
      </c>
      <c r="O437" s="1"/>
      <c r="P437" s="1"/>
      <c r="Q437" s="1"/>
      <c r="R437" s="1"/>
      <c r="S437" s="1"/>
      <c r="T437" s="1" t="s">
        <v>3815</v>
      </c>
      <c r="U437" s="1" t="s">
        <v>139</v>
      </c>
      <c r="V437" s="1" t="s">
        <v>2112</v>
      </c>
      <c r="W437" s="1"/>
      <c r="X437" s="1"/>
      <c r="Y437" s="1" t="s">
        <v>1122</v>
      </c>
      <c r="Z437" s="1" t="s">
        <v>2452</v>
      </c>
      <c r="AA437" s="1"/>
      <c r="AB437" s="1"/>
      <c r="AC437" s="1">
        <v>67</v>
      </c>
      <c r="AD437" s="1" t="s">
        <v>160</v>
      </c>
      <c r="AE437" s="1" t="s">
        <v>2681</v>
      </c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</row>
    <row r="438" spans="1:73" ht="13.5" customHeight="1">
      <c r="A438" s="5" t="str">
        <f>HYPERLINK("http://kyu.snu.ac.kr/sdhj/index.jsp?type=hj/GK14786_00IH_0001_0139.jpg","1828_성평곡면_139")</f>
        <v>1828_성평곡면_139</v>
      </c>
      <c r="B438" s="2">
        <v>1828</v>
      </c>
      <c r="C438" s="2" t="s">
        <v>3787</v>
      </c>
      <c r="D438" s="2" t="s">
        <v>3790</v>
      </c>
      <c r="E438" s="2">
        <v>437</v>
      </c>
      <c r="F438" s="1">
        <v>2</v>
      </c>
      <c r="G438" s="1" t="s">
        <v>473</v>
      </c>
      <c r="H438" s="1" t="s">
        <v>4481</v>
      </c>
      <c r="I438" s="1">
        <v>13</v>
      </c>
      <c r="J438" s="1"/>
      <c r="K438" s="1"/>
      <c r="L438" s="1">
        <v>4</v>
      </c>
      <c r="M438" s="2" t="s">
        <v>4115</v>
      </c>
      <c r="N438" s="2" t="s">
        <v>4277</v>
      </c>
      <c r="O438" s="1"/>
      <c r="P438" s="1"/>
      <c r="Q438" s="1"/>
      <c r="R438" s="1"/>
      <c r="S438" s="1"/>
      <c r="T438" s="1" t="s">
        <v>3813</v>
      </c>
      <c r="U438" s="1" t="s">
        <v>120</v>
      </c>
      <c r="V438" s="1" t="s">
        <v>2116</v>
      </c>
      <c r="W438" s="1" t="s">
        <v>181</v>
      </c>
      <c r="X438" s="1" t="s">
        <v>3823</v>
      </c>
      <c r="Y438" s="1" t="s">
        <v>1123</v>
      </c>
      <c r="Z438" s="1" t="s">
        <v>2451</v>
      </c>
      <c r="AA438" s="1"/>
      <c r="AB438" s="1"/>
      <c r="AC438" s="1">
        <v>58</v>
      </c>
      <c r="AD438" s="1" t="s">
        <v>310</v>
      </c>
      <c r="AE438" s="1" t="s">
        <v>2696</v>
      </c>
      <c r="AF438" s="1"/>
      <c r="AG438" s="1"/>
      <c r="AH438" s="1"/>
      <c r="AI438" s="1"/>
      <c r="AJ438" s="1" t="s">
        <v>17</v>
      </c>
      <c r="AK438" s="1" t="s">
        <v>2742</v>
      </c>
      <c r="AL438" s="1" t="s">
        <v>351</v>
      </c>
      <c r="AM438" s="1" t="s">
        <v>2765</v>
      </c>
      <c r="AN438" s="1"/>
      <c r="AO438" s="1"/>
      <c r="AP438" s="1"/>
      <c r="AQ438" s="1"/>
      <c r="AR438" s="1"/>
      <c r="AS438" s="1"/>
      <c r="AT438" s="1" t="s">
        <v>123</v>
      </c>
      <c r="AU438" s="1" t="s">
        <v>2801</v>
      </c>
      <c r="AV438" s="1" t="s">
        <v>1109</v>
      </c>
      <c r="AW438" s="1" t="s">
        <v>2964</v>
      </c>
      <c r="AX438" s="1"/>
      <c r="AY438" s="1"/>
      <c r="AZ438" s="1"/>
      <c r="BA438" s="1"/>
      <c r="BB438" s="1"/>
      <c r="BC438" s="1"/>
      <c r="BD438" s="1"/>
      <c r="BE438" s="1"/>
      <c r="BF438" s="1"/>
      <c r="BG438" s="1" t="s">
        <v>123</v>
      </c>
      <c r="BH438" s="1" t="s">
        <v>2801</v>
      </c>
      <c r="BI438" s="1" t="s">
        <v>1110</v>
      </c>
      <c r="BJ438" s="1" t="s">
        <v>3193</v>
      </c>
      <c r="BK438" s="1" t="s">
        <v>123</v>
      </c>
      <c r="BL438" s="1" t="s">
        <v>2801</v>
      </c>
      <c r="BM438" s="1" t="s">
        <v>1111</v>
      </c>
      <c r="BN438" s="1" t="s">
        <v>3471</v>
      </c>
      <c r="BO438" s="1" t="s">
        <v>123</v>
      </c>
      <c r="BP438" s="1" t="s">
        <v>2801</v>
      </c>
      <c r="BQ438" s="1" t="s">
        <v>1112</v>
      </c>
      <c r="BR438" s="1" t="s">
        <v>3936</v>
      </c>
      <c r="BS438" s="1" t="s">
        <v>70</v>
      </c>
      <c r="BT438" s="1" t="s">
        <v>3844</v>
      </c>
      <c r="BU438" s="1"/>
    </row>
    <row r="439" spans="1:73" ht="13.5" customHeight="1">
      <c r="A439" s="5" t="str">
        <f>HYPERLINK("http://kyu.snu.ac.kr/sdhj/index.jsp?type=hj/GK14786_00IH_0001_0139.jpg","1828_성평곡면_139")</f>
        <v>1828_성평곡면_139</v>
      </c>
      <c r="B439" s="2">
        <v>1828</v>
      </c>
      <c r="C439" s="2" t="s">
        <v>3787</v>
      </c>
      <c r="D439" s="2" t="s">
        <v>3790</v>
      </c>
      <c r="E439" s="2">
        <v>438</v>
      </c>
      <c r="F439" s="1">
        <v>2</v>
      </c>
      <c r="G439" s="1" t="s">
        <v>473</v>
      </c>
      <c r="H439" s="1" t="s">
        <v>4481</v>
      </c>
      <c r="I439" s="1">
        <v>13</v>
      </c>
      <c r="J439" s="1"/>
      <c r="K439" s="1"/>
      <c r="L439" s="1">
        <v>4</v>
      </c>
      <c r="M439" s="2" t="s">
        <v>4115</v>
      </c>
      <c r="N439" s="2" t="s">
        <v>4277</v>
      </c>
      <c r="O439" s="1"/>
      <c r="P439" s="1"/>
      <c r="Q439" s="1"/>
      <c r="R439" s="1"/>
      <c r="S439" s="1" t="s">
        <v>48</v>
      </c>
      <c r="T439" s="1" t="s">
        <v>2087</v>
      </c>
      <c r="U439" s="1"/>
      <c r="V439" s="1"/>
      <c r="W439" s="1" t="s">
        <v>330</v>
      </c>
      <c r="X439" s="1" t="s">
        <v>2108</v>
      </c>
      <c r="Y439" s="1" t="s">
        <v>130</v>
      </c>
      <c r="Z439" s="1" t="s">
        <v>2210</v>
      </c>
      <c r="AA439" s="1"/>
      <c r="AB439" s="1"/>
      <c r="AC439" s="1">
        <v>56</v>
      </c>
      <c r="AD439" s="1" t="s">
        <v>253</v>
      </c>
      <c r="AE439" s="1" t="s">
        <v>2706</v>
      </c>
      <c r="AF439" s="1"/>
      <c r="AG439" s="1"/>
      <c r="AH439" s="1"/>
      <c r="AI439" s="1"/>
      <c r="AJ439" s="1" t="s">
        <v>131</v>
      </c>
      <c r="AK439" s="1" t="s">
        <v>2743</v>
      </c>
      <c r="AL439" s="1" t="s">
        <v>331</v>
      </c>
      <c r="AM439" s="1" t="s">
        <v>2746</v>
      </c>
      <c r="AN439" s="1"/>
      <c r="AO439" s="1"/>
      <c r="AP439" s="1"/>
      <c r="AQ439" s="1"/>
      <c r="AR439" s="1"/>
      <c r="AS439" s="1"/>
      <c r="AT439" s="1" t="s">
        <v>123</v>
      </c>
      <c r="AU439" s="1" t="s">
        <v>2801</v>
      </c>
      <c r="AV439" s="1" t="s">
        <v>749</v>
      </c>
      <c r="AW439" s="1" t="s">
        <v>2526</v>
      </c>
      <c r="AX439" s="1"/>
      <c r="AY439" s="1"/>
      <c r="AZ439" s="1"/>
      <c r="BA439" s="1"/>
      <c r="BB439" s="1"/>
      <c r="BC439" s="1"/>
      <c r="BD439" s="1"/>
      <c r="BE439" s="1"/>
      <c r="BF439" s="1"/>
      <c r="BG439" s="1" t="s">
        <v>123</v>
      </c>
      <c r="BH439" s="1" t="s">
        <v>2801</v>
      </c>
      <c r="BI439" s="1" t="s">
        <v>353</v>
      </c>
      <c r="BJ439" s="1" t="s">
        <v>3243</v>
      </c>
      <c r="BK439" s="1" t="s">
        <v>123</v>
      </c>
      <c r="BL439" s="1" t="s">
        <v>2801</v>
      </c>
      <c r="BM439" s="1" t="s">
        <v>1124</v>
      </c>
      <c r="BN439" s="1" t="s">
        <v>3470</v>
      </c>
      <c r="BO439" s="1" t="s">
        <v>123</v>
      </c>
      <c r="BP439" s="1" t="s">
        <v>2801</v>
      </c>
      <c r="BQ439" s="1" t="s">
        <v>1125</v>
      </c>
      <c r="BR439" s="1" t="s">
        <v>3914</v>
      </c>
      <c r="BS439" s="1" t="s">
        <v>70</v>
      </c>
      <c r="BT439" s="1" t="s">
        <v>3844</v>
      </c>
      <c r="BU439" s="1"/>
    </row>
    <row r="440" spans="1:73" ht="13.5" customHeight="1">
      <c r="A440" s="5" t="str">
        <f>HYPERLINK("http://kyu.snu.ac.kr/sdhj/index.jsp?type=hj/GK14786_00IH_0001_0139.jpg","1828_성평곡면_139")</f>
        <v>1828_성평곡면_139</v>
      </c>
      <c r="B440" s="2">
        <v>1828</v>
      </c>
      <c r="C440" s="2" t="s">
        <v>3787</v>
      </c>
      <c r="D440" s="2" t="s">
        <v>3790</v>
      </c>
      <c r="E440" s="2">
        <v>439</v>
      </c>
      <c r="F440" s="1">
        <v>2</v>
      </c>
      <c r="G440" s="1" t="s">
        <v>473</v>
      </c>
      <c r="H440" s="1" t="s">
        <v>4481</v>
      </c>
      <c r="I440" s="1">
        <v>13</v>
      </c>
      <c r="J440" s="1"/>
      <c r="K440" s="1"/>
      <c r="L440" s="1">
        <v>4</v>
      </c>
      <c r="M440" s="2" t="s">
        <v>4115</v>
      </c>
      <c r="N440" s="2" t="s">
        <v>4277</v>
      </c>
      <c r="O440" s="1"/>
      <c r="P440" s="1"/>
      <c r="Q440" s="1"/>
      <c r="R440" s="1"/>
      <c r="S440" s="1" t="s">
        <v>86</v>
      </c>
      <c r="T440" s="1" t="s">
        <v>2088</v>
      </c>
      <c r="U440" s="1" t="s">
        <v>120</v>
      </c>
      <c r="V440" s="1" t="s">
        <v>2116</v>
      </c>
      <c r="W440" s="1"/>
      <c r="X440" s="1"/>
      <c r="Y440" s="1" t="s">
        <v>1126</v>
      </c>
      <c r="Z440" s="1" t="s">
        <v>2450</v>
      </c>
      <c r="AA440" s="1"/>
      <c r="AB440" s="1"/>
      <c r="AC440" s="1">
        <v>19</v>
      </c>
      <c r="AD440" s="1" t="s">
        <v>146</v>
      </c>
      <c r="AE440" s="1" t="s">
        <v>2690</v>
      </c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</row>
    <row r="441" spans="1:73" ht="13.5" customHeight="1">
      <c r="A441" s="5" t="str">
        <f>HYPERLINK("http://kyu.snu.ac.kr/sdhj/index.jsp?type=hj/GK14786_00IH_0001_0139.jpg","1828_성평곡면_139")</f>
        <v>1828_성평곡면_139</v>
      </c>
      <c r="B441" s="2">
        <v>1828</v>
      </c>
      <c r="C441" s="2" t="s">
        <v>3787</v>
      </c>
      <c r="D441" s="2" t="s">
        <v>3790</v>
      </c>
      <c r="E441" s="2">
        <v>440</v>
      </c>
      <c r="F441" s="1">
        <v>2</v>
      </c>
      <c r="G441" s="1" t="s">
        <v>473</v>
      </c>
      <c r="H441" s="1" t="s">
        <v>4481</v>
      </c>
      <c r="I441" s="1">
        <v>13</v>
      </c>
      <c r="J441" s="1"/>
      <c r="K441" s="1"/>
      <c r="L441" s="1">
        <v>4</v>
      </c>
      <c r="M441" s="2" t="s">
        <v>4115</v>
      </c>
      <c r="N441" s="2" t="s">
        <v>4277</v>
      </c>
      <c r="O441" s="1"/>
      <c r="P441" s="1"/>
      <c r="Q441" s="1"/>
      <c r="R441" s="1"/>
      <c r="S441" s="1" t="s">
        <v>86</v>
      </c>
      <c r="T441" s="1" t="s">
        <v>2088</v>
      </c>
      <c r="U441" s="1" t="s">
        <v>120</v>
      </c>
      <c r="V441" s="1" t="s">
        <v>2116</v>
      </c>
      <c r="W441" s="1"/>
      <c r="X441" s="1"/>
      <c r="Y441" s="1" t="s">
        <v>1127</v>
      </c>
      <c r="Z441" s="1" t="s">
        <v>2449</v>
      </c>
      <c r="AA441" s="1"/>
      <c r="AB441" s="1"/>
      <c r="AC441" s="1">
        <v>17</v>
      </c>
      <c r="AD441" s="1" t="s">
        <v>213</v>
      </c>
      <c r="AE441" s="1" t="s">
        <v>2689</v>
      </c>
      <c r="AF441" s="1" t="s">
        <v>212</v>
      </c>
      <c r="AG441" s="1" t="s">
        <v>2725</v>
      </c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</row>
    <row r="442" spans="1:73" ht="13.5" customHeight="1">
      <c r="A442" s="5" t="str">
        <f>HYPERLINK("http://kyu.snu.ac.kr/sdhj/index.jsp?type=hj/GK14786_00IH_0001_0139.jpg","1828_성평곡면_139")</f>
        <v>1828_성평곡면_139</v>
      </c>
      <c r="B442" s="2">
        <v>1828</v>
      </c>
      <c r="C442" s="2" t="s">
        <v>3787</v>
      </c>
      <c r="D442" s="2" t="s">
        <v>3790</v>
      </c>
      <c r="E442" s="2">
        <v>441</v>
      </c>
      <c r="F442" s="1">
        <v>2</v>
      </c>
      <c r="G442" s="1" t="s">
        <v>473</v>
      </c>
      <c r="H442" s="1" t="s">
        <v>4481</v>
      </c>
      <c r="I442" s="1">
        <v>13</v>
      </c>
      <c r="J442" s="1"/>
      <c r="K442" s="1"/>
      <c r="L442" s="1">
        <v>4</v>
      </c>
      <c r="M442" s="2" t="s">
        <v>4115</v>
      </c>
      <c r="N442" s="2" t="s">
        <v>4277</v>
      </c>
      <c r="O442" s="1"/>
      <c r="P442" s="1"/>
      <c r="Q442" s="1"/>
      <c r="R442" s="1"/>
      <c r="S442" s="1"/>
      <c r="T442" s="1" t="s">
        <v>3815</v>
      </c>
      <c r="U442" s="1" t="s">
        <v>139</v>
      </c>
      <c r="V442" s="1" t="s">
        <v>2112</v>
      </c>
      <c r="W442" s="1"/>
      <c r="X442" s="1"/>
      <c r="Y442" s="1" t="s">
        <v>1128</v>
      </c>
      <c r="Z442" s="1" t="s">
        <v>2448</v>
      </c>
      <c r="AA442" s="1"/>
      <c r="AB442" s="1"/>
      <c r="AC442" s="1">
        <v>40</v>
      </c>
      <c r="AD442" s="1" t="s">
        <v>40</v>
      </c>
      <c r="AE442" s="1" t="s">
        <v>2698</v>
      </c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</row>
    <row r="443" spans="1:73" ht="13.5" customHeight="1">
      <c r="A443" s="5" t="str">
        <f>HYPERLINK("http://kyu.snu.ac.kr/sdhj/index.jsp?type=hj/GK14786_00IH_0001_0139.jpg","1828_성평곡면_139")</f>
        <v>1828_성평곡면_139</v>
      </c>
      <c r="B443" s="2">
        <v>1828</v>
      </c>
      <c r="C443" s="2" t="s">
        <v>3787</v>
      </c>
      <c r="D443" s="2" t="s">
        <v>3790</v>
      </c>
      <c r="E443" s="2">
        <v>442</v>
      </c>
      <c r="F443" s="1">
        <v>2</v>
      </c>
      <c r="G443" s="1" t="s">
        <v>473</v>
      </c>
      <c r="H443" s="1" t="s">
        <v>4481</v>
      </c>
      <c r="I443" s="1">
        <v>13</v>
      </c>
      <c r="J443" s="1"/>
      <c r="K443" s="1"/>
      <c r="L443" s="1">
        <v>5</v>
      </c>
      <c r="M443" s="2" t="s">
        <v>1095</v>
      </c>
      <c r="N443" s="2" t="s">
        <v>3803</v>
      </c>
      <c r="O443" s="1"/>
      <c r="P443" s="1"/>
      <c r="Q443" s="1"/>
      <c r="R443" s="1"/>
      <c r="S443" s="1"/>
      <c r="T443" s="1" t="s">
        <v>3813</v>
      </c>
      <c r="U443" s="1" t="s">
        <v>37</v>
      </c>
      <c r="V443" s="1" t="s">
        <v>2120</v>
      </c>
      <c r="W443" s="1" t="s">
        <v>181</v>
      </c>
      <c r="X443" s="1" t="s">
        <v>3823</v>
      </c>
      <c r="Y443" s="1" t="s">
        <v>1129</v>
      </c>
      <c r="Z443" s="1" t="s">
        <v>2447</v>
      </c>
      <c r="AA443" s="1"/>
      <c r="AB443" s="1"/>
      <c r="AC443" s="1">
        <v>48</v>
      </c>
      <c r="AD443" s="1" t="s">
        <v>235</v>
      </c>
      <c r="AE443" s="1" t="s">
        <v>2715</v>
      </c>
      <c r="AF443" s="1"/>
      <c r="AG443" s="1"/>
      <c r="AH443" s="1"/>
      <c r="AI443" s="1"/>
      <c r="AJ443" s="1" t="s">
        <v>17</v>
      </c>
      <c r="AK443" s="1" t="s">
        <v>2742</v>
      </c>
      <c r="AL443" s="1" t="s">
        <v>351</v>
      </c>
      <c r="AM443" s="1" t="s">
        <v>2765</v>
      </c>
      <c r="AN443" s="1"/>
      <c r="AO443" s="1"/>
      <c r="AP443" s="1"/>
      <c r="AQ443" s="1"/>
      <c r="AR443" s="1"/>
      <c r="AS443" s="1"/>
      <c r="AT443" s="1" t="s">
        <v>42</v>
      </c>
      <c r="AU443" s="1" t="s">
        <v>2162</v>
      </c>
      <c r="AV443" s="1" t="s">
        <v>876</v>
      </c>
      <c r="AW443" s="1" t="s">
        <v>2963</v>
      </c>
      <c r="AX443" s="1"/>
      <c r="AY443" s="1"/>
      <c r="AZ443" s="1"/>
      <c r="BA443" s="1"/>
      <c r="BB443" s="1"/>
      <c r="BC443" s="1"/>
      <c r="BD443" s="1"/>
      <c r="BE443" s="1"/>
      <c r="BF443" s="1"/>
      <c r="BG443" s="1" t="s">
        <v>42</v>
      </c>
      <c r="BH443" s="1" t="s">
        <v>2162</v>
      </c>
      <c r="BI443" s="1" t="s">
        <v>640</v>
      </c>
      <c r="BJ443" s="1" t="s">
        <v>3216</v>
      </c>
      <c r="BK443" s="1" t="s">
        <v>42</v>
      </c>
      <c r="BL443" s="1" t="s">
        <v>2162</v>
      </c>
      <c r="BM443" s="1" t="s">
        <v>641</v>
      </c>
      <c r="BN443" s="1" t="s">
        <v>3439</v>
      </c>
      <c r="BO443" s="1" t="s">
        <v>42</v>
      </c>
      <c r="BP443" s="1" t="s">
        <v>2162</v>
      </c>
      <c r="BQ443" s="1" t="s">
        <v>877</v>
      </c>
      <c r="BR443" s="1" t="s">
        <v>3675</v>
      </c>
      <c r="BS443" s="1" t="s">
        <v>284</v>
      </c>
      <c r="BT443" s="1" t="s">
        <v>2748</v>
      </c>
      <c r="BU443" s="1"/>
    </row>
    <row r="444" spans="1:73" ht="13.5" customHeight="1">
      <c r="A444" s="5" t="str">
        <f>HYPERLINK("http://kyu.snu.ac.kr/sdhj/index.jsp?type=hj/GK14786_00IH_0001_0139.jpg","1828_성평곡면_139")</f>
        <v>1828_성평곡면_139</v>
      </c>
      <c r="B444" s="2">
        <v>1828</v>
      </c>
      <c r="C444" s="2" t="s">
        <v>3787</v>
      </c>
      <c r="D444" s="2" t="s">
        <v>3790</v>
      </c>
      <c r="E444" s="2">
        <v>443</v>
      </c>
      <c r="F444" s="1">
        <v>2</v>
      </c>
      <c r="G444" s="1" t="s">
        <v>473</v>
      </c>
      <c r="H444" s="1" t="s">
        <v>4481</v>
      </c>
      <c r="I444" s="1">
        <v>13</v>
      </c>
      <c r="J444" s="1"/>
      <c r="K444" s="1"/>
      <c r="L444" s="1">
        <v>5</v>
      </c>
      <c r="M444" s="2" t="s">
        <v>1095</v>
      </c>
      <c r="N444" s="2" t="s">
        <v>3803</v>
      </c>
      <c r="O444" s="1"/>
      <c r="P444" s="1"/>
      <c r="Q444" s="1"/>
      <c r="R444" s="1"/>
      <c r="S444" s="1" t="s">
        <v>48</v>
      </c>
      <c r="T444" s="1" t="s">
        <v>2087</v>
      </c>
      <c r="U444" s="1"/>
      <c r="V444" s="1"/>
      <c r="W444" s="1" t="s">
        <v>98</v>
      </c>
      <c r="X444" s="1" t="s">
        <v>3818</v>
      </c>
      <c r="Y444" s="1"/>
      <c r="Z444" s="1"/>
      <c r="AA444" s="1"/>
      <c r="AB444" s="1"/>
      <c r="AC444" s="1">
        <v>45</v>
      </c>
      <c r="AD444" s="1" t="s">
        <v>279</v>
      </c>
      <c r="AE444" s="1" t="s">
        <v>2231</v>
      </c>
      <c r="AF444" s="1"/>
      <c r="AG444" s="1"/>
      <c r="AH444" s="1"/>
      <c r="AI444" s="1"/>
      <c r="AJ444" s="1" t="s">
        <v>17</v>
      </c>
      <c r="AK444" s="1" t="s">
        <v>2742</v>
      </c>
      <c r="AL444" s="1" t="s">
        <v>70</v>
      </c>
      <c r="AM444" s="1" t="s">
        <v>3844</v>
      </c>
      <c r="AN444" s="1"/>
      <c r="AO444" s="1"/>
      <c r="AP444" s="1"/>
      <c r="AQ444" s="1"/>
      <c r="AR444" s="1"/>
      <c r="AS444" s="1"/>
      <c r="AT444" s="1" t="s">
        <v>42</v>
      </c>
      <c r="AU444" s="1" t="s">
        <v>2162</v>
      </c>
      <c r="AV444" s="1" t="s">
        <v>1130</v>
      </c>
      <c r="AW444" s="1" t="s">
        <v>2962</v>
      </c>
      <c r="AX444" s="1"/>
      <c r="AY444" s="1"/>
      <c r="AZ444" s="1"/>
      <c r="BA444" s="1"/>
      <c r="BB444" s="1"/>
      <c r="BC444" s="1"/>
      <c r="BD444" s="1"/>
      <c r="BE444" s="1"/>
      <c r="BF444" s="1"/>
      <c r="BG444" s="1" t="s">
        <v>42</v>
      </c>
      <c r="BH444" s="1" t="s">
        <v>2162</v>
      </c>
      <c r="BI444" s="1" t="s">
        <v>476</v>
      </c>
      <c r="BJ444" s="1" t="s">
        <v>3044</v>
      </c>
      <c r="BK444" s="1" t="s">
        <v>42</v>
      </c>
      <c r="BL444" s="1" t="s">
        <v>2162</v>
      </c>
      <c r="BM444" s="1" t="s">
        <v>477</v>
      </c>
      <c r="BN444" s="1" t="s">
        <v>3298</v>
      </c>
      <c r="BO444" s="1" t="s">
        <v>42</v>
      </c>
      <c r="BP444" s="1" t="s">
        <v>2162</v>
      </c>
      <c r="BQ444" s="1" t="s">
        <v>1131</v>
      </c>
      <c r="BR444" s="1" t="s">
        <v>3674</v>
      </c>
      <c r="BS444" s="1" t="s">
        <v>129</v>
      </c>
      <c r="BT444" s="1" t="s">
        <v>2752</v>
      </c>
      <c r="BU444" s="1"/>
    </row>
    <row r="445" spans="1:73" ht="13.5" customHeight="1">
      <c r="A445" s="5" t="str">
        <f>HYPERLINK("http://kyu.snu.ac.kr/sdhj/index.jsp?type=hj/GK14786_00IH_0001_0139.jpg","1828_성평곡면_139")</f>
        <v>1828_성평곡면_139</v>
      </c>
      <c r="B445" s="2">
        <v>1828</v>
      </c>
      <c r="C445" s="2" t="s">
        <v>3787</v>
      </c>
      <c r="D445" s="2" t="s">
        <v>3790</v>
      </c>
      <c r="E445" s="2">
        <v>444</v>
      </c>
      <c r="F445" s="1">
        <v>2</v>
      </c>
      <c r="G445" s="1" t="s">
        <v>473</v>
      </c>
      <c r="H445" s="1" t="s">
        <v>4481</v>
      </c>
      <c r="I445" s="1">
        <v>13</v>
      </c>
      <c r="J445" s="1"/>
      <c r="K445" s="1"/>
      <c r="L445" s="1">
        <v>5</v>
      </c>
      <c r="M445" s="2" t="s">
        <v>1095</v>
      </c>
      <c r="N445" s="2" t="s">
        <v>3803</v>
      </c>
      <c r="O445" s="1"/>
      <c r="P445" s="1"/>
      <c r="Q445" s="1"/>
      <c r="R445" s="1"/>
      <c r="S445" s="1" t="s">
        <v>90</v>
      </c>
      <c r="T445" s="1" t="s">
        <v>2089</v>
      </c>
      <c r="U445" s="1"/>
      <c r="V445" s="1"/>
      <c r="W445" s="1"/>
      <c r="X445" s="1"/>
      <c r="Y445" s="1"/>
      <c r="Z445" s="1"/>
      <c r="AA445" s="1"/>
      <c r="AB445" s="1"/>
      <c r="AC445" s="1">
        <v>19</v>
      </c>
      <c r="AD445" s="1" t="s">
        <v>321</v>
      </c>
      <c r="AE445" s="1" t="s">
        <v>2671</v>
      </c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</row>
    <row r="446" spans="1:73" ht="13.5" customHeight="1">
      <c r="A446" s="5" t="str">
        <f>HYPERLINK("http://kyu.snu.ac.kr/sdhj/index.jsp?type=hj/GK14786_00IH_0001_0139.jpg","1828_성평곡면_139")</f>
        <v>1828_성평곡면_139</v>
      </c>
      <c r="B446" s="2">
        <v>1828</v>
      </c>
      <c r="C446" s="2" t="s">
        <v>3787</v>
      </c>
      <c r="D446" s="2" t="s">
        <v>3790</v>
      </c>
      <c r="E446" s="2">
        <v>445</v>
      </c>
      <c r="F446" s="1">
        <v>2</v>
      </c>
      <c r="G446" s="1" t="s">
        <v>473</v>
      </c>
      <c r="H446" s="1" t="s">
        <v>4481</v>
      </c>
      <c r="I446" s="1">
        <v>13</v>
      </c>
      <c r="J446" s="1"/>
      <c r="K446" s="1"/>
      <c r="L446" s="1">
        <v>5</v>
      </c>
      <c r="M446" s="2" t="s">
        <v>1095</v>
      </c>
      <c r="N446" s="2" t="s">
        <v>3803</v>
      </c>
      <c r="O446" s="1"/>
      <c r="P446" s="1"/>
      <c r="Q446" s="1"/>
      <c r="R446" s="1"/>
      <c r="S446" s="1" t="s">
        <v>86</v>
      </c>
      <c r="T446" s="1" t="s">
        <v>2088</v>
      </c>
      <c r="U446" s="1" t="s">
        <v>105</v>
      </c>
      <c r="V446" s="1" t="s">
        <v>2123</v>
      </c>
      <c r="W446" s="1"/>
      <c r="X446" s="1"/>
      <c r="Y446" s="1" t="s">
        <v>1132</v>
      </c>
      <c r="Z446" s="1" t="s">
        <v>2446</v>
      </c>
      <c r="AA446" s="1"/>
      <c r="AB446" s="1"/>
      <c r="AC446" s="1">
        <v>24</v>
      </c>
      <c r="AD446" s="1" t="s">
        <v>1119</v>
      </c>
      <c r="AE446" s="1" t="s">
        <v>2705</v>
      </c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</row>
    <row r="447" spans="1:73" ht="13.5" customHeight="1">
      <c r="A447" s="5" t="str">
        <f>HYPERLINK("http://kyu.snu.ac.kr/sdhj/index.jsp?type=hj/GK14786_00IH_0001_0140.jpg","1828_성평곡면_140")</f>
        <v>1828_성평곡면_140</v>
      </c>
      <c r="B447" s="2">
        <v>1828</v>
      </c>
      <c r="C447" s="2" t="s">
        <v>3787</v>
      </c>
      <c r="D447" s="2" t="s">
        <v>3790</v>
      </c>
      <c r="E447" s="2">
        <v>446</v>
      </c>
      <c r="F447" s="1">
        <v>2</v>
      </c>
      <c r="G447" s="1" t="s">
        <v>473</v>
      </c>
      <c r="H447" s="1" t="s">
        <v>4481</v>
      </c>
      <c r="I447" s="1">
        <v>14</v>
      </c>
      <c r="J447" s="1" t="s">
        <v>1133</v>
      </c>
      <c r="K447" s="1" t="s">
        <v>3800</v>
      </c>
      <c r="L447" s="1">
        <v>1</v>
      </c>
      <c r="M447" s="2" t="s">
        <v>4116</v>
      </c>
      <c r="N447" s="2" t="s">
        <v>3941</v>
      </c>
      <c r="O447" s="1"/>
      <c r="P447" s="1"/>
      <c r="Q447" s="1"/>
      <c r="R447" s="1"/>
      <c r="S447" s="1"/>
      <c r="T447" s="1" t="s">
        <v>3813</v>
      </c>
      <c r="U447" s="1" t="s">
        <v>120</v>
      </c>
      <c r="V447" s="1" t="s">
        <v>2116</v>
      </c>
      <c r="W447" s="1" t="s">
        <v>98</v>
      </c>
      <c r="X447" s="1" t="s">
        <v>3818</v>
      </c>
      <c r="Y447" s="1" t="s">
        <v>1134</v>
      </c>
      <c r="Z447" s="1" t="s">
        <v>2445</v>
      </c>
      <c r="AA447" s="1"/>
      <c r="AB447" s="1"/>
      <c r="AC447" s="1">
        <v>34</v>
      </c>
      <c r="AD447" s="1" t="s">
        <v>518</v>
      </c>
      <c r="AE447" s="1" t="s">
        <v>2713</v>
      </c>
      <c r="AF447" s="1"/>
      <c r="AG447" s="1"/>
      <c r="AH447" s="1"/>
      <c r="AI447" s="1"/>
      <c r="AJ447" s="1" t="s">
        <v>17</v>
      </c>
      <c r="AK447" s="1" t="s">
        <v>2742</v>
      </c>
      <c r="AL447" s="1" t="s">
        <v>70</v>
      </c>
      <c r="AM447" s="1" t="s">
        <v>3844</v>
      </c>
      <c r="AN447" s="1"/>
      <c r="AO447" s="1"/>
      <c r="AP447" s="1"/>
      <c r="AQ447" s="1"/>
      <c r="AR447" s="1"/>
      <c r="AS447" s="1"/>
      <c r="AT447" s="1" t="s">
        <v>123</v>
      </c>
      <c r="AU447" s="1" t="s">
        <v>2801</v>
      </c>
      <c r="AV447" s="1" t="s">
        <v>1135</v>
      </c>
      <c r="AW447" s="1" t="s">
        <v>2961</v>
      </c>
      <c r="AX447" s="1"/>
      <c r="AY447" s="1"/>
      <c r="AZ447" s="1"/>
      <c r="BA447" s="1"/>
      <c r="BB447" s="1"/>
      <c r="BC447" s="1"/>
      <c r="BD447" s="1"/>
      <c r="BE447" s="1"/>
      <c r="BF447" s="1"/>
      <c r="BG447" s="1" t="s">
        <v>123</v>
      </c>
      <c r="BH447" s="1" t="s">
        <v>2801</v>
      </c>
      <c r="BI447" s="1" t="s">
        <v>1136</v>
      </c>
      <c r="BJ447" s="1" t="s">
        <v>3242</v>
      </c>
      <c r="BK447" s="1" t="s">
        <v>123</v>
      </c>
      <c r="BL447" s="1" t="s">
        <v>2801</v>
      </c>
      <c r="BM447" s="1" t="s">
        <v>1137</v>
      </c>
      <c r="BN447" s="1" t="s">
        <v>3469</v>
      </c>
      <c r="BO447" s="1" t="s">
        <v>478</v>
      </c>
      <c r="BP447" s="1" t="s">
        <v>2808</v>
      </c>
      <c r="BQ447" s="1" t="s">
        <v>1138</v>
      </c>
      <c r="BR447" s="1" t="s">
        <v>3673</v>
      </c>
      <c r="BS447" s="1" t="s">
        <v>425</v>
      </c>
      <c r="BT447" s="1" t="s">
        <v>2782</v>
      </c>
      <c r="BU447" s="1"/>
    </row>
    <row r="448" spans="1:73" ht="13.5" customHeight="1">
      <c r="A448" s="5" t="str">
        <f>HYPERLINK("http://kyu.snu.ac.kr/sdhj/index.jsp?type=hj/GK14786_00IH_0001_0140.jpg","1828_성평곡면_140")</f>
        <v>1828_성평곡면_140</v>
      </c>
      <c r="B448" s="2">
        <v>1828</v>
      </c>
      <c r="C448" s="2" t="s">
        <v>3787</v>
      </c>
      <c r="D448" s="2" t="s">
        <v>3790</v>
      </c>
      <c r="E448" s="2">
        <v>447</v>
      </c>
      <c r="F448" s="1">
        <v>2</v>
      </c>
      <c r="G448" s="1" t="s">
        <v>473</v>
      </c>
      <c r="H448" s="1" t="s">
        <v>4481</v>
      </c>
      <c r="I448" s="1">
        <v>14</v>
      </c>
      <c r="J448" s="1"/>
      <c r="K448" s="1"/>
      <c r="L448" s="1">
        <v>1</v>
      </c>
      <c r="M448" s="2" t="s">
        <v>4116</v>
      </c>
      <c r="N448" s="2" t="s">
        <v>3941</v>
      </c>
      <c r="O448" s="1"/>
      <c r="P448" s="1"/>
      <c r="Q448" s="1"/>
      <c r="R448" s="1"/>
      <c r="S448" s="1" t="s">
        <v>48</v>
      </c>
      <c r="T448" s="1" t="s">
        <v>2087</v>
      </c>
      <c r="U448" s="1"/>
      <c r="V448" s="1"/>
      <c r="W448" s="1" t="s">
        <v>98</v>
      </c>
      <c r="X448" s="1" t="s">
        <v>3818</v>
      </c>
      <c r="Y448" s="1" t="s">
        <v>130</v>
      </c>
      <c r="Z448" s="1" t="s">
        <v>2210</v>
      </c>
      <c r="AA448" s="1"/>
      <c r="AB448" s="1"/>
      <c r="AC448" s="1">
        <v>32</v>
      </c>
      <c r="AD448" s="1" t="s">
        <v>305</v>
      </c>
      <c r="AE448" s="1" t="s">
        <v>2701</v>
      </c>
      <c r="AF448" s="1"/>
      <c r="AG448" s="1"/>
      <c r="AH448" s="1"/>
      <c r="AI448" s="1"/>
      <c r="AJ448" s="1" t="s">
        <v>131</v>
      </c>
      <c r="AK448" s="1" t="s">
        <v>2743</v>
      </c>
      <c r="AL448" s="1" t="s">
        <v>85</v>
      </c>
      <c r="AM448" s="1" t="s">
        <v>2760</v>
      </c>
      <c r="AN448" s="1"/>
      <c r="AO448" s="1"/>
      <c r="AP448" s="1"/>
      <c r="AQ448" s="1"/>
      <c r="AR448" s="1"/>
      <c r="AS448" s="1"/>
      <c r="AT448" s="1" t="s">
        <v>123</v>
      </c>
      <c r="AU448" s="1" t="s">
        <v>2801</v>
      </c>
      <c r="AV448" s="1" t="s">
        <v>1139</v>
      </c>
      <c r="AW448" s="1" t="s">
        <v>2960</v>
      </c>
      <c r="AX448" s="1"/>
      <c r="AY448" s="1"/>
      <c r="AZ448" s="1"/>
      <c r="BA448" s="1"/>
      <c r="BB448" s="1"/>
      <c r="BC448" s="1"/>
      <c r="BD448" s="1"/>
      <c r="BE448" s="1"/>
      <c r="BF448" s="1"/>
      <c r="BG448" s="1" t="s">
        <v>380</v>
      </c>
      <c r="BH448" s="1" t="s">
        <v>2802</v>
      </c>
      <c r="BI448" s="1" t="s">
        <v>815</v>
      </c>
      <c r="BJ448" s="1" t="s">
        <v>3241</v>
      </c>
      <c r="BK448" s="1" t="s">
        <v>492</v>
      </c>
      <c r="BL448" s="1" t="s">
        <v>2809</v>
      </c>
      <c r="BM448" s="1" t="s">
        <v>1140</v>
      </c>
      <c r="BN448" s="1" t="s">
        <v>3468</v>
      </c>
      <c r="BO448" s="1" t="s">
        <v>123</v>
      </c>
      <c r="BP448" s="1" t="s">
        <v>2801</v>
      </c>
      <c r="BQ448" s="1" t="s">
        <v>1141</v>
      </c>
      <c r="BR448" s="1" t="s">
        <v>3672</v>
      </c>
      <c r="BS448" s="1" t="s">
        <v>457</v>
      </c>
      <c r="BT448" s="1" t="s">
        <v>2758</v>
      </c>
      <c r="BU448" s="1"/>
    </row>
    <row r="449" spans="1:73" ht="13.5" customHeight="1">
      <c r="A449" s="5" t="str">
        <f>HYPERLINK("http://kyu.snu.ac.kr/sdhj/index.jsp?type=hj/GK14786_00IH_0001_0140.jpg","1828_성평곡면_140")</f>
        <v>1828_성평곡면_140</v>
      </c>
      <c r="B449" s="2">
        <v>1828</v>
      </c>
      <c r="C449" s="2" t="s">
        <v>3787</v>
      </c>
      <c r="D449" s="2" t="s">
        <v>3790</v>
      </c>
      <c r="E449" s="2">
        <v>448</v>
      </c>
      <c r="F449" s="1">
        <v>2</v>
      </c>
      <c r="G449" s="1" t="s">
        <v>473</v>
      </c>
      <c r="H449" s="1" t="s">
        <v>4481</v>
      </c>
      <c r="I449" s="1">
        <v>14</v>
      </c>
      <c r="J449" s="1"/>
      <c r="K449" s="1"/>
      <c r="L449" s="1">
        <v>1</v>
      </c>
      <c r="M449" s="2" t="s">
        <v>4116</v>
      </c>
      <c r="N449" s="2" t="s">
        <v>3941</v>
      </c>
      <c r="O449" s="1"/>
      <c r="P449" s="1"/>
      <c r="Q449" s="1"/>
      <c r="R449" s="1"/>
      <c r="S449" s="1"/>
      <c r="T449" s="1" t="s">
        <v>3815</v>
      </c>
      <c r="U449" s="1" t="s">
        <v>139</v>
      </c>
      <c r="V449" s="1" t="s">
        <v>2112</v>
      </c>
      <c r="W449" s="1"/>
      <c r="X449" s="1"/>
      <c r="Y449" s="1" t="s">
        <v>1142</v>
      </c>
      <c r="Z449" s="1" t="s">
        <v>2444</v>
      </c>
      <c r="AA449" s="1"/>
      <c r="AB449" s="1"/>
      <c r="AC449" s="1">
        <v>54</v>
      </c>
      <c r="AD449" s="1" t="s">
        <v>618</v>
      </c>
      <c r="AE449" s="1" t="s">
        <v>2722</v>
      </c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</row>
    <row r="450" spans="1:73" ht="13.5" customHeight="1">
      <c r="A450" s="5" t="str">
        <f>HYPERLINK("http://kyu.snu.ac.kr/sdhj/index.jsp?type=hj/GK14786_00IH_0001_0140.jpg","1828_성평곡면_140")</f>
        <v>1828_성평곡면_140</v>
      </c>
      <c r="B450" s="2">
        <v>1828</v>
      </c>
      <c r="C450" s="2" t="s">
        <v>3787</v>
      </c>
      <c r="D450" s="2" t="s">
        <v>3790</v>
      </c>
      <c r="E450" s="2">
        <v>449</v>
      </c>
      <c r="F450" s="1">
        <v>2</v>
      </c>
      <c r="G450" s="1" t="s">
        <v>473</v>
      </c>
      <c r="H450" s="1" t="s">
        <v>4481</v>
      </c>
      <c r="I450" s="1">
        <v>14</v>
      </c>
      <c r="J450" s="1"/>
      <c r="K450" s="1"/>
      <c r="L450" s="1">
        <v>2</v>
      </c>
      <c r="M450" s="2" t="s">
        <v>4117</v>
      </c>
      <c r="N450" s="2" t="s">
        <v>4278</v>
      </c>
      <c r="O450" s="1"/>
      <c r="P450" s="1"/>
      <c r="Q450" s="1"/>
      <c r="R450" s="1"/>
      <c r="S450" s="1"/>
      <c r="T450" s="1" t="s">
        <v>3813</v>
      </c>
      <c r="U450" s="1" t="s">
        <v>105</v>
      </c>
      <c r="V450" s="1" t="s">
        <v>2123</v>
      </c>
      <c r="W450" s="1" t="s">
        <v>98</v>
      </c>
      <c r="X450" s="1" t="s">
        <v>3818</v>
      </c>
      <c r="Y450" s="1" t="s">
        <v>1143</v>
      </c>
      <c r="Z450" s="1" t="s">
        <v>2443</v>
      </c>
      <c r="AA450" s="1"/>
      <c r="AB450" s="1"/>
      <c r="AC450" s="1">
        <v>38</v>
      </c>
      <c r="AD450" s="1" t="s">
        <v>118</v>
      </c>
      <c r="AE450" s="1" t="s">
        <v>2678</v>
      </c>
      <c r="AF450" s="1"/>
      <c r="AG450" s="1"/>
      <c r="AH450" s="1"/>
      <c r="AI450" s="1"/>
      <c r="AJ450" s="1" t="s">
        <v>17</v>
      </c>
      <c r="AK450" s="1" t="s">
        <v>2742</v>
      </c>
      <c r="AL450" s="1" t="s">
        <v>70</v>
      </c>
      <c r="AM450" s="1" t="s">
        <v>3844</v>
      </c>
      <c r="AN450" s="1"/>
      <c r="AO450" s="1"/>
      <c r="AP450" s="1"/>
      <c r="AQ450" s="1"/>
      <c r="AR450" s="1"/>
      <c r="AS450" s="1"/>
      <c r="AT450" s="1" t="s">
        <v>535</v>
      </c>
      <c r="AU450" s="1" t="s">
        <v>2122</v>
      </c>
      <c r="AV450" s="1" t="s">
        <v>1144</v>
      </c>
      <c r="AW450" s="1" t="s">
        <v>2959</v>
      </c>
      <c r="AX450" s="1"/>
      <c r="AY450" s="1"/>
      <c r="AZ450" s="1"/>
      <c r="BA450" s="1"/>
      <c r="BB450" s="1"/>
      <c r="BC450" s="1"/>
      <c r="BD450" s="1"/>
      <c r="BE450" s="1"/>
      <c r="BF450" s="1"/>
      <c r="BG450" s="1" t="s">
        <v>535</v>
      </c>
      <c r="BH450" s="1" t="s">
        <v>2122</v>
      </c>
      <c r="BI450" s="1" t="s">
        <v>1145</v>
      </c>
      <c r="BJ450" s="1" t="s">
        <v>3240</v>
      </c>
      <c r="BK450" s="1" t="s">
        <v>535</v>
      </c>
      <c r="BL450" s="1" t="s">
        <v>2122</v>
      </c>
      <c r="BM450" s="1" t="s">
        <v>529</v>
      </c>
      <c r="BN450" s="1" t="s">
        <v>3245</v>
      </c>
      <c r="BO450" s="1"/>
      <c r="BP450" s="1"/>
      <c r="BQ450" s="1"/>
      <c r="BR450" s="1"/>
      <c r="BS450" s="1"/>
      <c r="BT450" s="1"/>
      <c r="BU450" s="1"/>
    </row>
    <row r="451" spans="1:73" ht="13.5" customHeight="1">
      <c r="A451" s="5" t="str">
        <f>HYPERLINK("http://kyu.snu.ac.kr/sdhj/index.jsp?type=hj/GK14786_00IH_0001_0140.jpg","1828_성평곡면_140")</f>
        <v>1828_성평곡면_140</v>
      </c>
      <c r="B451" s="2">
        <v>1828</v>
      </c>
      <c r="C451" s="2" t="s">
        <v>3787</v>
      </c>
      <c r="D451" s="2" t="s">
        <v>3790</v>
      </c>
      <c r="E451" s="2">
        <v>450</v>
      </c>
      <c r="F451" s="1">
        <v>2</v>
      </c>
      <c r="G451" s="1" t="s">
        <v>473</v>
      </c>
      <c r="H451" s="1" t="s">
        <v>4481</v>
      </c>
      <c r="I451" s="1">
        <v>14</v>
      </c>
      <c r="J451" s="1"/>
      <c r="K451" s="1"/>
      <c r="L451" s="1">
        <v>2</v>
      </c>
      <c r="M451" s="2" t="s">
        <v>4117</v>
      </c>
      <c r="N451" s="2" t="s">
        <v>4278</v>
      </c>
      <c r="O451" s="1"/>
      <c r="P451" s="1"/>
      <c r="Q451" s="1"/>
      <c r="R451" s="1"/>
      <c r="S451" s="1" t="s">
        <v>48</v>
      </c>
      <c r="T451" s="1" t="s">
        <v>2087</v>
      </c>
      <c r="U451" s="1"/>
      <c r="V451" s="1"/>
      <c r="W451" s="1" t="s">
        <v>137</v>
      </c>
      <c r="X451" s="1" t="s">
        <v>2176</v>
      </c>
      <c r="Y451" s="1" t="s">
        <v>10</v>
      </c>
      <c r="Z451" s="1" t="s">
        <v>2174</v>
      </c>
      <c r="AA451" s="1"/>
      <c r="AB451" s="1"/>
      <c r="AC451" s="1">
        <v>28</v>
      </c>
      <c r="AD451" s="1" t="s">
        <v>267</v>
      </c>
      <c r="AE451" s="1" t="s">
        <v>2711</v>
      </c>
      <c r="AF451" s="1"/>
      <c r="AG451" s="1"/>
      <c r="AH451" s="1"/>
      <c r="AI451" s="1"/>
      <c r="AJ451" s="1" t="s">
        <v>17</v>
      </c>
      <c r="AK451" s="1" t="s">
        <v>2742</v>
      </c>
      <c r="AL451" s="1" t="s">
        <v>129</v>
      </c>
      <c r="AM451" s="1" t="s">
        <v>2752</v>
      </c>
      <c r="AN451" s="1"/>
      <c r="AO451" s="1"/>
      <c r="AP451" s="1"/>
      <c r="AQ451" s="1"/>
      <c r="AR451" s="1"/>
      <c r="AS451" s="1"/>
      <c r="AT451" s="1" t="s">
        <v>535</v>
      </c>
      <c r="AU451" s="1" t="s">
        <v>2122</v>
      </c>
      <c r="AV451" s="1" t="s">
        <v>941</v>
      </c>
      <c r="AW451" s="1" t="s">
        <v>4450</v>
      </c>
      <c r="AX451" s="1"/>
      <c r="AY451" s="1"/>
      <c r="AZ451" s="1"/>
      <c r="BA451" s="1"/>
      <c r="BB451" s="1"/>
      <c r="BC451" s="1"/>
      <c r="BD451" s="1"/>
      <c r="BE451" s="1"/>
      <c r="BF451" s="1"/>
      <c r="BG451" s="1" t="s">
        <v>535</v>
      </c>
      <c r="BH451" s="1" t="s">
        <v>2122</v>
      </c>
      <c r="BI451" s="1" t="s">
        <v>942</v>
      </c>
      <c r="BJ451" s="1" t="s">
        <v>3030</v>
      </c>
      <c r="BK451" s="1" t="s">
        <v>535</v>
      </c>
      <c r="BL451" s="1" t="s">
        <v>2122</v>
      </c>
      <c r="BM451" s="1" t="s">
        <v>657</v>
      </c>
      <c r="BN451" s="1" t="s">
        <v>3294</v>
      </c>
      <c r="BO451" s="1" t="s">
        <v>535</v>
      </c>
      <c r="BP451" s="1" t="s">
        <v>2122</v>
      </c>
      <c r="BQ451" s="1" t="s">
        <v>1146</v>
      </c>
      <c r="BR451" s="1" t="s">
        <v>3671</v>
      </c>
      <c r="BS451" s="1" t="s">
        <v>47</v>
      </c>
      <c r="BT451" s="1" t="s">
        <v>2761</v>
      </c>
      <c r="BU451" s="1"/>
    </row>
    <row r="452" spans="1:73" ht="13.5" customHeight="1">
      <c r="A452" s="5" t="str">
        <f>HYPERLINK("http://kyu.snu.ac.kr/sdhj/index.jsp?type=hj/GK14786_00IH_0001_0140.jpg","1828_성평곡면_140")</f>
        <v>1828_성평곡면_140</v>
      </c>
      <c r="B452" s="2">
        <v>1828</v>
      </c>
      <c r="C452" s="2" t="s">
        <v>3787</v>
      </c>
      <c r="D452" s="2" t="s">
        <v>3790</v>
      </c>
      <c r="E452" s="2">
        <v>451</v>
      </c>
      <c r="F452" s="1">
        <v>2</v>
      </c>
      <c r="G452" s="1" t="s">
        <v>473</v>
      </c>
      <c r="H452" s="1" t="s">
        <v>4481</v>
      </c>
      <c r="I452" s="1">
        <v>14</v>
      </c>
      <c r="J452" s="1"/>
      <c r="K452" s="1"/>
      <c r="L452" s="1">
        <v>2</v>
      </c>
      <c r="M452" s="2" t="s">
        <v>4117</v>
      </c>
      <c r="N452" s="2" t="s">
        <v>4278</v>
      </c>
      <c r="O452" s="1"/>
      <c r="P452" s="1"/>
      <c r="Q452" s="1"/>
      <c r="R452" s="1"/>
      <c r="S452" s="1" t="s">
        <v>90</v>
      </c>
      <c r="T452" s="1" t="s">
        <v>2089</v>
      </c>
      <c r="U452" s="1"/>
      <c r="V452" s="1"/>
      <c r="W452" s="1"/>
      <c r="X452" s="1"/>
      <c r="Y452" s="1"/>
      <c r="Z452" s="1"/>
      <c r="AA452" s="1"/>
      <c r="AB452" s="1"/>
      <c r="AC452" s="1">
        <v>12</v>
      </c>
      <c r="AD452" s="1" t="s">
        <v>336</v>
      </c>
      <c r="AE452" s="1" t="s">
        <v>2703</v>
      </c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</row>
    <row r="453" spans="1:73" ht="13.5" customHeight="1">
      <c r="A453" s="5" t="str">
        <f>HYPERLINK("http://kyu.snu.ac.kr/sdhj/index.jsp?type=hj/GK14786_00IH_0001_0140.jpg","1828_성평곡면_140")</f>
        <v>1828_성평곡면_140</v>
      </c>
      <c r="B453" s="2">
        <v>1828</v>
      </c>
      <c r="C453" s="2" t="s">
        <v>3787</v>
      </c>
      <c r="D453" s="2" t="s">
        <v>3790</v>
      </c>
      <c r="E453" s="2">
        <v>452</v>
      </c>
      <c r="F453" s="1">
        <v>2</v>
      </c>
      <c r="G453" s="1" t="s">
        <v>473</v>
      </c>
      <c r="H453" s="1" t="s">
        <v>4481</v>
      </c>
      <c r="I453" s="1">
        <v>14</v>
      </c>
      <c r="J453" s="1"/>
      <c r="K453" s="1"/>
      <c r="L453" s="1">
        <v>3</v>
      </c>
      <c r="M453" s="2" t="s">
        <v>4118</v>
      </c>
      <c r="N453" s="2" t="s">
        <v>4279</v>
      </c>
      <c r="O453" s="1"/>
      <c r="P453" s="1"/>
      <c r="Q453" s="1"/>
      <c r="R453" s="1"/>
      <c r="S453" s="1"/>
      <c r="T453" s="1" t="s">
        <v>3813</v>
      </c>
      <c r="U453" s="1" t="s">
        <v>687</v>
      </c>
      <c r="V453" s="1" t="s">
        <v>2119</v>
      </c>
      <c r="W453" s="1" t="s">
        <v>98</v>
      </c>
      <c r="X453" s="1" t="s">
        <v>3818</v>
      </c>
      <c r="Y453" s="1" t="s">
        <v>1147</v>
      </c>
      <c r="Z453" s="1" t="s">
        <v>2442</v>
      </c>
      <c r="AA453" s="1"/>
      <c r="AB453" s="1"/>
      <c r="AC453" s="1">
        <v>56</v>
      </c>
      <c r="AD453" s="1" t="s">
        <v>297</v>
      </c>
      <c r="AE453" s="1" t="s">
        <v>2680</v>
      </c>
      <c r="AF453" s="1"/>
      <c r="AG453" s="1"/>
      <c r="AH453" s="1"/>
      <c r="AI453" s="1"/>
      <c r="AJ453" s="1" t="s">
        <v>17</v>
      </c>
      <c r="AK453" s="1" t="s">
        <v>2742</v>
      </c>
      <c r="AL453" s="1" t="s">
        <v>70</v>
      </c>
      <c r="AM453" s="1" t="s">
        <v>3844</v>
      </c>
      <c r="AN453" s="1"/>
      <c r="AO453" s="1"/>
      <c r="AP453" s="1"/>
      <c r="AQ453" s="1"/>
      <c r="AR453" s="1"/>
      <c r="AS453" s="1"/>
      <c r="AT453" s="1" t="s">
        <v>42</v>
      </c>
      <c r="AU453" s="1" t="s">
        <v>2162</v>
      </c>
      <c r="AV453" s="1" t="s">
        <v>1148</v>
      </c>
      <c r="AW453" s="1" t="s">
        <v>2958</v>
      </c>
      <c r="AX453" s="1"/>
      <c r="AY453" s="1"/>
      <c r="AZ453" s="1"/>
      <c r="BA453" s="1"/>
      <c r="BB453" s="1"/>
      <c r="BC453" s="1"/>
      <c r="BD453" s="1"/>
      <c r="BE453" s="1"/>
      <c r="BF453" s="1"/>
      <c r="BG453" s="1" t="s">
        <v>42</v>
      </c>
      <c r="BH453" s="1" t="s">
        <v>2162</v>
      </c>
      <c r="BI453" s="1" t="s">
        <v>1149</v>
      </c>
      <c r="BJ453" s="1" t="s">
        <v>3239</v>
      </c>
      <c r="BK453" s="1" t="s">
        <v>42</v>
      </c>
      <c r="BL453" s="1" t="s">
        <v>2162</v>
      </c>
      <c r="BM453" s="1" t="s">
        <v>1150</v>
      </c>
      <c r="BN453" s="1" t="s">
        <v>3467</v>
      </c>
      <c r="BO453" s="1" t="s">
        <v>42</v>
      </c>
      <c r="BP453" s="1" t="s">
        <v>2162</v>
      </c>
      <c r="BQ453" s="1" t="s">
        <v>1151</v>
      </c>
      <c r="BR453" s="1" t="s">
        <v>3670</v>
      </c>
      <c r="BS453" s="1" t="s">
        <v>471</v>
      </c>
      <c r="BT453" s="1" t="s">
        <v>3770</v>
      </c>
      <c r="BU453" s="1"/>
    </row>
    <row r="454" spans="1:73" ht="13.5" customHeight="1">
      <c r="A454" s="5" t="str">
        <f>HYPERLINK("http://kyu.snu.ac.kr/sdhj/index.jsp?type=hj/GK14786_00IH_0001_0140.jpg","1828_성평곡면_140")</f>
        <v>1828_성평곡면_140</v>
      </c>
      <c r="B454" s="2">
        <v>1828</v>
      </c>
      <c r="C454" s="2" t="s">
        <v>3787</v>
      </c>
      <c r="D454" s="2" t="s">
        <v>3790</v>
      </c>
      <c r="E454" s="2">
        <v>453</v>
      </c>
      <c r="F454" s="1">
        <v>2</v>
      </c>
      <c r="G454" s="1" t="s">
        <v>473</v>
      </c>
      <c r="H454" s="1" t="s">
        <v>4481</v>
      </c>
      <c r="I454" s="1">
        <v>14</v>
      </c>
      <c r="J454" s="1"/>
      <c r="K454" s="1"/>
      <c r="L454" s="1">
        <v>3</v>
      </c>
      <c r="M454" s="2" t="s">
        <v>4118</v>
      </c>
      <c r="N454" s="2" t="s">
        <v>4279</v>
      </c>
      <c r="O454" s="1"/>
      <c r="P454" s="1"/>
      <c r="Q454" s="1"/>
      <c r="R454" s="1"/>
      <c r="S454" s="1" t="s">
        <v>48</v>
      </c>
      <c r="T454" s="1" t="s">
        <v>2087</v>
      </c>
      <c r="U454" s="1"/>
      <c r="V454" s="1"/>
      <c r="W454" s="1" t="s">
        <v>98</v>
      </c>
      <c r="X454" s="1" t="s">
        <v>3818</v>
      </c>
      <c r="Y454" s="1" t="s">
        <v>50</v>
      </c>
      <c r="Z454" s="1" t="s">
        <v>2208</v>
      </c>
      <c r="AA454" s="1"/>
      <c r="AB454" s="1"/>
      <c r="AC454" s="1">
        <v>47</v>
      </c>
      <c r="AD454" s="1" t="s">
        <v>99</v>
      </c>
      <c r="AE454" s="1" t="s">
        <v>2683</v>
      </c>
      <c r="AF454" s="1"/>
      <c r="AG454" s="1"/>
      <c r="AH454" s="1"/>
      <c r="AI454" s="1"/>
      <c r="AJ454" s="1" t="s">
        <v>17</v>
      </c>
      <c r="AK454" s="1" t="s">
        <v>2742</v>
      </c>
      <c r="AL454" s="1" t="s">
        <v>1152</v>
      </c>
      <c r="AM454" s="1" t="s">
        <v>2780</v>
      </c>
      <c r="AN454" s="1"/>
      <c r="AO454" s="1"/>
      <c r="AP454" s="1"/>
      <c r="AQ454" s="1"/>
      <c r="AR454" s="1"/>
      <c r="AS454" s="1"/>
      <c r="AT454" s="1" t="s">
        <v>42</v>
      </c>
      <c r="AU454" s="1" t="s">
        <v>2162</v>
      </c>
      <c r="AV454" s="1" t="s">
        <v>1153</v>
      </c>
      <c r="AW454" s="1" t="s">
        <v>2957</v>
      </c>
      <c r="AX454" s="1"/>
      <c r="AY454" s="1"/>
      <c r="AZ454" s="1"/>
      <c r="BA454" s="1"/>
      <c r="BB454" s="1"/>
      <c r="BC454" s="1"/>
      <c r="BD454" s="1"/>
      <c r="BE454" s="1"/>
      <c r="BF454" s="1"/>
      <c r="BG454" s="1" t="s">
        <v>42</v>
      </c>
      <c r="BH454" s="1" t="s">
        <v>2162</v>
      </c>
      <c r="BI454" s="1" t="s">
        <v>1154</v>
      </c>
      <c r="BJ454" s="1" t="s">
        <v>3238</v>
      </c>
      <c r="BK454" s="1" t="s">
        <v>42</v>
      </c>
      <c r="BL454" s="1" t="s">
        <v>2162</v>
      </c>
      <c r="BM454" s="1" t="s">
        <v>1155</v>
      </c>
      <c r="BN454" s="1" t="s">
        <v>3466</v>
      </c>
      <c r="BO454" s="1" t="s">
        <v>42</v>
      </c>
      <c r="BP454" s="1" t="s">
        <v>2162</v>
      </c>
      <c r="BQ454" s="1" t="s">
        <v>1156</v>
      </c>
      <c r="BR454" s="1" t="s">
        <v>3669</v>
      </c>
      <c r="BS454" s="1" t="s">
        <v>80</v>
      </c>
      <c r="BT454" s="1" t="s">
        <v>2745</v>
      </c>
      <c r="BU454" s="1"/>
    </row>
    <row r="455" spans="1:73" ht="13.5" customHeight="1">
      <c r="A455" s="5" t="str">
        <f>HYPERLINK("http://kyu.snu.ac.kr/sdhj/index.jsp?type=hj/GK14786_00IH_0001_0140.jpg","1828_성평곡면_140")</f>
        <v>1828_성평곡면_140</v>
      </c>
      <c r="B455" s="2">
        <v>1828</v>
      </c>
      <c r="C455" s="2" t="s">
        <v>3787</v>
      </c>
      <c r="D455" s="2" t="s">
        <v>3790</v>
      </c>
      <c r="E455" s="2">
        <v>454</v>
      </c>
      <c r="F455" s="1">
        <v>2</v>
      </c>
      <c r="G455" s="1" t="s">
        <v>473</v>
      </c>
      <c r="H455" s="1" t="s">
        <v>4481</v>
      </c>
      <c r="I455" s="1">
        <v>14</v>
      </c>
      <c r="J455" s="1"/>
      <c r="K455" s="1"/>
      <c r="L455" s="1">
        <v>3</v>
      </c>
      <c r="M455" s="2" t="s">
        <v>4118</v>
      </c>
      <c r="N455" s="2" t="s">
        <v>4279</v>
      </c>
      <c r="O455" s="1"/>
      <c r="P455" s="1"/>
      <c r="Q455" s="1"/>
      <c r="R455" s="1"/>
      <c r="S455" s="1" t="s">
        <v>90</v>
      </c>
      <c r="T455" s="1" t="s">
        <v>2089</v>
      </c>
      <c r="U455" s="1"/>
      <c r="V455" s="1"/>
      <c r="W455" s="1"/>
      <c r="X455" s="1"/>
      <c r="Y455" s="1"/>
      <c r="Z455" s="1"/>
      <c r="AA455" s="1"/>
      <c r="AB455" s="1"/>
      <c r="AC455" s="1">
        <v>19</v>
      </c>
      <c r="AD455" s="1" t="s">
        <v>152</v>
      </c>
      <c r="AE455" s="1" t="s">
        <v>2682</v>
      </c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</row>
    <row r="456" spans="1:73" ht="13.5" customHeight="1">
      <c r="A456" s="5" t="str">
        <f>HYPERLINK("http://kyu.snu.ac.kr/sdhj/index.jsp?type=hj/GK14786_00IH_0001_0140.jpg","1828_성평곡면_140")</f>
        <v>1828_성평곡면_140</v>
      </c>
      <c r="B456" s="2">
        <v>1828</v>
      </c>
      <c r="C456" s="2" t="s">
        <v>3787</v>
      </c>
      <c r="D456" s="2" t="s">
        <v>3790</v>
      </c>
      <c r="E456" s="2">
        <v>455</v>
      </c>
      <c r="F456" s="1">
        <v>2</v>
      </c>
      <c r="G456" s="1" t="s">
        <v>473</v>
      </c>
      <c r="H456" s="1" t="s">
        <v>4481</v>
      </c>
      <c r="I456" s="1">
        <v>14</v>
      </c>
      <c r="J456" s="1"/>
      <c r="K456" s="1"/>
      <c r="L456" s="1">
        <v>4</v>
      </c>
      <c r="M456" s="2" t="s">
        <v>1133</v>
      </c>
      <c r="N456" s="2" t="s">
        <v>4280</v>
      </c>
      <c r="O456" s="1"/>
      <c r="P456" s="1"/>
      <c r="Q456" s="1"/>
      <c r="R456" s="1"/>
      <c r="S456" s="1"/>
      <c r="T456" s="1" t="s">
        <v>3813</v>
      </c>
      <c r="U456" s="1" t="s">
        <v>1157</v>
      </c>
      <c r="V456" s="1" t="s">
        <v>2147</v>
      </c>
      <c r="W456" s="1" t="s">
        <v>1158</v>
      </c>
      <c r="X456" s="1" t="s">
        <v>3820</v>
      </c>
      <c r="Y456" s="1" t="s">
        <v>724</v>
      </c>
      <c r="Z456" s="1" t="s">
        <v>2388</v>
      </c>
      <c r="AA456" s="1"/>
      <c r="AB456" s="1"/>
      <c r="AC456" s="1">
        <v>40</v>
      </c>
      <c r="AD456" s="1" t="s">
        <v>40</v>
      </c>
      <c r="AE456" s="1" t="s">
        <v>2698</v>
      </c>
      <c r="AF456" s="1"/>
      <c r="AG456" s="1"/>
      <c r="AH456" s="1"/>
      <c r="AI456" s="1"/>
      <c r="AJ456" s="1" t="s">
        <v>17</v>
      </c>
      <c r="AK456" s="1" t="s">
        <v>2742</v>
      </c>
      <c r="AL456" s="1" t="s">
        <v>1159</v>
      </c>
      <c r="AM456" s="1" t="s">
        <v>2779</v>
      </c>
      <c r="AN456" s="1"/>
      <c r="AO456" s="1"/>
      <c r="AP456" s="1"/>
      <c r="AQ456" s="1"/>
      <c r="AR456" s="1"/>
      <c r="AS456" s="1"/>
      <c r="AT456" s="1" t="s">
        <v>383</v>
      </c>
      <c r="AU456" s="1" t="s">
        <v>3851</v>
      </c>
      <c r="AV456" s="1" t="s">
        <v>1160</v>
      </c>
      <c r="AW456" s="1" t="s">
        <v>2441</v>
      </c>
      <c r="AX456" s="1"/>
      <c r="AY456" s="1"/>
      <c r="AZ456" s="1"/>
      <c r="BA456" s="1"/>
      <c r="BB456" s="1"/>
      <c r="BC456" s="1"/>
      <c r="BD456" s="1"/>
      <c r="BE456" s="1"/>
      <c r="BF456" s="1"/>
      <c r="BG456" s="1" t="s">
        <v>42</v>
      </c>
      <c r="BH456" s="1" t="s">
        <v>2162</v>
      </c>
      <c r="BI456" s="1" t="s">
        <v>1161</v>
      </c>
      <c r="BJ456" s="1" t="s">
        <v>3237</v>
      </c>
      <c r="BK456" s="1" t="s">
        <v>42</v>
      </c>
      <c r="BL456" s="1" t="s">
        <v>2162</v>
      </c>
      <c r="BM456" s="1" t="s">
        <v>1162</v>
      </c>
      <c r="BN456" s="1" t="s">
        <v>3465</v>
      </c>
      <c r="BO456" s="1" t="s">
        <v>42</v>
      </c>
      <c r="BP456" s="1" t="s">
        <v>2162</v>
      </c>
      <c r="BQ456" s="1" t="s">
        <v>1163</v>
      </c>
      <c r="BR456" s="1" t="s">
        <v>3907</v>
      </c>
      <c r="BS456" s="1" t="s">
        <v>70</v>
      </c>
      <c r="BT456" s="1" t="s">
        <v>3844</v>
      </c>
      <c r="BU456" s="1"/>
    </row>
    <row r="457" spans="1:73" ht="13.5" customHeight="1">
      <c r="A457" s="5" t="str">
        <f>HYPERLINK("http://kyu.snu.ac.kr/sdhj/index.jsp?type=hj/GK14786_00IH_0001_0140.jpg","1828_성평곡면_140")</f>
        <v>1828_성평곡면_140</v>
      </c>
      <c r="B457" s="2">
        <v>1828</v>
      </c>
      <c r="C457" s="2" t="s">
        <v>3787</v>
      </c>
      <c r="D457" s="2" t="s">
        <v>3790</v>
      </c>
      <c r="E457" s="2">
        <v>456</v>
      </c>
      <c r="F457" s="1">
        <v>2</v>
      </c>
      <c r="G457" s="1" t="s">
        <v>473</v>
      </c>
      <c r="H457" s="1" t="s">
        <v>4481</v>
      </c>
      <c r="I457" s="1">
        <v>14</v>
      </c>
      <c r="J457" s="1"/>
      <c r="K457" s="1"/>
      <c r="L457" s="1">
        <v>4</v>
      </c>
      <c r="M457" s="2" t="s">
        <v>1133</v>
      </c>
      <c r="N457" s="2" t="s">
        <v>4280</v>
      </c>
      <c r="O457" s="1"/>
      <c r="P457" s="1"/>
      <c r="Q457" s="1"/>
      <c r="R457" s="1"/>
      <c r="S457" s="1" t="s">
        <v>631</v>
      </c>
      <c r="T457" s="1" t="s">
        <v>4439</v>
      </c>
      <c r="U457" s="1" t="s">
        <v>383</v>
      </c>
      <c r="V457" s="1" t="s">
        <v>3816</v>
      </c>
      <c r="W457" s="1"/>
      <c r="X457" s="1"/>
      <c r="Y457" s="1" t="s">
        <v>1160</v>
      </c>
      <c r="Z457" s="1" t="s">
        <v>2441</v>
      </c>
      <c r="AA457" s="1"/>
      <c r="AB457" s="1"/>
      <c r="AC457" s="1">
        <v>70</v>
      </c>
      <c r="AD457" s="1" t="s">
        <v>228</v>
      </c>
      <c r="AE457" s="1" t="s">
        <v>2716</v>
      </c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</row>
    <row r="458" spans="1:73" ht="13.5" customHeight="1">
      <c r="A458" s="5" t="str">
        <f>HYPERLINK("http://kyu.snu.ac.kr/sdhj/index.jsp?type=hj/GK14786_00IH_0001_0140.jpg","1828_성평곡면_140")</f>
        <v>1828_성평곡면_140</v>
      </c>
      <c r="B458" s="2">
        <v>1828</v>
      </c>
      <c r="C458" s="2" t="s">
        <v>3787</v>
      </c>
      <c r="D458" s="2" t="s">
        <v>3790</v>
      </c>
      <c r="E458" s="2">
        <v>457</v>
      </c>
      <c r="F458" s="1">
        <v>2</v>
      </c>
      <c r="G458" s="1" t="s">
        <v>473</v>
      </c>
      <c r="H458" s="1" t="s">
        <v>4481</v>
      </c>
      <c r="I458" s="1">
        <v>14</v>
      </c>
      <c r="J458" s="1"/>
      <c r="K458" s="1"/>
      <c r="L458" s="1">
        <v>4</v>
      </c>
      <c r="M458" s="2" t="s">
        <v>1133</v>
      </c>
      <c r="N458" s="2" t="s">
        <v>4280</v>
      </c>
      <c r="O458" s="1"/>
      <c r="P458" s="1"/>
      <c r="Q458" s="1"/>
      <c r="R458" s="1"/>
      <c r="S458" s="1" t="s">
        <v>48</v>
      </c>
      <c r="T458" s="1" t="s">
        <v>2087</v>
      </c>
      <c r="U458" s="1"/>
      <c r="V458" s="1"/>
      <c r="W458" s="1" t="s">
        <v>98</v>
      </c>
      <c r="X458" s="1" t="s">
        <v>3818</v>
      </c>
      <c r="Y458" s="1" t="s">
        <v>10</v>
      </c>
      <c r="Z458" s="1" t="s">
        <v>2174</v>
      </c>
      <c r="AA458" s="1"/>
      <c r="AB458" s="1"/>
      <c r="AC458" s="1">
        <v>34</v>
      </c>
      <c r="AD458" s="1" t="s">
        <v>518</v>
      </c>
      <c r="AE458" s="1" t="s">
        <v>2713</v>
      </c>
      <c r="AF458" s="1"/>
      <c r="AG458" s="1"/>
      <c r="AH458" s="1"/>
      <c r="AI458" s="1"/>
      <c r="AJ458" s="1" t="s">
        <v>17</v>
      </c>
      <c r="AK458" s="1" t="s">
        <v>2742</v>
      </c>
      <c r="AL458" s="1" t="s">
        <v>70</v>
      </c>
      <c r="AM458" s="1" t="s">
        <v>3844</v>
      </c>
      <c r="AN458" s="1"/>
      <c r="AO458" s="1"/>
      <c r="AP458" s="1"/>
      <c r="AQ458" s="1"/>
      <c r="AR458" s="1"/>
      <c r="AS458" s="1"/>
      <c r="AT458" s="1" t="s">
        <v>42</v>
      </c>
      <c r="AU458" s="1" t="s">
        <v>2162</v>
      </c>
      <c r="AV458" s="1" t="s">
        <v>1164</v>
      </c>
      <c r="AW458" s="1" t="s">
        <v>2956</v>
      </c>
      <c r="AX458" s="1"/>
      <c r="AY458" s="1"/>
      <c r="AZ458" s="1"/>
      <c r="BA458" s="1"/>
      <c r="BB458" s="1"/>
      <c r="BC458" s="1"/>
      <c r="BD458" s="1"/>
      <c r="BE458" s="1"/>
      <c r="BF458" s="1"/>
      <c r="BG458" s="1" t="s">
        <v>42</v>
      </c>
      <c r="BH458" s="1" t="s">
        <v>2162</v>
      </c>
      <c r="BI458" s="1" t="s">
        <v>1165</v>
      </c>
      <c r="BJ458" s="1" t="s">
        <v>3876</v>
      </c>
      <c r="BK458" s="1" t="s">
        <v>380</v>
      </c>
      <c r="BL458" s="1" t="s">
        <v>2802</v>
      </c>
      <c r="BM458" s="1" t="s">
        <v>1166</v>
      </c>
      <c r="BN458" s="1" t="s">
        <v>2512</v>
      </c>
      <c r="BO458" s="1" t="s">
        <v>42</v>
      </c>
      <c r="BP458" s="1" t="s">
        <v>2162</v>
      </c>
      <c r="BQ458" s="1" t="s">
        <v>1167</v>
      </c>
      <c r="BR458" s="1" t="s">
        <v>4010</v>
      </c>
      <c r="BS458" s="1" t="s">
        <v>41</v>
      </c>
      <c r="BT458" s="1" t="s">
        <v>2749</v>
      </c>
      <c r="BU458" s="1"/>
    </row>
    <row r="459" spans="1:73" ht="13.5" customHeight="1">
      <c r="A459" s="5" t="str">
        <f>HYPERLINK("http://kyu.snu.ac.kr/sdhj/index.jsp?type=hj/GK14786_00IH_0001_0140.jpg","1828_성평곡면_140")</f>
        <v>1828_성평곡면_140</v>
      </c>
      <c r="B459" s="2">
        <v>1828</v>
      </c>
      <c r="C459" s="2" t="s">
        <v>3787</v>
      </c>
      <c r="D459" s="2" t="s">
        <v>3790</v>
      </c>
      <c r="E459" s="2">
        <v>458</v>
      </c>
      <c r="F459" s="1">
        <v>2</v>
      </c>
      <c r="G459" s="1" t="s">
        <v>473</v>
      </c>
      <c r="H459" s="1" t="s">
        <v>4481</v>
      </c>
      <c r="I459" s="1">
        <v>14</v>
      </c>
      <c r="J459" s="1"/>
      <c r="K459" s="1"/>
      <c r="L459" s="1">
        <v>4</v>
      </c>
      <c r="M459" s="2" t="s">
        <v>1133</v>
      </c>
      <c r="N459" s="2" t="s">
        <v>4280</v>
      </c>
      <c r="O459" s="1"/>
      <c r="P459" s="1"/>
      <c r="Q459" s="1"/>
      <c r="R459" s="1"/>
      <c r="S459" s="1" t="s">
        <v>90</v>
      </c>
      <c r="T459" s="1" t="s">
        <v>2089</v>
      </c>
      <c r="U459" s="1"/>
      <c r="V459" s="1"/>
      <c r="W459" s="1"/>
      <c r="X459" s="1"/>
      <c r="Y459" s="1"/>
      <c r="Z459" s="1"/>
      <c r="AA459" s="1"/>
      <c r="AB459" s="1"/>
      <c r="AC459" s="1">
        <v>14</v>
      </c>
      <c r="AD459" s="1" t="s">
        <v>228</v>
      </c>
      <c r="AE459" s="1" t="s">
        <v>2716</v>
      </c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</row>
    <row r="460" spans="1:73" ht="13.5" customHeight="1">
      <c r="A460" s="5" t="str">
        <f>HYPERLINK("http://kyu.snu.ac.kr/sdhj/index.jsp?type=hj/GK14786_00IH_0001_0141.jpg","1828_성평곡면_141")</f>
        <v>1828_성평곡면_141</v>
      </c>
      <c r="B460" s="2">
        <v>1828</v>
      </c>
      <c r="C460" s="2" t="s">
        <v>3787</v>
      </c>
      <c r="D460" s="2" t="s">
        <v>3790</v>
      </c>
      <c r="E460" s="2">
        <v>459</v>
      </c>
      <c r="F460" s="1">
        <v>2</v>
      </c>
      <c r="G460" s="1" t="s">
        <v>473</v>
      </c>
      <c r="H460" s="1" t="s">
        <v>4481</v>
      </c>
      <c r="I460" s="1">
        <v>14</v>
      </c>
      <c r="J460" s="1"/>
      <c r="K460" s="1"/>
      <c r="L460" s="1">
        <v>5</v>
      </c>
      <c r="M460" s="2" t="s">
        <v>4119</v>
      </c>
      <c r="N460" s="2" t="s">
        <v>4281</v>
      </c>
      <c r="O460" s="1"/>
      <c r="P460" s="1"/>
      <c r="Q460" s="1"/>
      <c r="R460" s="1"/>
      <c r="S460" s="1"/>
      <c r="T460" s="1" t="s">
        <v>3813</v>
      </c>
      <c r="U460" s="1" t="s">
        <v>120</v>
      </c>
      <c r="V460" s="1" t="s">
        <v>2116</v>
      </c>
      <c r="W460" s="1" t="s">
        <v>672</v>
      </c>
      <c r="X460" s="1" t="s">
        <v>2187</v>
      </c>
      <c r="Y460" s="1" t="s">
        <v>1168</v>
      </c>
      <c r="Z460" s="1" t="s">
        <v>2440</v>
      </c>
      <c r="AA460" s="1"/>
      <c r="AB460" s="1"/>
      <c r="AC460" s="1">
        <v>84</v>
      </c>
      <c r="AD460" s="1" t="s">
        <v>240</v>
      </c>
      <c r="AE460" s="1" t="s">
        <v>2674</v>
      </c>
      <c r="AF460" s="1"/>
      <c r="AG460" s="1"/>
      <c r="AH460" s="1"/>
      <c r="AI460" s="1"/>
      <c r="AJ460" s="1" t="s">
        <v>17</v>
      </c>
      <c r="AK460" s="1" t="s">
        <v>2742</v>
      </c>
      <c r="AL460" s="1" t="s">
        <v>284</v>
      </c>
      <c r="AM460" s="1" t="s">
        <v>2748</v>
      </c>
      <c r="AN460" s="1"/>
      <c r="AO460" s="1"/>
      <c r="AP460" s="1"/>
      <c r="AQ460" s="1"/>
      <c r="AR460" s="1"/>
      <c r="AS460" s="1"/>
      <c r="AT460" s="1" t="s">
        <v>123</v>
      </c>
      <c r="AU460" s="1" t="s">
        <v>2801</v>
      </c>
      <c r="AV460" s="1" t="s">
        <v>1169</v>
      </c>
      <c r="AW460" s="1" t="s">
        <v>2955</v>
      </c>
      <c r="AX460" s="1"/>
      <c r="AY460" s="1"/>
      <c r="AZ460" s="1"/>
      <c r="BA460" s="1"/>
      <c r="BB460" s="1"/>
      <c r="BC460" s="1"/>
      <c r="BD460" s="1"/>
      <c r="BE460" s="1"/>
      <c r="BF460" s="1"/>
      <c r="BG460" s="1" t="s">
        <v>1170</v>
      </c>
      <c r="BH460" s="1" t="s">
        <v>3109</v>
      </c>
      <c r="BI460" s="1" t="s">
        <v>1171</v>
      </c>
      <c r="BJ460" s="1" t="s">
        <v>3236</v>
      </c>
      <c r="BK460" s="1" t="s">
        <v>1172</v>
      </c>
      <c r="BL460" s="1" t="s">
        <v>3351</v>
      </c>
      <c r="BM460" s="1" t="s">
        <v>1173</v>
      </c>
      <c r="BN460" s="1" t="s">
        <v>3464</v>
      </c>
      <c r="BO460" s="1" t="s">
        <v>1174</v>
      </c>
      <c r="BP460" s="1" t="s">
        <v>3568</v>
      </c>
      <c r="BQ460" s="1" t="s">
        <v>1175</v>
      </c>
      <c r="BR460" s="1" t="s">
        <v>3992</v>
      </c>
      <c r="BS460" s="1" t="s">
        <v>41</v>
      </c>
      <c r="BT460" s="1" t="s">
        <v>2749</v>
      </c>
      <c r="BU460" s="1"/>
    </row>
    <row r="461" spans="1:73" ht="13.5" customHeight="1">
      <c r="A461" s="5" t="str">
        <f>HYPERLINK("http://kyu.snu.ac.kr/sdhj/index.jsp?type=hj/GK14786_00IH_0001_0141.jpg","1828_성평곡면_141")</f>
        <v>1828_성평곡면_141</v>
      </c>
      <c r="B461" s="2">
        <v>1828</v>
      </c>
      <c r="C461" s="2" t="s">
        <v>3787</v>
      </c>
      <c r="D461" s="2" t="s">
        <v>3790</v>
      </c>
      <c r="E461" s="2">
        <v>460</v>
      </c>
      <c r="F461" s="1">
        <v>2</v>
      </c>
      <c r="G461" s="1" t="s">
        <v>473</v>
      </c>
      <c r="H461" s="1" t="s">
        <v>4481</v>
      </c>
      <c r="I461" s="1">
        <v>14</v>
      </c>
      <c r="J461" s="1"/>
      <c r="K461" s="1"/>
      <c r="L461" s="1">
        <v>5</v>
      </c>
      <c r="M461" s="2" t="s">
        <v>4119</v>
      </c>
      <c r="N461" s="2" t="s">
        <v>4281</v>
      </c>
      <c r="O461" s="1"/>
      <c r="P461" s="1"/>
      <c r="Q461" s="1"/>
      <c r="R461" s="1"/>
      <c r="S461" s="1" t="s">
        <v>48</v>
      </c>
      <c r="T461" s="1" t="s">
        <v>2087</v>
      </c>
      <c r="U461" s="1"/>
      <c r="V461" s="1"/>
      <c r="W461" s="1" t="s">
        <v>510</v>
      </c>
      <c r="X461" s="1" t="s">
        <v>2179</v>
      </c>
      <c r="Y461" s="1" t="s">
        <v>130</v>
      </c>
      <c r="Z461" s="1" t="s">
        <v>2210</v>
      </c>
      <c r="AA461" s="1"/>
      <c r="AB461" s="1"/>
      <c r="AC461" s="1">
        <v>83</v>
      </c>
      <c r="AD461" s="1" t="s">
        <v>240</v>
      </c>
      <c r="AE461" s="1" t="s">
        <v>2674</v>
      </c>
      <c r="AF461" s="1"/>
      <c r="AG461" s="1"/>
      <c r="AH461" s="1"/>
      <c r="AI461" s="1"/>
      <c r="AJ461" s="1" t="s">
        <v>131</v>
      </c>
      <c r="AK461" s="1" t="s">
        <v>2743</v>
      </c>
      <c r="AL461" s="1" t="s">
        <v>511</v>
      </c>
      <c r="AM461" s="1" t="s">
        <v>2763</v>
      </c>
      <c r="AN461" s="1"/>
      <c r="AO461" s="1"/>
      <c r="AP461" s="1"/>
      <c r="AQ461" s="1"/>
      <c r="AR461" s="1"/>
      <c r="AS461" s="1"/>
      <c r="AT461" s="1" t="s">
        <v>123</v>
      </c>
      <c r="AU461" s="1" t="s">
        <v>2801</v>
      </c>
      <c r="AV461" s="1" t="s">
        <v>1176</v>
      </c>
      <c r="AW461" s="1" t="s">
        <v>2954</v>
      </c>
      <c r="AX461" s="1"/>
      <c r="AY461" s="1"/>
      <c r="AZ461" s="1"/>
      <c r="BA461" s="1"/>
      <c r="BB461" s="1"/>
      <c r="BC461" s="1"/>
      <c r="BD461" s="1"/>
      <c r="BE461" s="1"/>
      <c r="BF461" s="1"/>
      <c r="BG461" s="1" t="s">
        <v>1170</v>
      </c>
      <c r="BH461" s="1" t="s">
        <v>3109</v>
      </c>
      <c r="BI461" s="1" t="s">
        <v>1177</v>
      </c>
      <c r="BJ461" s="1" t="s">
        <v>3872</v>
      </c>
      <c r="BK461" s="1" t="s">
        <v>123</v>
      </c>
      <c r="BL461" s="1" t="s">
        <v>2801</v>
      </c>
      <c r="BM461" s="1" t="s">
        <v>1178</v>
      </c>
      <c r="BN461" s="1" t="s">
        <v>3463</v>
      </c>
      <c r="BO461" s="1" t="s">
        <v>123</v>
      </c>
      <c r="BP461" s="1" t="s">
        <v>2801</v>
      </c>
      <c r="BQ461" s="1" t="s">
        <v>1179</v>
      </c>
      <c r="BR461" s="1" t="s">
        <v>3668</v>
      </c>
      <c r="BS461" s="1" t="s">
        <v>209</v>
      </c>
      <c r="BT461" s="1" t="s">
        <v>3474</v>
      </c>
      <c r="BU461" s="1"/>
    </row>
    <row r="462" spans="1:73" ht="13.5" customHeight="1">
      <c r="A462" s="5" t="str">
        <f>HYPERLINK("http://kyu.snu.ac.kr/sdhj/index.jsp?type=hj/GK14786_00IH_0001_0141.jpg","1828_성평곡면_141")</f>
        <v>1828_성평곡면_141</v>
      </c>
      <c r="B462" s="2">
        <v>1828</v>
      </c>
      <c r="C462" s="2" t="s">
        <v>3787</v>
      </c>
      <c r="D462" s="2" t="s">
        <v>3790</v>
      </c>
      <c r="E462" s="2">
        <v>461</v>
      </c>
      <c r="F462" s="1">
        <v>2</v>
      </c>
      <c r="G462" s="1" t="s">
        <v>473</v>
      </c>
      <c r="H462" s="1" t="s">
        <v>4481</v>
      </c>
      <c r="I462" s="1">
        <v>14</v>
      </c>
      <c r="J462" s="1"/>
      <c r="K462" s="1"/>
      <c r="L462" s="1">
        <v>5</v>
      </c>
      <c r="M462" s="2" t="s">
        <v>4119</v>
      </c>
      <c r="N462" s="2" t="s">
        <v>4281</v>
      </c>
      <c r="O462" s="1"/>
      <c r="P462" s="1"/>
      <c r="Q462" s="1"/>
      <c r="R462" s="1"/>
      <c r="S462" s="1" t="s">
        <v>86</v>
      </c>
      <c r="T462" s="1" t="s">
        <v>2088</v>
      </c>
      <c r="U462" s="1" t="s">
        <v>120</v>
      </c>
      <c r="V462" s="1" t="s">
        <v>2116</v>
      </c>
      <c r="W462" s="1"/>
      <c r="X462" s="1"/>
      <c r="Y462" s="1" t="s">
        <v>1180</v>
      </c>
      <c r="Z462" s="1" t="s">
        <v>2439</v>
      </c>
      <c r="AA462" s="1"/>
      <c r="AB462" s="1"/>
      <c r="AC462" s="1">
        <v>42</v>
      </c>
      <c r="AD462" s="1" t="s">
        <v>561</v>
      </c>
      <c r="AE462" s="1" t="s">
        <v>2723</v>
      </c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</row>
    <row r="463" spans="1:73" ht="13.5" customHeight="1">
      <c r="A463" s="5" t="str">
        <f>HYPERLINK("http://kyu.snu.ac.kr/sdhj/index.jsp?type=hj/GK14786_00IH_0001_0141.jpg","1828_성평곡면_141")</f>
        <v>1828_성평곡면_141</v>
      </c>
      <c r="B463" s="2">
        <v>1828</v>
      </c>
      <c r="C463" s="2" t="s">
        <v>3787</v>
      </c>
      <c r="D463" s="2" t="s">
        <v>3790</v>
      </c>
      <c r="E463" s="2">
        <v>462</v>
      </c>
      <c r="F463" s="1">
        <v>2</v>
      </c>
      <c r="G463" s="1" t="s">
        <v>473</v>
      </c>
      <c r="H463" s="1" t="s">
        <v>4481</v>
      </c>
      <c r="I463" s="1">
        <v>14</v>
      </c>
      <c r="J463" s="1"/>
      <c r="K463" s="1"/>
      <c r="L463" s="1">
        <v>5</v>
      </c>
      <c r="M463" s="2" t="s">
        <v>4119</v>
      </c>
      <c r="N463" s="2" t="s">
        <v>4281</v>
      </c>
      <c r="O463" s="1"/>
      <c r="P463" s="1"/>
      <c r="Q463" s="1"/>
      <c r="R463" s="1"/>
      <c r="S463" s="1" t="s">
        <v>238</v>
      </c>
      <c r="T463" s="1" t="s">
        <v>2099</v>
      </c>
      <c r="U463" s="1" t="s">
        <v>120</v>
      </c>
      <c r="V463" s="1" t="s">
        <v>2116</v>
      </c>
      <c r="W463" s="1"/>
      <c r="X463" s="1"/>
      <c r="Y463" s="1" t="s">
        <v>1181</v>
      </c>
      <c r="Z463" s="1" t="s">
        <v>2438</v>
      </c>
      <c r="AA463" s="1"/>
      <c r="AB463" s="1"/>
      <c r="AC463" s="1">
        <v>18</v>
      </c>
      <c r="AD463" s="1" t="s">
        <v>196</v>
      </c>
      <c r="AE463" s="1" t="s">
        <v>2684</v>
      </c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</row>
    <row r="464" spans="1:73" ht="13.5" customHeight="1">
      <c r="A464" s="5" t="str">
        <f>HYPERLINK("http://kyu.snu.ac.kr/sdhj/index.jsp?type=hj/GK14786_00IH_0001_0141.jpg","1828_성평곡면_141")</f>
        <v>1828_성평곡면_141</v>
      </c>
      <c r="B464" s="2">
        <v>1828</v>
      </c>
      <c r="C464" s="2" t="s">
        <v>3787</v>
      </c>
      <c r="D464" s="2" t="s">
        <v>3790</v>
      </c>
      <c r="E464" s="2">
        <v>463</v>
      </c>
      <c r="F464" s="1">
        <v>2</v>
      </c>
      <c r="G464" s="1" t="s">
        <v>473</v>
      </c>
      <c r="H464" s="1" t="s">
        <v>4481</v>
      </c>
      <c r="I464" s="1">
        <v>14</v>
      </c>
      <c r="J464" s="1"/>
      <c r="K464" s="1"/>
      <c r="L464" s="1">
        <v>5</v>
      </c>
      <c r="M464" s="2" t="s">
        <v>4119</v>
      </c>
      <c r="N464" s="2" t="s">
        <v>4281</v>
      </c>
      <c r="O464" s="1"/>
      <c r="P464" s="1"/>
      <c r="Q464" s="1"/>
      <c r="R464" s="1"/>
      <c r="S464" s="1"/>
      <c r="T464" s="1" t="s">
        <v>3815</v>
      </c>
      <c r="U464" s="1" t="s">
        <v>139</v>
      </c>
      <c r="V464" s="1" t="s">
        <v>2112</v>
      </c>
      <c r="W464" s="1"/>
      <c r="X464" s="1"/>
      <c r="Y464" s="1" t="s">
        <v>1182</v>
      </c>
      <c r="Z464" s="1" t="s">
        <v>2437</v>
      </c>
      <c r="AA464" s="1"/>
      <c r="AB464" s="1"/>
      <c r="AC464" s="1">
        <v>48</v>
      </c>
      <c r="AD464" s="1" t="s">
        <v>235</v>
      </c>
      <c r="AE464" s="1" t="s">
        <v>2715</v>
      </c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 t="s">
        <v>139</v>
      </c>
      <c r="BC464" s="1" t="s">
        <v>2112</v>
      </c>
      <c r="BD464" s="1" t="s">
        <v>1183</v>
      </c>
      <c r="BE464" s="1" t="s">
        <v>3099</v>
      </c>
      <c r="BF464" s="1" t="s">
        <v>4039</v>
      </c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</row>
    <row r="465" spans="1:73" ht="13.5" customHeight="1">
      <c r="A465" s="5" t="str">
        <f>HYPERLINK("http://kyu.snu.ac.kr/sdhj/index.jsp?type=hj/GK14786_00IH_0001_0141.jpg","1828_성평곡면_141")</f>
        <v>1828_성평곡면_141</v>
      </c>
      <c r="B465" s="2">
        <v>1828</v>
      </c>
      <c r="C465" s="2" t="s">
        <v>3787</v>
      </c>
      <c r="D465" s="2" t="s">
        <v>3790</v>
      </c>
      <c r="E465" s="2">
        <v>464</v>
      </c>
      <c r="F465" s="1">
        <v>2</v>
      </c>
      <c r="G465" s="1" t="s">
        <v>473</v>
      </c>
      <c r="H465" s="1" t="s">
        <v>4481</v>
      </c>
      <c r="I465" s="1">
        <v>14</v>
      </c>
      <c r="J465" s="1"/>
      <c r="K465" s="1"/>
      <c r="L465" s="1">
        <v>5</v>
      </c>
      <c r="M465" s="2" t="s">
        <v>4119</v>
      </c>
      <c r="N465" s="2" t="s">
        <v>4281</v>
      </c>
      <c r="O465" s="1"/>
      <c r="P465" s="1"/>
      <c r="Q465" s="1"/>
      <c r="R465" s="1"/>
      <c r="S465" s="1"/>
      <c r="T465" s="1" t="s">
        <v>3815</v>
      </c>
      <c r="U465" s="1" t="s">
        <v>139</v>
      </c>
      <c r="V465" s="1" t="s">
        <v>2112</v>
      </c>
      <c r="W465" s="1"/>
      <c r="X465" s="1"/>
      <c r="Y465" s="1" t="s">
        <v>1184</v>
      </c>
      <c r="Z465" s="1" t="s">
        <v>2436</v>
      </c>
      <c r="AA465" s="1"/>
      <c r="AB465" s="1"/>
      <c r="AC465" s="1"/>
      <c r="AD465" s="1"/>
      <c r="AE465" s="1"/>
      <c r="AF465" s="1"/>
      <c r="AG465" s="1" t="s">
        <v>4026</v>
      </c>
      <c r="AH465" s="1"/>
      <c r="AI465" s="1" t="s">
        <v>4025</v>
      </c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 t="s">
        <v>4032</v>
      </c>
      <c r="BD465" s="1"/>
      <c r="BE465" s="1" t="s">
        <v>4033</v>
      </c>
      <c r="BF465" s="1" t="s">
        <v>4038</v>
      </c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</row>
    <row r="466" spans="1:73" ht="13.5" customHeight="1">
      <c r="A466" s="5" t="str">
        <f>HYPERLINK("http://kyu.snu.ac.kr/sdhj/index.jsp?type=hj/GK14786_00IH_0001_0141.jpg","1828_성평곡면_141")</f>
        <v>1828_성평곡면_141</v>
      </c>
      <c r="B466" s="2">
        <v>1828</v>
      </c>
      <c r="C466" s="2" t="s">
        <v>3787</v>
      </c>
      <c r="D466" s="2" t="s">
        <v>3790</v>
      </c>
      <c r="E466" s="2">
        <v>465</v>
      </c>
      <c r="F466" s="1">
        <v>2</v>
      </c>
      <c r="G466" s="1" t="s">
        <v>473</v>
      </c>
      <c r="H466" s="1" t="s">
        <v>4481</v>
      </c>
      <c r="I466" s="1">
        <v>14</v>
      </c>
      <c r="J466" s="1"/>
      <c r="K466" s="1"/>
      <c r="L466" s="1">
        <v>5</v>
      </c>
      <c r="M466" s="2" t="s">
        <v>4119</v>
      </c>
      <c r="N466" s="2" t="s">
        <v>4281</v>
      </c>
      <c r="O466" s="1"/>
      <c r="P466" s="1"/>
      <c r="Q466" s="1"/>
      <c r="R466" s="1"/>
      <c r="S466" s="1"/>
      <c r="T466" s="1" t="s">
        <v>3815</v>
      </c>
      <c r="U466" s="1" t="s">
        <v>139</v>
      </c>
      <c r="V466" s="1" t="s">
        <v>2112</v>
      </c>
      <c r="W466" s="1"/>
      <c r="X466" s="1"/>
      <c r="Y466" s="1" t="s">
        <v>1185</v>
      </c>
      <c r="Z466" s="1" t="s">
        <v>2435</v>
      </c>
      <c r="AA466" s="1"/>
      <c r="AB466" s="1"/>
      <c r="AC466" s="1"/>
      <c r="AD466" s="1"/>
      <c r="AE466" s="1"/>
      <c r="AF466" s="1"/>
      <c r="AG466" s="1" t="s">
        <v>4026</v>
      </c>
      <c r="AH466" s="1"/>
      <c r="AI466" s="1" t="s">
        <v>4025</v>
      </c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 t="s">
        <v>194</v>
      </c>
      <c r="AU466" s="1" t="s">
        <v>2118</v>
      </c>
      <c r="AV466" s="1" t="s">
        <v>1186</v>
      </c>
      <c r="AW466" s="1" t="s">
        <v>2953</v>
      </c>
      <c r="AX466" s="1"/>
      <c r="AY466" s="1"/>
      <c r="AZ466" s="1"/>
      <c r="BA466" s="1"/>
      <c r="BB466" s="1"/>
      <c r="BC466" s="1"/>
      <c r="BD466" s="1"/>
      <c r="BE466" s="1"/>
      <c r="BF466" s="1" t="s">
        <v>4037</v>
      </c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</row>
    <row r="467" spans="1:73" ht="13.5" customHeight="1">
      <c r="A467" s="5" t="str">
        <f>HYPERLINK("http://kyu.snu.ac.kr/sdhj/index.jsp?type=hj/GK14786_00IH_0001_0141.jpg","1828_성평곡면_141")</f>
        <v>1828_성평곡면_141</v>
      </c>
      <c r="B467" s="2">
        <v>1828</v>
      </c>
      <c r="C467" s="2" t="s">
        <v>3787</v>
      </c>
      <c r="D467" s="2" t="s">
        <v>3790</v>
      </c>
      <c r="E467" s="2">
        <v>466</v>
      </c>
      <c r="F467" s="1">
        <v>2</v>
      </c>
      <c r="G467" s="1" t="s">
        <v>473</v>
      </c>
      <c r="H467" s="1" t="s">
        <v>4481</v>
      </c>
      <c r="I467" s="1">
        <v>14</v>
      </c>
      <c r="J467" s="1"/>
      <c r="K467" s="1"/>
      <c r="L467" s="1">
        <v>5</v>
      </c>
      <c r="M467" s="2" t="s">
        <v>4119</v>
      </c>
      <c r="N467" s="2" t="s">
        <v>4281</v>
      </c>
      <c r="O467" s="1"/>
      <c r="P467" s="1"/>
      <c r="Q467" s="1"/>
      <c r="R467" s="1"/>
      <c r="S467" s="1"/>
      <c r="T467" s="1" t="s">
        <v>3815</v>
      </c>
      <c r="U467" s="1" t="s">
        <v>139</v>
      </c>
      <c r="V467" s="1" t="s">
        <v>2112</v>
      </c>
      <c r="W467" s="1"/>
      <c r="X467" s="1"/>
      <c r="Y467" s="1" t="s">
        <v>1187</v>
      </c>
      <c r="Z467" s="1" t="s">
        <v>2434</v>
      </c>
      <c r="AA467" s="1"/>
      <c r="AB467" s="1"/>
      <c r="AC467" s="1"/>
      <c r="AD467" s="1"/>
      <c r="AE467" s="1"/>
      <c r="AF467" s="1" t="s">
        <v>1188</v>
      </c>
      <c r="AG467" s="1" t="s">
        <v>2730</v>
      </c>
      <c r="AH467" s="1" t="s">
        <v>1189</v>
      </c>
      <c r="AI467" s="1" t="s">
        <v>4025</v>
      </c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 t="s">
        <v>4441</v>
      </c>
      <c r="BD467" s="1"/>
      <c r="BE467" s="1" t="s">
        <v>4440</v>
      </c>
      <c r="BF467" s="1" t="s">
        <v>4039</v>
      </c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</row>
    <row r="468" spans="1:73" ht="13.5" customHeight="1">
      <c r="A468" s="5" t="str">
        <f>HYPERLINK("http://kyu.snu.ac.kr/sdhj/index.jsp?type=hj/GK14786_00IH_0001_0141.jpg","1828_성평곡면_141")</f>
        <v>1828_성평곡면_141</v>
      </c>
      <c r="B468" s="2">
        <v>1828</v>
      </c>
      <c r="C468" s="2" t="s">
        <v>3787</v>
      </c>
      <c r="D468" s="2" t="s">
        <v>3790</v>
      </c>
      <c r="E468" s="2">
        <v>467</v>
      </c>
      <c r="F468" s="1">
        <v>2</v>
      </c>
      <c r="G468" s="1" t="s">
        <v>473</v>
      </c>
      <c r="H468" s="1" t="s">
        <v>4481</v>
      </c>
      <c r="I468" s="1">
        <v>15</v>
      </c>
      <c r="J468" s="1" t="s">
        <v>1190</v>
      </c>
      <c r="K468" s="1" t="s">
        <v>3795</v>
      </c>
      <c r="L468" s="1">
        <v>1</v>
      </c>
      <c r="M468" s="2" t="s">
        <v>1190</v>
      </c>
      <c r="N468" s="2" t="s">
        <v>3795</v>
      </c>
      <c r="O468" s="1"/>
      <c r="P468" s="1"/>
      <c r="Q468" s="1"/>
      <c r="R468" s="1"/>
      <c r="S468" s="1"/>
      <c r="T468" s="1" t="s">
        <v>3813</v>
      </c>
      <c r="U468" s="1" t="s">
        <v>1191</v>
      </c>
      <c r="V468" s="1" t="s">
        <v>2146</v>
      </c>
      <c r="W468" s="1" t="s">
        <v>98</v>
      </c>
      <c r="X468" s="1" t="s">
        <v>3818</v>
      </c>
      <c r="Y468" s="1" t="s">
        <v>1075</v>
      </c>
      <c r="Z468" s="1" t="s">
        <v>2433</v>
      </c>
      <c r="AA468" s="1"/>
      <c r="AB468" s="1"/>
      <c r="AC468" s="1">
        <v>43</v>
      </c>
      <c r="AD468" s="1" t="s">
        <v>412</v>
      </c>
      <c r="AE468" s="1" t="s">
        <v>2675</v>
      </c>
      <c r="AF468" s="1"/>
      <c r="AG468" s="1"/>
      <c r="AH468" s="1"/>
      <c r="AI468" s="1"/>
      <c r="AJ468" s="1" t="s">
        <v>17</v>
      </c>
      <c r="AK468" s="1" t="s">
        <v>2742</v>
      </c>
      <c r="AL468" s="1" t="s">
        <v>70</v>
      </c>
      <c r="AM468" s="1" t="s">
        <v>3844</v>
      </c>
      <c r="AN468" s="1"/>
      <c r="AO468" s="1"/>
      <c r="AP468" s="1"/>
      <c r="AQ468" s="1"/>
      <c r="AR468" s="1"/>
      <c r="AS468" s="1"/>
      <c r="AT468" s="1" t="s">
        <v>42</v>
      </c>
      <c r="AU468" s="1" t="s">
        <v>2162</v>
      </c>
      <c r="AV468" s="1" t="s">
        <v>1192</v>
      </c>
      <c r="AW468" s="1" t="s">
        <v>2952</v>
      </c>
      <c r="AX468" s="1"/>
      <c r="AY468" s="1"/>
      <c r="AZ468" s="1"/>
      <c r="BA468" s="1"/>
      <c r="BB468" s="1"/>
      <c r="BC468" s="1"/>
      <c r="BD468" s="1"/>
      <c r="BE468" s="1"/>
      <c r="BF468" s="1"/>
      <c r="BG468" s="1" t="s">
        <v>42</v>
      </c>
      <c r="BH468" s="1" t="s">
        <v>2162</v>
      </c>
      <c r="BI468" s="1" t="s">
        <v>719</v>
      </c>
      <c r="BJ468" s="1" t="s">
        <v>2984</v>
      </c>
      <c r="BK468" s="1" t="s">
        <v>42</v>
      </c>
      <c r="BL468" s="1" t="s">
        <v>2162</v>
      </c>
      <c r="BM468" s="1" t="s">
        <v>913</v>
      </c>
      <c r="BN468" s="1" t="s">
        <v>3200</v>
      </c>
      <c r="BO468" s="1" t="s">
        <v>42</v>
      </c>
      <c r="BP468" s="1" t="s">
        <v>2162</v>
      </c>
      <c r="BQ468" s="1" t="s">
        <v>1193</v>
      </c>
      <c r="BR468" s="1" t="s">
        <v>3902</v>
      </c>
      <c r="BS468" s="1" t="s">
        <v>85</v>
      </c>
      <c r="BT468" s="1" t="s">
        <v>2760</v>
      </c>
      <c r="BU468" s="1"/>
    </row>
    <row r="469" spans="1:73" ht="13.5" customHeight="1">
      <c r="A469" s="5" t="str">
        <f>HYPERLINK("http://kyu.snu.ac.kr/sdhj/index.jsp?type=hj/GK14786_00IH_0001_0141.jpg","1828_성평곡면_141")</f>
        <v>1828_성평곡면_141</v>
      </c>
      <c r="B469" s="2">
        <v>1828</v>
      </c>
      <c r="C469" s="2" t="s">
        <v>3787</v>
      </c>
      <c r="D469" s="2" t="s">
        <v>3790</v>
      </c>
      <c r="E469" s="2">
        <v>468</v>
      </c>
      <c r="F469" s="1">
        <v>2</v>
      </c>
      <c r="G469" s="1" t="s">
        <v>473</v>
      </c>
      <c r="H469" s="1" t="s">
        <v>4481</v>
      </c>
      <c r="I469" s="1">
        <v>15</v>
      </c>
      <c r="J469" s="1"/>
      <c r="K469" s="1"/>
      <c r="L469" s="1">
        <v>1</v>
      </c>
      <c r="M469" s="2" t="s">
        <v>1190</v>
      </c>
      <c r="N469" s="2" t="s">
        <v>3795</v>
      </c>
      <c r="O469" s="1"/>
      <c r="P469" s="1"/>
      <c r="Q469" s="1"/>
      <c r="R469" s="1"/>
      <c r="S469" s="1" t="s">
        <v>48</v>
      </c>
      <c r="T469" s="1" t="s">
        <v>2087</v>
      </c>
      <c r="U469" s="1"/>
      <c r="V469" s="1"/>
      <c r="W469" s="1" t="s">
        <v>181</v>
      </c>
      <c r="X469" s="1" t="s">
        <v>3823</v>
      </c>
      <c r="Y469" s="1" t="s">
        <v>50</v>
      </c>
      <c r="Z469" s="1" t="s">
        <v>2208</v>
      </c>
      <c r="AA469" s="1"/>
      <c r="AB469" s="1"/>
      <c r="AC469" s="1">
        <v>40</v>
      </c>
      <c r="AD469" s="1" t="s">
        <v>40</v>
      </c>
      <c r="AE469" s="1" t="s">
        <v>2698</v>
      </c>
      <c r="AF469" s="1"/>
      <c r="AG469" s="1"/>
      <c r="AH469" s="1"/>
      <c r="AI469" s="1"/>
      <c r="AJ469" s="1" t="s">
        <v>17</v>
      </c>
      <c r="AK469" s="1" t="s">
        <v>2742</v>
      </c>
      <c r="AL469" s="1" t="s">
        <v>351</v>
      </c>
      <c r="AM469" s="1" t="s">
        <v>2765</v>
      </c>
      <c r="AN469" s="1"/>
      <c r="AO469" s="1"/>
      <c r="AP469" s="1"/>
      <c r="AQ469" s="1"/>
      <c r="AR469" s="1"/>
      <c r="AS469" s="1"/>
      <c r="AT469" s="1" t="s">
        <v>42</v>
      </c>
      <c r="AU469" s="1" t="s">
        <v>2162</v>
      </c>
      <c r="AV469" s="1" t="s">
        <v>1194</v>
      </c>
      <c r="AW469" s="1" t="s">
        <v>2951</v>
      </c>
      <c r="AX469" s="1"/>
      <c r="AY469" s="1"/>
      <c r="AZ469" s="1"/>
      <c r="BA469" s="1"/>
      <c r="BB469" s="1"/>
      <c r="BC469" s="1"/>
      <c r="BD469" s="1"/>
      <c r="BE469" s="1"/>
      <c r="BF469" s="1"/>
      <c r="BG469" s="1" t="s">
        <v>42</v>
      </c>
      <c r="BH469" s="1" t="s">
        <v>2162</v>
      </c>
      <c r="BI469" s="1" t="s">
        <v>1195</v>
      </c>
      <c r="BJ469" s="1" t="s">
        <v>3235</v>
      </c>
      <c r="BK469" s="1" t="s">
        <v>42</v>
      </c>
      <c r="BL469" s="1" t="s">
        <v>2162</v>
      </c>
      <c r="BM469" s="1" t="s">
        <v>1196</v>
      </c>
      <c r="BN469" s="1" t="s">
        <v>3462</v>
      </c>
      <c r="BO469" s="1" t="s">
        <v>42</v>
      </c>
      <c r="BP469" s="1" t="s">
        <v>2162</v>
      </c>
      <c r="BQ469" s="1" t="s">
        <v>1197</v>
      </c>
      <c r="BR469" s="1" t="s">
        <v>3667</v>
      </c>
      <c r="BS469" s="1" t="s">
        <v>80</v>
      </c>
      <c r="BT469" s="1" t="s">
        <v>2745</v>
      </c>
      <c r="BU469" s="1"/>
    </row>
    <row r="470" spans="1:73" ht="13.5" customHeight="1">
      <c r="A470" s="5" t="str">
        <f>HYPERLINK("http://kyu.snu.ac.kr/sdhj/index.jsp?type=hj/GK14786_00IH_0001_0141.jpg","1828_성평곡면_141")</f>
        <v>1828_성평곡면_141</v>
      </c>
      <c r="B470" s="2">
        <v>1828</v>
      </c>
      <c r="C470" s="2" t="s">
        <v>3787</v>
      </c>
      <c r="D470" s="2" t="s">
        <v>3790</v>
      </c>
      <c r="E470" s="2">
        <v>469</v>
      </c>
      <c r="F470" s="1">
        <v>2</v>
      </c>
      <c r="G470" s="1" t="s">
        <v>473</v>
      </c>
      <c r="H470" s="1" t="s">
        <v>4481</v>
      </c>
      <c r="I470" s="1">
        <v>15</v>
      </c>
      <c r="J470" s="1"/>
      <c r="K470" s="1"/>
      <c r="L470" s="1">
        <v>1</v>
      </c>
      <c r="M470" s="2" t="s">
        <v>1190</v>
      </c>
      <c r="N470" s="2" t="s">
        <v>3795</v>
      </c>
      <c r="O470" s="1"/>
      <c r="P470" s="1"/>
      <c r="Q470" s="1"/>
      <c r="R470" s="1"/>
      <c r="S470" s="1" t="s">
        <v>210</v>
      </c>
      <c r="T470" s="1" t="s">
        <v>2095</v>
      </c>
      <c r="U470" s="1" t="s">
        <v>37</v>
      </c>
      <c r="V470" s="1" t="s">
        <v>2120</v>
      </c>
      <c r="W470" s="1"/>
      <c r="X470" s="1"/>
      <c r="Y470" s="1" t="s">
        <v>1198</v>
      </c>
      <c r="Z470" s="1" t="s">
        <v>2432</v>
      </c>
      <c r="AA470" s="1"/>
      <c r="AB470" s="1"/>
      <c r="AC470" s="1">
        <v>31</v>
      </c>
      <c r="AD470" s="1" t="s">
        <v>519</v>
      </c>
      <c r="AE470" s="1" t="s">
        <v>2677</v>
      </c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</row>
    <row r="471" spans="1:73" ht="13.5" customHeight="1">
      <c r="A471" s="5" t="str">
        <f>HYPERLINK("http://kyu.snu.ac.kr/sdhj/index.jsp?type=hj/GK14786_00IH_0001_0141.jpg","1828_성평곡면_141")</f>
        <v>1828_성평곡면_141</v>
      </c>
      <c r="B471" s="2">
        <v>1828</v>
      </c>
      <c r="C471" s="2" t="s">
        <v>3787</v>
      </c>
      <c r="D471" s="2" t="s">
        <v>3790</v>
      </c>
      <c r="E471" s="2">
        <v>470</v>
      </c>
      <c r="F471" s="1">
        <v>2</v>
      </c>
      <c r="G471" s="1" t="s">
        <v>473</v>
      </c>
      <c r="H471" s="1" t="s">
        <v>4481</v>
      </c>
      <c r="I471" s="1">
        <v>15</v>
      </c>
      <c r="J471" s="1"/>
      <c r="K471" s="1"/>
      <c r="L471" s="1">
        <v>1</v>
      </c>
      <c r="M471" s="2" t="s">
        <v>1190</v>
      </c>
      <c r="N471" s="2" t="s">
        <v>3795</v>
      </c>
      <c r="O471" s="1"/>
      <c r="P471" s="1"/>
      <c r="Q471" s="1"/>
      <c r="R471" s="1"/>
      <c r="S471" s="1" t="s">
        <v>415</v>
      </c>
      <c r="T471" s="1" t="s">
        <v>2102</v>
      </c>
      <c r="U471" s="1"/>
      <c r="V471" s="1"/>
      <c r="W471" s="1" t="s">
        <v>98</v>
      </c>
      <c r="X471" s="1" t="s">
        <v>3818</v>
      </c>
      <c r="Y471" s="1" t="s">
        <v>50</v>
      </c>
      <c r="Z471" s="1" t="s">
        <v>2208</v>
      </c>
      <c r="AA471" s="1"/>
      <c r="AB471" s="1"/>
      <c r="AC471" s="1">
        <v>31</v>
      </c>
      <c r="AD471" s="1" t="s">
        <v>519</v>
      </c>
      <c r="AE471" s="1" t="s">
        <v>2677</v>
      </c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</row>
    <row r="472" spans="1:73" ht="13.5" customHeight="1">
      <c r="A472" s="5" t="str">
        <f>HYPERLINK("http://kyu.snu.ac.kr/sdhj/index.jsp?type=hj/GK14786_00IH_0001_0141.jpg","1828_성평곡면_141")</f>
        <v>1828_성평곡면_141</v>
      </c>
      <c r="B472" s="2">
        <v>1828</v>
      </c>
      <c r="C472" s="2" t="s">
        <v>3787</v>
      </c>
      <c r="D472" s="2" t="s">
        <v>3790</v>
      </c>
      <c r="E472" s="2">
        <v>471</v>
      </c>
      <c r="F472" s="1">
        <v>2</v>
      </c>
      <c r="G472" s="1" t="s">
        <v>473</v>
      </c>
      <c r="H472" s="1" t="s">
        <v>4481</v>
      </c>
      <c r="I472" s="1">
        <v>15</v>
      </c>
      <c r="J472" s="1"/>
      <c r="K472" s="1"/>
      <c r="L472" s="1">
        <v>2</v>
      </c>
      <c r="M472" s="2" t="s">
        <v>4120</v>
      </c>
      <c r="N472" s="2" t="s">
        <v>4282</v>
      </c>
      <c r="O472" s="1"/>
      <c r="P472" s="1"/>
      <c r="Q472" s="1"/>
      <c r="R472" s="1"/>
      <c r="S472" s="1"/>
      <c r="T472" s="1" t="s">
        <v>3813</v>
      </c>
      <c r="U472" s="1" t="s">
        <v>324</v>
      </c>
      <c r="V472" s="1" t="s">
        <v>2145</v>
      </c>
      <c r="W472" s="1" t="s">
        <v>181</v>
      </c>
      <c r="X472" s="1" t="s">
        <v>3823</v>
      </c>
      <c r="Y472" s="1" t="s">
        <v>1199</v>
      </c>
      <c r="Z472" s="1" t="s">
        <v>2431</v>
      </c>
      <c r="AA472" s="1"/>
      <c r="AB472" s="1"/>
      <c r="AC472" s="1">
        <v>40</v>
      </c>
      <c r="AD472" s="1" t="s">
        <v>374</v>
      </c>
      <c r="AE472" s="1" t="s">
        <v>2666</v>
      </c>
      <c r="AF472" s="1"/>
      <c r="AG472" s="1"/>
      <c r="AH472" s="1"/>
      <c r="AI472" s="1"/>
      <c r="AJ472" s="1" t="s">
        <v>17</v>
      </c>
      <c r="AK472" s="1" t="s">
        <v>2742</v>
      </c>
      <c r="AL472" s="1" t="s">
        <v>351</v>
      </c>
      <c r="AM472" s="1" t="s">
        <v>2765</v>
      </c>
      <c r="AN472" s="1"/>
      <c r="AO472" s="1"/>
      <c r="AP472" s="1"/>
      <c r="AQ472" s="1"/>
      <c r="AR472" s="1"/>
      <c r="AS472" s="1"/>
      <c r="AT472" s="1" t="s">
        <v>71</v>
      </c>
      <c r="AU472" s="1" t="s">
        <v>2139</v>
      </c>
      <c r="AV472" s="1" t="s">
        <v>1092</v>
      </c>
      <c r="AW472" s="1" t="s">
        <v>2950</v>
      </c>
      <c r="AX472" s="1"/>
      <c r="AY472" s="1"/>
      <c r="AZ472" s="1"/>
      <c r="BA472" s="1"/>
      <c r="BB472" s="1"/>
      <c r="BC472" s="1"/>
      <c r="BD472" s="1"/>
      <c r="BE472" s="1"/>
      <c r="BF472" s="1"/>
      <c r="BG472" s="1" t="s">
        <v>71</v>
      </c>
      <c r="BH472" s="1" t="s">
        <v>2139</v>
      </c>
      <c r="BI472" s="1" t="s">
        <v>640</v>
      </c>
      <c r="BJ472" s="1" t="s">
        <v>3216</v>
      </c>
      <c r="BK472" s="1" t="s">
        <v>71</v>
      </c>
      <c r="BL472" s="1" t="s">
        <v>2139</v>
      </c>
      <c r="BM472" s="1" t="s">
        <v>641</v>
      </c>
      <c r="BN472" s="1" t="s">
        <v>3439</v>
      </c>
      <c r="BO472" s="1" t="s">
        <v>71</v>
      </c>
      <c r="BP472" s="1" t="s">
        <v>2139</v>
      </c>
      <c r="BQ472" s="1" t="s">
        <v>1094</v>
      </c>
      <c r="BR472" s="1" t="s">
        <v>3930</v>
      </c>
      <c r="BS472" s="1" t="s">
        <v>70</v>
      </c>
      <c r="BT472" s="1" t="s">
        <v>3844</v>
      </c>
      <c r="BU472" s="1"/>
    </row>
    <row r="473" spans="1:73" ht="13.5" customHeight="1">
      <c r="A473" s="5" t="str">
        <f>HYPERLINK("http://kyu.snu.ac.kr/sdhj/index.jsp?type=hj/GK14786_00IH_0001_0141.jpg","1828_성평곡면_141")</f>
        <v>1828_성평곡면_141</v>
      </c>
      <c r="B473" s="2">
        <v>1828</v>
      </c>
      <c r="C473" s="2" t="s">
        <v>3787</v>
      </c>
      <c r="D473" s="2" t="s">
        <v>3790</v>
      </c>
      <c r="E473" s="2">
        <v>472</v>
      </c>
      <c r="F473" s="1">
        <v>2</v>
      </c>
      <c r="G473" s="1" t="s">
        <v>473</v>
      </c>
      <c r="H473" s="1" t="s">
        <v>4481</v>
      </c>
      <c r="I473" s="1">
        <v>15</v>
      </c>
      <c r="J473" s="1"/>
      <c r="K473" s="1"/>
      <c r="L473" s="1">
        <v>2</v>
      </c>
      <c r="M473" s="2" t="s">
        <v>4120</v>
      </c>
      <c r="N473" s="2" t="s">
        <v>4282</v>
      </c>
      <c r="O473" s="1"/>
      <c r="P473" s="1"/>
      <c r="Q473" s="1"/>
      <c r="R473" s="1"/>
      <c r="S473" s="1" t="s">
        <v>48</v>
      </c>
      <c r="T473" s="1" t="s">
        <v>2087</v>
      </c>
      <c r="U473" s="1"/>
      <c r="V473" s="1"/>
      <c r="W473" s="1" t="s">
        <v>308</v>
      </c>
      <c r="X473" s="1" t="s">
        <v>2184</v>
      </c>
      <c r="Y473" s="1" t="s">
        <v>10</v>
      </c>
      <c r="Z473" s="1" t="s">
        <v>2174</v>
      </c>
      <c r="AA473" s="1"/>
      <c r="AB473" s="1"/>
      <c r="AC473" s="1">
        <v>32</v>
      </c>
      <c r="AD473" s="1" t="s">
        <v>548</v>
      </c>
      <c r="AE473" s="1" t="s">
        <v>2717</v>
      </c>
      <c r="AF473" s="1"/>
      <c r="AG473" s="1"/>
      <c r="AH473" s="1"/>
      <c r="AI473" s="1"/>
      <c r="AJ473" s="1" t="s">
        <v>17</v>
      </c>
      <c r="AK473" s="1" t="s">
        <v>2742</v>
      </c>
      <c r="AL473" s="1" t="s">
        <v>311</v>
      </c>
      <c r="AM473" s="1" t="s">
        <v>2750</v>
      </c>
      <c r="AN473" s="1"/>
      <c r="AO473" s="1"/>
      <c r="AP473" s="1"/>
      <c r="AQ473" s="1"/>
      <c r="AR473" s="1"/>
      <c r="AS473" s="1"/>
      <c r="AT473" s="1" t="s">
        <v>71</v>
      </c>
      <c r="AU473" s="1" t="s">
        <v>2139</v>
      </c>
      <c r="AV473" s="1" t="s">
        <v>1200</v>
      </c>
      <c r="AW473" s="1" t="s">
        <v>2367</v>
      </c>
      <c r="AX473" s="1"/>
      <c r="AY473" s="1"/>
      <c r="AZ473" s="1"/>
      <c r="BA473" s="1"/>
      <c r="BB473" s="1"/>
      <c r="BC473" s="1"/>
      <c r="BD473" s="1"/>
      <c r="BE473" s="1"/>
      <c r="BF473" s="1"/>
      <c r="BG473" s="1" t="s">
        <v>71</v>
      </c>
      <c r="BH473" s="1" t="s">
        <v>2139</v>
      </c>
      <c r="BI473" s="1" t="s">
        <v>1201</v>
      </c>
      <c r="BJ473" s="1" t="s">
        <v>2883</v>
      </c>
      <c r="BK473" s="1" t="s">
        <v>71</v>
      </c>
      <c r="BL473" s="1" t="s">
        <v>2139</v>
      </c>
      <c r="BM473" s="1" t="s">
        <v>574</v>
      </c>
      <c r="BN473" s="1" t="s">
        <v>2984</v>
      </c>
      <c r="BO473" s="1" t="s">
        <v>71</v>
      </c>
      <c r="BP473" s="1" t="s">
        <v>2139</v>
      </c>
      <c r="BQ473" s="1" t="s">
        <v>1202</v>
      </c>
      <c r="BR473" s="1" t="s">
        <v>3666</v>
      </c>
      <c r="BS473" s="1" t="s">
        <v>692</v>
      </c>
      <c r="BT473" s="1" t="s">
        <v>2776</v>
      </c>
      <c r="BU473" s="1"/>
    </row>
    <row r="474" spans="1:73" ht="13.5" customHeight="1">
      <c r="A474" s="5" t="str">
        <f>HYPERLINK("http://kyu.snu.ac.kr/sdhj/index.jsp?type=hj/GK14786_00IH_0001_0141.jpg","1828_성평곡면_141")</f>
        <v>1828_성평곡면_141</v>
      </c>
      <c r="B474" s="2">
        <v>1828</v>
      </c>
      <c r="C474" s="2" t="s">
        <v>3787</v>
      </c>
      <c r="D474" s="2" t="s">
        <v>3790</v>
      </c>
      <c r="E474" s="2">
        <v>473</v>
      </c>
      <c r="F474" s="1">
        <v>2</v>
      </c>
      <c r="G474" s="1" t="s">
        <v>473</v>
      </c>
      <c r="H474" s="1" t="s">
        <v>4481</v>
      </c>
      <c r="I474" s="1">
        <v>15</v>
      </c>
      <c r="J474" s="1"/>
      <c r="K474" s="1"/>
      <c r="L474" s="1">
        <v>2</v>
      </c>
      <c r="M474" s="2" t="s">
        <v>4120</v>
      </c>
      <c r="N474" s="2" t="s">
        <v>4282</v>
      </c>
      <c r="O474" s="1"/>
      <c r="P474" s="1"/>
      <c r="Q474" s="1"/>
      <c r="R474" s="1"/>
      <c r="S474" s="1" t="s">
        <v>90</v>
      </c>
      <c r="T474" s="1" t="s">
        <v>2089</v>
      </c>
      <c r="U474" s="1"/>
      <c r="V474" s="1"/>
      <c r="W474" s="1"/>
      <c r="X474" s="1"/>
      <c r="Y474" s="1"/>
      <c r="Z474" s="1"/>
      <c r="AA474" s="1"/>
      <c r="AB474" s="1"/>
      <c r="AC474" s="1">
        <v>12</v>
      </c>
      <c r="AD474" s="1" t="s">
        <v>336</v>
      </c>
      <c r="AE474" s="1" t="s">
        <v>2703</v>
      </c>
      <c r="AF474" s="1" t="s">
        <v>212</v>
      </c>
      <c r="AG474" s="1" t="s">
        <v>2725</v>
      </c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</row>
    <row r="475" spans="1:73" ht="13.5" customHeight="1">
      <c r="A475" s="5" t="str">
        <f>HYPERLINK("http://kyu.snu.ac.kr/sdhj/index.jsp?type=hj/GK14786_00IH_0001_0142.jpg","1828_성평곡면_142")</f>
        <v>1828_성평곡면_142</v>
      </c>
      <c r="B475" s="2">
        <v>1828</v>
      </c>
      <c r="C475" s="2" t="s">
        <v>3787</v>
      </c>
      <c r="D475" s="2" t="s">
        <v>3790</v>
      </c>
      <c r="E475" s="2">
        <v>474</v>
      </c>
      <c r="F475" s="1">
        <v>2</v>
      </c>
      <c r="G475" s="1" t="s">
        <v>473</v>
      </c>
      <c r="H475" s="1" t="s">
        <v>4481</v>
      </c>
      <c r="I475" s="1">
        <v>15</v>
      </c>
      <c r="J475" s="1"/>
      <c r="K475" s="1"/>
      <c r="L475" s="1">
        <v>3</v>
      </c>
      <c r="M475" s="2" t="s">
        <v>4121</v>
      </c>
      <c r="N475" s="2" t="s">
        <v>4283</v>
      </c>
      <c r="O475" s="1"/>
      <c r="P475" s="1"/>
      <c r="Q475" s="1"/>
      <c r="R475" s="1"/>
      <c r="S475" s="1"/>
      <c r="T475" s="1" t="s">
        <v>3813</v>
      </c>
      <c r="U475" s="1" t="s">
        <v>120</v>
      </c>
      <c r="V475" s="1" t="s">
        <v>2116</v>
      </c>
      <c r="W475" s="1" t="s">
        <v>98</v>
      </c>
      <c r="X475" s="1" t="s">
        <v>3818</v>
      </c>
      <c r="Y475" s="1" t="s">
        <v>1203</v>
      </c>
      <c r="Z475" s="1" t="s">
        <v>2430</v>
      </c>
      <c r="AA475" s="1"/>
      <c r="AB475" s="1"/>
      <c r="AC475" s="1">
        <v>52</v>
      </c>
      <c r="AD475" s="1" t="s">
        <v>394</v>
      </c>
      <c r="AE475" s="1" t="s">
        <v>2685</v>
      </c>
      <c r="AF475" s="1"/>
      <c r="AG475" s="1"/>
      <c r="AH475" s="1"/>
      <c r="AI475" s="1"/>
      <c r="AJ475" s="1" t="s">
        <v>17</v>
      </c>
      <c r="AK475" s="1" t="s">
        <v>2742</v>
      </c>
      <c r="AL475" s="1" t="s">
        <v>85</v>
      </c>
      <c r="AM475" s="1" t="s">
        <v>2760</v>
      </c>
      <c r="AN475" s="1"/>
      <c r="AO475" s="1"/>
      <c r="AP475" s="1"/>
      <c r="AQ475" s="1"/>
      <c r="AR475" s="1"/>
      <c r="AS475" s="1"/>
      <c r="AT475" s="1" t="s">
        <v>123</v>
      </c>
      <c r="AU475" s="1" t="s">
        <v>2801</v>
      </c>
      <c r="AV475" s="1" t="s">
        <v>1204</v>
      </c>
      <c r="AW475" s="1" t="s">
        <v>2879</v>
      </c>
      <c r="AX475" s="1"/>
      <c r="AY475" s="1"/>
      <c r="AZ475" s="1"/>
      <c r="BA475" s="1"/>
      <c r="BB475" s="1"/>
      <c r="BC475" s="1"/>
      <c r="BD475" s="1"/>
      <c r="BE475" s="1"/>
      <c r="BF475" s="1"/>
      <c r="BG475" s="1" t="s">
        <v>123</v>
      </c>
      <c r="BH475" s="1" t="s">
        <v>2801</v>
      </c>
      <c r="BI475" s="1" t="s">
        <v>1205</v>
      </c>
      <c r="BJ475" s="1" t="s">
        <v>3234</v>
      </c>
      <c r="BK475" s="1" t="s">
        <v>123</v>
      </c>
      <c r="BL475" s="1" t="s">
        <v>2801</v>
      </c>
      <c r="BM475" s="1" t="s">
        <v>1206</v>
      </c>
      <c r="BN475" s="1" t="s">
        <v>3461</v>
      </c>
      <c r="BO475" s="1" t="s">
        <v>123</v>
      </c>
      <c r="BP475" s="1" t="s">
        <v>2801</v>
      </c>
      <c r="BQ475" s="1" t="s">
        <v>1125</v>
      </c>
      <c r="BR475" s="1" t="s">
        <v>3914</v>
      </c>
      <c r="BS475" s="1" t="s">
        <v>70</v>
      </c>
      <c r="BT475" s="1" t="s">
        <v>3844</v>
      </c>
      <c r="BU475" s="1"/>
    </row>
    <row r="476" spans="1:73" ht="13.5" customHeight="1">
      <c r="A476" s="5" t="str">
        <f>HYPERLINK("http://kyu.snu.ac.kr/sdhj/index.jsp?type=hj/GK14786_00IH_0001_0142.jpg","1828_성평곡면_142")</f>
        <v>1828_성평곡면_142</v>
      </c>
      <c r="B476" s="2">
        <v>1828</v>
      </c>
      <c r="C476" s="2" t="s">
        <v>3787</v>
      </c>
      <c r="D476" s="2" t="s">
        <v>3790</v>
      </c>
      <c r="E476" s="2">
        <v>475</v>
      </c>
      <c r="F476" s="1">
        <v>2</v>
      </c>
      <c r="G476" s="1" t="s">
        <v>473</v>
      </c>
      <c r="H476" s="1" t="s">
        <v>4481</v>
      </c>
      <c r="I476" s="1">
        <v>15</v>
      </c>
      <c r="J476" s="1"/>
      <c r="K476" s="1"/>
      <c r="L476" s="1">
        <v>3</v>
      </c>
      <c r="M476" s="2" t="s">
        <v>4121</v>
      </c>
      <c r="N476" s="2" t="s">
        <v>4283</v>
      </c>
      <c r="O476" s="1"/>
      <c r="P476" s="1"/>
      <c r="Q476" s="1"/>
      <c r="R476" s="1"/>
      <c r="S476" s="1" t="s">
        <v>48</v>
      </c>
      <c r="T476" s="1" t="s">
        <v>2087</v>
      </c>
      <c r="U476" s="1"/>
      <c r="V476" s="1"/>
      <c r="W476" s="1" t="s">
        <v>98</v>
      </c>
      <c r="X476" s="1" t="s">
        <v>3818</v>
      </c>
      <c r="Y476" s="1" t="s">
        <v>130</v>
      </c>
      <c r="Z476" s="1" t="s">
        <v>2210</v>
      </c>
      <c r="AA476" s="1"/>
      <c r="AB476" s="1"/>
      <c r="AC476" s="1">
        <v>51</v>
      </c>
      <c r="AD476" s="1" t="s">
        <v>394</v>
      </c>
      <c r="AE476" s="1" t="s">
        <v>2685</v>
      </c>
      <c r="AF476" s="1"/>
      <c r="AG476" s="1"/>
      <c r="AH476" s="1"/>
      <c r="AI476" s="1"/>
      <c r="AJ476" s="1" t="s">
        <v>131</v>
      </c>
      <c r="AK476" s="1" t="s">
        <v>2743</v>
      </c>
      <c r="AL476" s="1" t="s">
        <v>70</v>
      </c>
      <c r="AM476" s="1" t="s">
        <v>3844</v>
      </c>
      <c r="AN476" s="1"/>
      <c r="AO476" s="1"/>
      <c r="AP476" s="1"/>
      <c r="AQ476" s="1"/>
      <c r="AR476" s="1"/>
      <c r="AS476" s="1"/>
      <c r="AT476" s="1" t="s">
        <v>123</v>
      </c>
      <c r="AU476" s="1" t="s">
        <v>2801</v>
      </c>
      <c r="AV476" s="1" t="s">
        <v>690</v>
      </c>
      <c r="AW476" s="1" t="s">
        <v>2949</v>
      </c>
      <c r="AX476" s="1"/>
      <c r="AY476" s="1"/>
      <c r="AZ476" s="1"/>
      <c r="BA476" s="1"/>
      <c r="BB476" s="1"/>
      <c r="BC476" s="1"/>
      <c r="BD476" s="1"/>
      <c r="BE476" s="1"/>
      <c r="BF476" s="1"/>
      <c r="BG476" s="1" t="s">
        <v>123</v>
      </c>
      <c r="BH476" s="1" t="s">
        <v>2801</v>
      </c>
      <c r="BI476" s="1" t="s">
        <v>1207</v>
      </c>
      <c r="BJ476" s="1" t="s">
        <v>3869</v>
      </c>
      <c r="BK476" s="1" t="s">
        <v>123</v>
      </c>
      <c r="BL476" s="1" t="s">
        <v>2801</v>
      </c>
      <c r="BM476" s="1" t="s">
        <v>479</v>
      </c>
      <c r="BN476" s="1" t="s">
        <v>3460</v>
      </c>
      <c r="BO476" s="1" t="s">
        <v>123</v>
      </c>
      <c r="BP476" s="1" t="s">
        <v>2801</v>
      </c>
      <c r="BQ476" s="1" t="s">
        <v>691</v>
      </c>
      <c r="BR476" s="1" t="s">
        <v>3665</v>
      </c>
      <c r="BS476" s="1" t="s">
        <v>47</v>
      </c>
      <c r="BT476" s="1" t="s">
        <v>2761</v>
      </c>
      <c r="BU476" s="1"/>
    </row>
    <row r="477" spans="1:73" ht="13.5" customHeight="1">
      <c r="A477" s="5" t="str">
        <f>HYPERLINK("http://kyu.snu.ac.kr/sdhj/index.jsp?type=hj/GK14786_00IH_0001_0142.jpg","1828_성평곡면_142")</f>
        <v>1828_성평곡면_142</v>
      </c>
      <c r="B477" s="2">
        <v>1828</v>
      </c>
      <c r="C477" s="2" t="s">
        <v>3787</v>
      </c>
      <c r="D477" s="2" t="s">
        <v>3790</v>
      </c>
      <c r="E477" s="2">
        <v>476</v>
      </c>
      <c r="F477" s="1">
        <v>2</v>
      </c>
      <c r="G477" s="1" t="s">
        <v>473</v>
      </c>
      <c r="H477" s="1" t="s">
        <v>4481</v>
      </c>
      <c r="I477" s="1">
        <v>15</v>
      </c>
      <c r="J477" s="1"/>
      <c r="K477" s="1"/>
      <c r="L477" s="1">
        <v>3</v>
      </c>
      <c r="M477" s="2" t="s">
        <v>4121</v>
      </c>
      <c r="N477" s="2" t="s">
        <v>4283</v>
      </c>
      <c r="O477" s="1"/>
      <c r="P477" s="1"/>
      <c r="Q477" s="1"/>
      <c r="R477" s="1"/>
      <c r="S477" s="1"/>
      <c r="T477" s="1" t="s">
        <v>3814</v>
      </c>
      <c r="U477" s="1" t="s">
        <v>194</v>
      </c>
      <c r="V477" s="1" t="s">
        <v>2118</v>
      </c>
      <c r="W477" s="1"/>
      <c r="X477" s="1"/>
      <c r="Y477" s="1" t="s">
        <v>950</v>
      </c>
      <c r="Z477" s="1" t="s">
        <v>2429</v>
      </c>
      <c r="AA477" s="1"/>
      <c r="AB477" s="1"/>
      <c r="AC477" s="1">
        <v>62</v>
      </c>
      <c r="AD477" s="1" t="s">
        <v>116</v>
      </c>
      <c r="AE477" s="1" t="s">
        <v>2673</v>
      </c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</row>
    <row r="478" spans="1:73" ht="13.5" customHeight="1">
      <c r="A478" s="5" t="str">
        <f>HYPERLINK("http://kyu.snu.ac.kr/sdhj/index.jsp?type=hj/GK14786_00IH_0001_0142.jpg","1828_성평곡면_142")</f>
        <v>1828_성평곡면_142</v>
      </c>
      <c r="B478" s="2">
        <v>1828</v>
      </c>
      <c r="C478" s="2" t="s">
        <v>3787</v>
      </c>
      <c r="D478" s="2" t="s">
        <v>3790</v>
      </c>
      <c r="E478" s="2">
        <v>477</v>
      </c>
      <c r="F478" s="1">
        <v>3</v>
      </c>
      <c r="G478" s="1" t="s">
        <v>1208</v>
      </c>
      <c r="H478" s="1" t="s">
        <v>2049</v>
      </c>
      <c r="I478" s="1">
        <v>1</v>
      </c>
      <c r="J478" s="1" t="s">
        <v>1209</v>
      </c>
      <c r="K478" s="1" t="s">
        <v>2065</v>
      </c>
      <c r="L478" s="1">
        <v>1</v>
      </c>
      <c r="M478" s="2" t="s">
        <v>4122</v>
      </c>
      <c r="N478" s="2" t="s">
        <v>4284</v>
      </c>
      <c r="O478" s="1"/>
      <c r="P478" s="1"/>
      <c r="Q478" s="1"/>
      <c r="R478" s="1"/>
      <c r="S478" s="1"/>
      <c r="T478" s="1" t="s">
        <v>3813</v>
      </c>
      <c r="U478" s="1" t="s">
        <v>120</v>
      </c>
      <c r="V478" s="1" t="s">
        <v>2116</v>
      </c>
      <c r="W478" s="1" t="s">
        <v>108</v>
      </c>
      <c r="X478" s="1" t="s">
        <v>2171</v>
      </c>
      <c r="Y478" s="1" t="s">
        <v>1210</v>
      </c>
      <c r="Z478" s="1" t="s">
        <v>2428</v>
      </c>
      <c r="AA478" s="1"/>
      <c r="AB478" s="1"/>
      <c r="AC478" s="1">
        <v>61</v>
      </c>
      <c r="AD478" s="1" t="s">
        <v>73</v>
      </c>
      <c r="AE478" s="1" t="s">
        <v>2718</v>
      </c>
      <c r="AF478" s="1"/>
      <c r="AG478" s="1"/>
      <c r="AH478" s="1"/>
      <c r="AI478" s="1"/>
      <c r="AJ478" s="1" t="s">
        <v>17</v>
      </c>
      <c r="AK478" s="1" t="s">
        <v>2742</v>
      </c>
      <c r="AL478" s="1" t="s">
        <v>871</v>
      </c>
      <c r="AM478" s="1" t="s">
        <v>2773</v>
      </c>
      <c r="AN478" s="1"/>
      <c r="AO478" s="1"/>
      <c r="AP478" s="1"/>
      <c r="AQ478" s="1"/>
      <c r="AR478" s="1"/>
      <c r="AS478" s="1"/>
      <c r="AT478" s="1" t="s">
        <v>123</v>
      </c>
      <c r="AU478" s="1" t="s">
        <v>2801</v>
      </c>
      <c r="AV478" s="1" t="s">
        <v>1211</v>
      </c>
      <c r="AW478" s="1" t="s">
        <v>2933</v>
      </c>
      <c r="AX478" s="1"/>
      <c r="AY478" s="1"/>
      <c r="AZ478" s="1"/>
      <c r="BA478" s="1"/>
      <c r="BB478" s="1"/>
      <c r="BC478" s="1"/>
      <c r="BD478" s="1"/>
      <c r="BE478" s="1"/>
      <c r="BF478" s="1"/>
      <c r="BG478" s="1" t="s">
        <v>1212</v>
      </c>
      <c r="BH478" s="1" t="s">
        <v>3108</v>
      </c>
      <c r="BI478" s="1" t="s">
        <v>1213</v>
      </c>
      <c r="BJ478" s="1" t="s">
        <v>3224</v>
      </c>
      <c r="BK478" s="1" t="s">
        <v>1214</v>
      </c>
      <c r="BL478" s="1" t="s">
        <v>3350</v>
      </c>
      <c r="BM478" s="1" t="s">
        <v>1215</v>
      </c>
      <c r="BN478" s="1" t="s">
        <v>3175</v>
      </c>
      <c r="BO478" s="1" t="s">
        <v>123</v>
      </c>
      <c r="BP478" s="1" t="s">
        <v>2801</v>
      </c>
      <c r="BQ478" s="1" t="s">
        <v>3959</v>
      </c>
      <c r="BR478" s="1" t="s">
        <v>3960</v>
      </c>
      <c r="BS478" s="1" t="s">
        <v>85</v>
      </c>
      <c r="BT478" s="1" t="s">
        <v>2760</v>
      </c>
      <c r="BU478" s="1"/>
    </row>
    <row r="479" spans="1:73" ht="13.5" customHeight="1">
      <c r="A479" s="5" t="str">
        <f>HYPERLINK("http://kyu.snu.ac.kr/sdhj/index.jsp?type=hj/GK14786_00IH_0001_0142.jpg","1828_성평곡면_142")</f>
        <v>1828_성평곡면_142</v>
      </c>
      <c r="B479" s="2">
        <v>1828</v>
      </c>
      <c r="C479" s="2" t="s">
        <v>3787</v>
      </c>
      <c r="D479" s="2" t="s">
        <v>3790</v>
      </c>
      <c r="E479" s="2">
        <v>478</v>
      </c>
      <c r="F479" s="1">
        <v>3</v>
      </c>
      <c r="G479" s="1" t="s">
        <v>1208</v>
      </c>
      <c r="H479" s="1" t="s">
        <v>2049</v>
      </c>
      <c r="I479" s="1">
        <v>1</v>
      </c>
      <c r="J479" s="1"/>
      <c r="K479" s="1"/>
      <c r="L479" s="1">
        <v>1</v>
      </c>
      <c r="M479" s="2" t="s">
        <v>4122</v>
      </c>
      <c r="N479" s="2" t="s">
        <v>4284</v>
      </c>
      <c r="O479" s="1"/>
      <c r="P479" s="1"/>
      <c r="Q479" s="1"/>
      <c r="R479" s="1"/>
      <c r="S479" s="1" t="s">
        <v>48</v>
      </c>
      <c r="T479" s="1" t="s">
        <v>2087</v>
      </c>
      <c r="U479" s="1"/>
      <c r="V479" s="1"/>
      <c r="W479" s="1" t="s">
        <v>1216</v>
      </c>
      <c r="X479" s="1" t="s">
        <v>2201</v>
      </c>
      <c r="Y479" s="1" t="s">
        <v>130</v>
      </c>
      <c r="Z479" s="1" t="s">
        <v>2210</v>
      </c>
      <c r="AA479" s="1"/>
      <c r="AB479" s="1"/>
      <c r="AC479" s="1">
        <v>61</v>
      </c>
      <c r="AD479" s="1" t="s">
        <v>73</v>
      </c>
      <c r="AE479" s="1" t="s">
        <v>2718</v>
      </c>
      <c r="AF479" s="1"/>
      <c r="AG479" s="1"/>
      <c r="AH479" s="1"/>
      <c r="AI479" s="1"/>
      <c r="AJ479" s="1" t="s">
        <v>131</v>
      </c>
      <c r="AK479" s="1" t="s">
        <v>2743</v>
      </c>
      <c r="AL479" s="1" t="s">
        <v>360</v>
      </c>
      <c r="AM479" s="1" t="s">
        <v>2778</v>
      </c>
      <c r="AN479" s="1"/>
      <c r="AO479" s="1"/>
      <c r="AP479" s="1"/>
      <c r="AQ479" s="1"/>
      <c r="AR479" s="1"/>
      <c r="AS479" s="1"/>
      <c r="AT479" s="1" t="s">
        <v>123</v>
      </c>
      <c r="AU479" s="1" t="s">
        <v>2801</v>
      </c>
      <c r="AV479" s="1" t="s">
        <v>1217</v>
      </c>
      <c r="AW479" s="1" t="s">
        <v>2948</v>
      </c>
      <c r="AX479" s="1"/>
      <c r="AY479" s="1"/>
      <c r="AZ479" s="1"/>
      <c r="BA479" s="1"/>
      <c r="BB479" s="1"/>
      <c r="BC479" s="1"/>
      <c r="BD479" s="1"/>
      <c r="BE479" s="1"/>
      <c r="BF479" s="1"/>
      <c r="BG479" s="1" t="s">
        <v>123</v>
      </c>
      <c r="BH479" s="1" t="s">
        <v>2801</v>
      </c>
      <c r="BI479" s="1" t="s">
        <v>1218</v>
      </c>
      <c r="BJ479" s="1" t="s">
        <v>3233</v>
      </c>
      <c r="BK479" s="1" t="s">
        <v>123</v>
      </c>
      <c r="BL479" s="1" t="s">
        <v>2801</v>
      </c>
      <c r="BM479" s="1" t="s">
        <v>1219</v>
      </c>
      <c r="BN479" s="1" t="s">
        <v>3459</v>
      </c>
      <c r="BO479" s="1" t="s">
        <v>123</v>
      </c>
      <c r="BP479" s="1" t="s">
        <v>2801</v>
      </c>
      <c r="BQ479" s="1" t="s">
        <v>1220</v>
      </c>
      <c r="BR479" s="1" t="s">
        <v>3664</v>
      </c>
      <c r="BS479" s="1" t="s">
        <v>80</v>
      </c>
      <c r="BT479" s="1" t="s">
        <v>2745</v>
      </c>
      <c r="BU479" s="1"/>
    </row>
    <row r="480" spans="1:73" ht="13.5" customHeight="1">
      <c r="A480" s="5" t="str">
        <f>HYPERLINK("http://kyu.snu.ac.kr/sdhj/index.jsp?type=hj/GK14786_00IH_0001_0142.jpg","1828_성평곡면_142")</f>
        <v>1828_성평곡면_142</v>
      </c>
      <c r="B480" s="2">
        <v>1828</v>
      </c>
      <c r="C480" s="2" t="s">
        <v>3787</v>
      </c>
      <c r="D480" s="2" t="s">
        <v>3790</v>
      </c>
      <c r="E480" s="2">
        <v>479</v>
      </c>
      <c r="F480" s="1">
        <v>3</v>
      </c>
      <c r="G480" s="1" t="s">
        <v>1208</v>
      </c>
      <c r="H480" s="1" t="s">
        <v>2049</v>
      </c>
      <c r="I480" s="1">
        <v>1</v>
      </c>
      <c r="J480" s="1"/>
      <c r="K480" s="1"/>
      <c r="L480" s="1">
        <v>1</v>
      </c>
      <c r="M480" s="2" t="s">
        <v>4122</v>
      </c>
      <c r="N480" s="2" t="s">
        <v>4284</v>
      </c>
      <c r="O480" s="1"/>
      <c r="P480" s="1"/>
      <c r="Q480" s="1"/>
      <c r="R480" s="1"/>
      <c r="S480" s="1" t="s">
        <v>86</v>
      </c>
      <c r="T480" s="1" t="s">
        <v>2088</v>
      </c>
      <c r="U480" s="1" t="s">
        <v>120</v>
      </c>
      <c r="V480" s="1" t="s">
        <v>2116</v>
      </c>
      <c r="W480" s="1"/>
      <c r="X480" s="1"/>
      <c r="Y480" s="1" t="s">
        <v>1221</v>
      </c>
      <c r="Z480" s="1" t="s">
        <v>2427</v>
      </c>
      <c r="AA480" s="1"/>
      <c r="AB480" s="1"/>
      <c r="AC480" s="1">
        <v>24</v>
      </c>
      <c r="AD480" s="1" t="s">
        <v>1119</v>
      </c>
      <c r="AE480" s="1" t="s">
        <v>2705</v>
      </c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</row>
    <row r="481" spans="1:73" ht="13.5" customHeight="1">
      <c r="A481" s="5" t="str">
        <f>HYPERLINK("http://kyu.snu.ac.kr/sdhj/index.jsp?type=hj/GK14786_00IH_0001_0142.jpg","1828_성평곡면_142")</f>
        <v>1828_성평곡면_142</v>
      </c>
      <c r="B481" s="2">
        <v>1828</v>
      </c>
      <c r="C481" s="2" t="s">
        <v>3787</v>
      </c>
      <c r="D481" s="2" t="s">
        <v>3790</v>
      </c>
      <c r="E481" s="2">
        <v>480</v>
      </c>
      <c r="F481" s="1">
        <v>3</v>
      </c>
      <c r="G481" s="1" t="s">
        <v>1208</v>
      </c>
      <c r="H481" s="1" t="s">
        <v>2049</v>
      </c>
      <c r="I481" s="1">
        <v>1</v>
      </c>
      <c r="J481" s="1"/>
      <c r="K481" s="1"/>
      <c r="L481" s="1">
        <v>1</v>
      </c>
      <c r="M481" s="2" t="s">
        <v>4122</v>
      </c>
      <c r="N481" s="2" t="s">
        <v>4284</v>
      </c>
      <c r="O481" s="1"/>
      <c r="P481" s="1"/>
      <c r="Q481" s="1"/>
      <c r="R481" s="1"/>
      <c r="S481" s="1"/>
      <c r="T481" s="1" t="s">
        <v>3815</v>
      </c>
      <c r="U481" s="1" t="s">
        <v>139</v>
      </c>
      <c r="V481" s="1" t="s">
        <v>2112</v>
      </c>
      <c r="W481" s="1"/>
      <c r="X481" s="1"/>
      <c r="Y481" s="1" t="s">
        <v>1222</v>
      </c>
      <c r="Z481" s="1" t="s">
        <v>2426</v>
      </c>
      <c r="AA481" s="1"/>
      <c r="AB481" s="1"/>
      <c r="AC481" s="1">
        <v>61</v>
      </c>
      <c r="AD481" s="1" t="s">
        <v>73</v>
      </c>
      <c r="AE481" s="1" t="s">
        <v>2718</v>
      </c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</row>
    <row r="482" spans="1:73" ht="13.5" customHeight="1">
      <c r="A482" s="5" t="str">
        <f>HYPERLINK("http://kyu.snu.ac.kr/sdhj/index.jsp?type=hj/GK14786_00IH_0001_0142.jpg","1828_성평곡면_142")</f>
        <v>1828_성평곡면_142</v>
      </c>
      <c r="B482" s="2">
        <v>1828</v>
      </c>
      <c r="C482" s="2" t="s">
        <v>3787</v>
      </c>
      <c r="D482" s="2" t="s">
        <v>3790</v>
      </c>
      <c r="E482" s="2">
        <v>481</v>
      </c>
      <c r="F482" s="1">
        <v>3</v>
      </c>
      <c r="G482" s="1" t="s">
        <v>1208</v>
      </c>
      <c r="H482" s="1" t="s">
        <v>2049</v>
      </c>
      <c r="I482" s="1">
        <v>1</v>
      </c>
      <c r="J482" s="1"/>
      <c r="K482" s="1"/>
      <c r="L482" s="1">
        <v>2</v>
      </c>
      <c r="M482" s="2" t="s">
        <v>4123</v>
      </c>
      <c r="N482" s="2" t="s">
        <v>4285</v>
      </c>
      <c r="O482" s="1"/>
      <c r="P482" s="1"/>
      <c r="Q482" s="1"/>
      <c r="R482" s="1"/>
      <c r="S482" s="1"/>
      <c r="T482" s="1" t="s">
        <v>3813</v>
      </c>
      <c r="U482" s="1" t="s">
        <v>120</v>
      </c>
      <c r="V482" s="1" t="s">
        <v>2116</v>
      </c>
      <c r="W482" s="1" t="s">
        <v>108</v>
      </c>
      <c r="X482" s="1" t="s">
        <v>2171</v>
      </c>
      <c r="Y482" s="1" t="s">
        <v>1223</v>
      </c>
      <c r="Z482" s="1" t="s">
        <v>2425</v>
      </c>
      <c r="AA482" s="1"/>
      <c r="AB482" s="1"/>
      <c r="AC482" s="1">
        <v>39</v>
      </c>
      <c r="AD482" s="1" t="s">
        <v>338</v>
      </c>
      <c r="AE482" s="1" t="s">
        <v>2693</v>
      </c>
      <c r="AF482" s="1"/>
      <c r="AG482" s="1"/>
      <c r="AH482" s="1"/>
      <c r="AI482" s="1"/>
      <c r="AJ482" s="1" t="s">
        <v>17</v>
      </c>
      <c r="AK482" s="1" t="s">
        <v>2742</v>
      </c>
      <c r="AL482" s="1" t="s">
        <v>871</v>
      </c>
      <c r="AM482" s="1" t="s">
        <v>2773</v>
      </c>
      <c r="AN482" s="1"/>
      <c r="AO482" s="1"/>
      <c r="AP482" s="1"/>
      <c r="AQ482" s="1"/>
      <c r="AR482" s="1"/>
      <c r="AS482" s="1"/>
      <c r="AT482" s="1" t="s">
        <v>123</v>
      </c>
      <c r="AU482" s="1" t="s">
        <v>2801</v>
      </c>
      <c r="AV482" s="1" t="s">
        <v>1224</v>
      </c>
      <c r="AW482" s="1" t="s">
        <v>2947</v>
      </c>
      <c r="AX482" s="1"/>
      <c r="AY482" s="1"/>
      <c r="AZ482" s="1"/>
      <c r="BA482" s="1"/>
      <c r="BB482" s="1"/>
      <c r="BC482" s="1"/>
      <c r="BD482" s="1"/>
      <c r="BE482" s="1"/>
      <c r="BF482" s="1"/>
      <c r="BG482" s="1" t="s">
        <v>123</v>
      </c>
      <c r="BH482" s="1" t="s">
        <v>2801</v>
      </c>
      <c r="BI482" s="1" t="s">
        <v>1225</v>
      </c>
      <c r="BJ482" s="1" t="s">
        <v>3232</v>
      </c>
      <c r="BK482" s="1" t="s">
        <v>123</v>
      </c>
      <c r="BL482" s="1" t="s">
        <v>2801</v>
      </c>
      <c r="BM482" s="1" t="s">
        <v>1213</v>
      </c>
      <c r="BN482" s="1" t="s">
        <v>3224</v>
      </c>
      <c r="BO482" s="1" t="s">
        <v>123</v>
      </c>
      <c r="BP482" s="1" t="s">
        <v>2801</v>
      </c>
      <c r="BQ482" s="1" t="s">
        <v>1226</v>
      </c>
      <c r="BR482" s="1" t="s">
        <v>3896</v>
      </c>
      <c r="BS482" s="1" t="s">
        <v>70</v>
      </c>
      <c r="BT482" s="1" t="s">
        <v>3844</v>
      </c>
      <c r="BU482" s="1"/>
    </row>
    <row r="483" spans="1:73" ht="13.5" customHeight="1">
      <c r="A483" s="5" t="str">
        <f>HYPERLINK("http://kyu.snu.ac.kr/sdhj/index.jsp?type=hj/GK14786_00IH_0001_0142.jpg","1828_성평곡면_142")</f>
        <v>1828_성평곡면_142</v>
      </c>
      <c r="B483" s="2">
        <v>1828</v>
      </c>
      <c r="C483" s="2" t="s">
        <v>3787</v>
      </c>
      <c r="D483" s="2" t="s">
        <v>3790</v>
      </c>
      <c r="E483" s="2">
        <v>482</v>
      </c>
      <c r="F483" s="1">
        <v>3</v>
      </c>
      <c r="G483" s="1" t="s">
        <v>1208</v>
      </c>
      <c r="H483" s="1" t="s">
        <v>2049</v>
      </c>
      <c r="I483" s="1">
        <v>1</v>
      </c>
      <c r="J483" s="1"/>
      <c r="K483" s="1"/>
      <c r="L483" s="1">
        <v>2</v>
      </c>
      <c r="M483" s="2" t="s">
        <v>4123</v>
      </c>
      <c r="N483" s="2" t="s">
        <v>4285</v>
      </c>
      <c r="O483" s="1"/>
      <c r="P483" s="1"/>
      <c r="Q483" s="1"/>
      <c r="R483" s="1"/>
      <c r="S483" s="1" t="s">
        <v>48</v>
      </c>
      <c r="T483" s="1" t="s">
        <v>2087</v>
      </c>
      <c r="U483" s="1"/>
      <c r="V483" s="1"/>
      <c r="W483" s="1" t="s">
        <v>98</v>
      </c>
      <c r="X483" s="1" t="s">
        <v>3818</v>
      </c>
      <c r="Y483" s="1" t="s">
        <v>130</v>
      </c>
      <c r="Z483" s="1" t="s">
        <v>2210</v>
      </c>
      <c r="AA483" s="1"/>
      <c r="AB483" s="1"/>
      <c r="AC483" s="1">
        <v>38</v>
      </c>
      <c r="AD483" s="1" t="s">
        <v>118</v>
      </c>
      <c r="AE483" s="1" t="s">
        <v>2678</v>
      </c>
      <c r="AF483" s="1"/>
      <c r="AG483" s="1"/>
      <c r="AH483" s="1"/>
      <c r="AI483" s="1"/>
      <c r="AJ483" s="1" t="s">
        <v>131</v>
      </c>
      <c r="AK483" s="1" t="s">
        <v>2743</v>
      </c>
      <c r="AL483" s="1" t="s">
        <v>457</v>
      </c>
      <c r="AM483" s="1" t="s">
        <v>2758</v>
      </c>
      <c r="AN483" s="1"/>
      <c r="AO483" s="1"/>
      <c r="AP483" s="1"/>
      <c r="AQ483" s="1"/>
      <c r="AR483" s="1"/>
      <c r="AS483" s="1"/>
      <c r="AT483" s="1" t="s">
        <v>120</v>
      </c>
      <c r="AU483" s="1" t="s">
        <v>2116</v>
      </c>
      <c r="AV483" s="1" t="s">
        <v>1227</v>
      </c>
      <c r="AW483" s="1" t="s">
        <v>2300</v>
      </c>
      <c r="AX483" s="1"/>
      <c r="AY483" s="1"/>
      <c r="AZ483" s="1"/>
      <c r="BA483" s="1"/>
      <c r="BB483" s="1"/>
      <c r="BC483" s="1"/>
      <c r="BD483" s="1"/>
      <c r="BE483" s="1"/>
      <c r="BF483" s="1"/>
      <c r="BG483" s="1" t="s">
        <v>123</v>
      </c>
      <c r="BH483" s="1" t="s">
        <v>2801</v>
      </c>
      <c r="BI483" s="1" t="s">
        <v>1228</v>
      </c>
      <c r="BJ483" s="1" t="s">
        <v>2873</v>
      </c>
      <c r="BK483" s="1" t="s">
        <v>123</v>
      </c>
      <c r="BL483" s="1" t="s">
        <v>2801</v>
      </c>
      <c r="BM483" s="1" t="s">
        <v>1215</v>
      </c>
      <c r="BN483" s="1" t="s">
        <v>3175</v>
      </c>
      <c r="BO483" s="1" t="s">
        <v>123</v>
      </c>
      <c r="BP483" s="1" t="s">
        <v>2801</v>
      </c>
      <c r="BQ483" s="1" t="s">
        <v>1229</v>
      </c>
      <c r="BR483" s="1" t="s">
        <v>3889</v>
      </c>
      <c r="BS483" s="1" t="s">
        <v>366</v>
      </c>
      <c r="BT483" s="1" t="s">
        <v>2423</v>
      </c>
      <c r="BU483" s="1"/>
    </row>
    <row r="484" spans="1:73" ht="13.5" customHeight="1">
      <c r="A484" s="5" t="str">
        <f>HYPERLINK("http://kyu.snu.ac.kr/sdhj/index.jsp?type=hj/GK14786_00IH_0001_0142.jpg","1828_성평곡면_142")</f>
        <v>1828_성평곡면_142</v>
      </c>
      <c r="B484" s="2">
        <v>1828</v>
      </c>
      <c r="C484" s="2" t="s">
        <v>3787</v>
      </c>
      <c r="D484" s="2" t="s">
        <v>3790</v>
      </c>
      <c r="E484" s="2">
        <v>483</v>
      </c>
      <c r="F484" s="1">
        <v>3</v>
      </c>
      <c r="G484" s="1" t="s">
        <v>1208</v>
      </c>
      <c r="H484" s="1" t="s">
        <v>2049</v>
      </c>
      <c r="I484" s="1">
        <v>1</v>
      </c>
      <c r="J484" s="1"/>
      <c r="K484" s="1"/>
      <c r="L484" s="1">
        <v>2</v>
      </c>
      <c r="M484" s="2" t="s">
        <v>4123</v>
      </c>
      <c r="N484" s="2" t="s">
        <v>4285</v>
      </c>
      <c r="O484" s="1"/>
      <c r="P484" s="1"/>
      <c r="Q484" s="1"/>
      <c r="R484" s="1"/>
      <c r="S484" s="1"/>
      <c r="T484" s="1" t="s">
        <v>3814</v>
      </c>
      <c r="U484" s="1" t="s">
        <v>194</v>
      </c>
      <c r="V484" s="1" t="s">
        <v>2118</v>
      </c>
      <c r="W484" s="1"/>
      <c r="X484" s="1"/>
      <c r="Y484" s="1" t="s">
        <v>1230</v>
      </c>
      <c r="Z484" s="1" t="s">
        <v>2424</v>
      </c>
      <c r="AA484" s="1"/>
      <c r="AB484" s="1"/>
      <c r="AC484" s="1">
        <v>75</v>
      </c>
      <c r="AD484" s="1" t="s">
        <v>152</v>
      </c>
      <c r="AE484" s="1" t="s">
        <v>2682</v>
      </c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</row>
    <row r="485" spans="1:73" ht="13.5" customHeight="1">
      <c r="A485" s="5" t="str">
        <f>HYPERLINK("http://kyu.snu.ac.kr/sdhj/index.jsp?type=hj/GK14786_00IH_0001_0142.jpg","1828_성평곡면_142")</f>
        <v>1828_성평곡면_142</v>
      </c>
      <c r="B485" s="2">
        <v>1828</v>
      </c>
      <c r="C485" s="2" t="s">
        <v>3787</v>
      </c>
      <c r="D485" s="2" t="s">
        <v>3790</v>
      </c>
      <c r="E485" s="2">
        <v>484</v>
      </c>
      <c r="F485" s="1">
        <v>3</v>
      </c>
      <c r="G485" s="1" t="s">
        <v>1208</v>
      </c>
      <c r="H485" s="1" t="s">
        <v>2049</v>
      </c>
      <c r="I485" s="1">
        <v>1</v>
      </c>
      <c r="J485" s="1"/>
      <c r="K485" s="1"/>
      <c r="L485" s="1">
        <v>3</v>
      </c>
      <c r="M485" s="2" t="s">
        <v>4124</v>
      </c>
      <c r="N485" s="2" t="s">
        <v>4286</v>
      </c>
      <c r="O485" s="1"/>
      <c r="P485" s="1"/>
      <c r="Q485" s="1"/>
      <c r="R485" s="1"/>
      <c r="S485" s="1"/>
      <c r="T485" s="1" t="s">
        <v>3813</v>
      </c>
      <c r="U485" s="1" t="s">
        <v>120</v>
      </c>
      <c r="V485" s="1" t="s">
        <v>2116</v>
      </c>
      <c r="W485" s="1" t="s">
        <v>108</v>
      </c>
      <c r="X485" s="1" t="s">
        <v>2171</v>
      </c>
      <c r="Y485" s="1" t="s">
        <v>1231</v>
      </c>
      <c r="Z485" s="1" t="s">
        <v>2423</v>
      </c>
      <c r="AA485" s="1"/>
      <c r="AB485" s="1"/>
      <c r="AC485" s="1">
        <v>65</v>
      </c>
      <c r="AD485" s="1" t="s">
        <v>418</v>
      </c>
      <c r="AE485" s="1" t="s">
        <v>2695</v>
      </c>
      <c r="AF485" s="1"/>
      <c r="AG485" s="1"/>
      <c r="AH485" s="1"/>
      <c r="AI485" s="1"/>
      <c r="AJ485" s="1" t="s">
        <v>17</v>
      </c>
      <c r="AK485" s="1" t="s">
        <v>2742</v>
      </c>
      <c r="AL485" s="1" t="s">
        <v>871</v>
      </c>
      <c r="AM485" s="1" t="s">
        <v>2773</v>
      </c>
      <c r="AN485" s="1"/>
      <c r="AO485" s="1"/>
      <c r="AP485" s="1"/>
      <c r="AQ485" s="1"/>
      <c r="AR485" s="1"/>
      <c r="AS485" s="1"/>
      <c r="AT485" s="1" t="s">
        <v>123</v>
      </c>
      <c r="AU485" s="1" t="s">
        <v>2801</v>
      </c>
      <c r="AV485" s="1" t="s">
        <v>1211</v>
      </c>
      <c r="AW485" s="1" t="s">
        <v>2933</v>
      </c>
      <c r="AX485" s="1"/>
      <c r="AY485" s="1"/>
      <c r="AZ485" s="1"/>
      <c r="BA485" s="1"/>
      <c r="BB485" s="1"/>
      <c r="BC485" s="1"/>
      <c r="BD485" s="1"/>
      <c r="BE485" s="1"/>
      <c r="BF485" s="1"/>
      <c r="BG485" s="1" t="s">
        <v>1212</v>
      </c>
      <c r="BH485" s="1" t="s">
        <v>3108</v>
      </c>
      <c r="BI485" s="1" t="s">
        <v>1213</v>
      </c>
      <c r="BJ485" s="1" t="s">
        <v>3224</v>
      </c>
      <c r="BK485" s="1" t="s">
        <v>1214</v>
      </c>
      <c r="BL485" s="1" t="s">
        <v>3350</v>
      </c>
      <c r="BM485" s="1" t="s">
        <v>1215</v>
      </c>
      <c r="BN485" s="1" t="s">
        <v>3175</v>
      </c>
      <c r="BO485" s="1" t="s">
        <v>123</v>
      </c>
      <c r="BP485" s="1" t="s">
        <v>2801</v>
      </c>
      <c r="BQ485" s="1" t="s">
        <v>3959</v>
      </c>
      <c r="BR485" s="1" t="s">
        <v>3960</v>
      </c>
      <c r="BS485" s="1" t="s">
        <v>85</v>
      </c>
      <c r="BT485" s="1" t="s">
        <v>2760</v>
      </c>
      <c r="BU485" s="1"/>
    </row>
    <row r="486" spans="1:73" ht="13.5" customHeight="1">
      <c r="A486" s="5" t="str">
        <f>HYPERLINK("http://kyu.snu.ac.kr/sdhj/index.jsp?type=hj/GK14786_00IH_0001_0143.jpg","1828_성평곡면_143")</f>
        <v>1828_성평곡면_143</v>
      </c>
      <c r="B486" s="2">
        <v>1828</v>
      </c>
      <c r="C486" s="2" t="s">
        <v>3787</v>
      </c>
      <c r="D486" s="2" t="s">
        <v>3790</v>
      </c>
      <c r="E486" s="2">
        <v>485</v>
      </c>
      <c r="F486" s="1">
        <v>3</v>
      </c>
      <c r="G486" s="1" t="s">
        <v>1208</v>
      </c>
      <c r="H486" s="1" t="s">
        <v>2049</v>
      </c>
      <c r="I486" s="1">
        <v>1</v>
      </c>
      <c r="J486" s="1"/>
      <c r="K486" s="1"/>
      <c r="L486" s="1">
        <v>3</v>
      </c>
      <c r="M486" s="2" t="s">
        <v>4124</v>
      </c>
      <c r="N486" s="2" t="s">
        <v>4286</v>
      </c>
      <c r="O486" s="1"/>
      <c r="P486" s="1"/>
      <c r="Q486" s="1"/>
      <c r="R486" s="1"/>
      <c r="S486" s="1" t="s">
        <v>48</v>
      </c>
      <c r="T486" s="1" t="s">
        <v>2087</v>
      </c>
      <c r="U486" s="1"/>
      <c r="V486" s="1"/>
      <c r="W486" s="1" t="s">
        <v>1216</v>
      </c>
      <c r="X486" s="1" t="s">
        <v>2201</v>
      </c>
      <c r="Y486" s="1" t="s">
        <v>130</v>
      </c>
      <c r="Z486" s="1" t="s">
        <v>2210</v>
      </c>
      <c r="AA486" s="1"/>
      <c r="AB486" s="1"/>
      <c r="AC486" s="1">
        <v>69</v>
      </c>
      <c r="AD486" s="1" t="s">
        <v>751</v>
      </c>
      <c r="AE486" s="1" t="s">
        <v>2691</v>
      </c>
      <c r="AF486" s="1"/>
      <c r="AG486" s="1"/>
      <c r="AH486" s="1"/>
      <c r="AI486" s="1"/>
      <c r="AJ486" s="1" t="s">
        <v>131</v>
      </c>
      <c r="AK486" s="1" t="s">
        <v>2743</v>
      </c>
      <c r="AL486" s="1" t="s">
        <v>360</v>
      </c>
      <c r="AM486" s="1" t="s">
        <v>2778</v>
      </c>
      <c r="AN486" s="1"/>
      <c r="AO486" s="1"/>
      <c r="AP486" s="1"/>
      <c r="AQ486" s="1"/>
      <c r="AR486" s="1"/>
      <c r="AS486" s="1"/>
      <c r="AT486" s="1" t="s">
        <v>123</v>
      </c>
      <c r="AU486" s="1" t="s">
        <v>2801</v>
      </c>
      <c r="AV486" s="1" t="s">
        <v>1232</v>
      </c>
      <c r="AW486" s="1" t="s">
        <v>2946</v>
      </c>
      <c r="AX486" s="1"/>
      <c r="AY486" s="1"/>
      <c r="AZ486" s="1"/>
      <c r="BA486" s="1"/>
      <c r="BB486" s="1"/>
      <c r="BC486" s="1"/>
      <c r="BD486" s="1"/>
      <c r="BE486" s="1"/>
      <c r="BF486" s="1"/>
      <c r="BG486" s="1" t="s">
        <v>123</v>
      </c>
      <c r="BH486" s="1" t="s">
        <v>2801</v>
      </c>
      <c r="BI486" s="1" t="s">
        <v>1218</v>
      </c>
      <c r="BJ486" s="1" t="s">
        <v>3233</v>
      </c>
      <c r="BK486" s="1" t="s">
        <v>123</v>
      </c>
      <c r="BL486" s="1" t="s">
        <v>2801</v>
      </c>
      <c r="BM486" s="1" t="s">
        <v>1219</v>
      </c>
      <c r="BN486" s="1" t="s">
        <v>3459</v>
      </c>
      <c r="BO486" s="1" t="s">
        <v>123</v>
      </c>
      <c r="BP486" s="1" t="s">
        <v>2801</v>
      </c>
      <c r="BQ486" s="1" t="s">
        <v>1233</v>
      </c>
      <c r="BR486" s="1" t="s">
        <v>3663</v>
      </c>
      <c r="BS486" s="1" t="s">
        <v>1234</v>
      </c>
      <c r="BT486" s="1" t="s">
        <v>3769</v>
      </c>
      <c r="BU486" s="1"/>
    </row>
    <row r="487" spans="1:73" ht="13.5" customHeight="1">
      <c r="A487" s="5" t="str">
        <f>HYPERLINK("http://kyu.snu.ac.kr/sdhj/index.jsp?type=hj/GK14786_00IH_0001_0143.jpg","1828_성평곡면_143")</f>
        <v>1828_성평곡면_143</v>
      </c>
      <c r="B487" s="2">
        <v>1828</v>
      </c>
      <c r="C487" s="2" t="s">
        <v>3787</v>
      </c>
      <c r="D487" s="2" t="s">
        <v>3790</v>
      </c>
      <c r="E487" s="2">
        <v>486</v>
      </c>
      <c r="F487" s="1">
        <v>3</v>
      </c>
      <c r="G487" s="1" t="s">
        <v>1208</v>
      </c>
      <c r="H487" s="1" t="s">
        <v>2049</v>
      </c>
      <c r="I487" s="1">
        <v>1</v>
      </c>
      <c r="J487" s="1"/>
      <c r="K487" s="1"/>
      <c r="L487" s="1">
        <v>3</v>
      </c>
      <c r="M487" s="2" t="s">
        <v>4124</v>
      </c>
      <c r="N487" s="2" t="s">
        <v>4286</v>
      </c>
      <c r="O487" s="1"/>
      <c r="P487" s="1"/>
      <c r="Q487" s="1"/>
      <c r="R487" s="1"/>
      <c r="S487" s="1" t="s">
        <v>86</v>
      </c>
      <c r="T487" s="1" t="s">
        <v>2088</v>
      </c>
      <c r="U487" s="1" t="s">
        <v>120</v>
      </c>
      <c r="V487" s="1" t="s">
        <v>2116</v>
      </c>
      <c r="W487" s="1"/>
      <c r="X487" s="1"/>
      <c r="Y487" s="1" t="s">
        <v>1235</v>
      </c>
      <c r="Z487" s="1" t="s">
        <v>2422</v>
      </c>
      <c r="AA487" s="1"/>
      <c r="AB487" s="1"/>
      <c r="AC487" s="1">
        <v>36</v>
      </c>
      <c r="AD487" s="1" t="s">
        <v>281</v>
      </c>
      <c r="AE487" s="1" t="s">
        <v>2694</v>
      </c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</row>
    <row r="488" spans="1:73" ht="13.5" customHeight="1">
      <c r="A488" s="5" t="str">
        <f>HYPERLINK("http://kyu.snu.ac.kr/sdhj/index.jsp?type=hj/GK14786_00IH_0001_0143.jpg","1828_성평곡면_143")</f>
        <v>1828_성평곡면_143</v>
      </c>
      <c r="B488" s="2">
        <v>1828</v>
      </c>
      <c r="C488" s="2" t="s">
        <v>3787</v>
      </c>
      <c r="D488" s="2" t="s">
        <v>3790</v>
      </c>
      <c r="E488" s="2">
        <v>487</v>
      </c>
      <c r="F488" s="1">
        <v>3</v>
      </c>
      <c r="G488" s="1" t="s">
        <v>1208</v>
      </c>
      <c r="H488" s="1" t="s">
        <v>2049</v>
      </c>
      <c r="I488" s="1">
        <v>1</v>
      </c>
      <c r="J488" s="1"/>
      <c r="K488" s="1"/>
      <c r="L488" s="1">
        <v>3</v>
      </c>
      <c r="M488" s="2" t="s">
        <v>4124</v>
      </c>
      <c r="N488" s="2" t="s">
        <v>4286</v>
      </c>
      <c r="O488" s="1"/>
      <c r="P488" s="1"/>
      <c r="Q488" s="1"/>
      <c r="R488" s="1"/>
      <c r="S488" s="1" t="s">
        <v>191</v>
      </c>
      <c r="T488" s="1" t="s">
        <v>2090</v>
      </c>
      <c r="U488" s="1"/>
      <c r="V488" s="1"/>
      <c r="W488" s="1" t="s">
        <v>1236</v>
      </c>
      <c r="X488" s="1" t="s">
        <v>2200</v>
      </c>
      <c r="Y488" s="1" t="s">
        <v>130</v>
      </c>
      <c r="Z488" s="1" t="s">
        <v>2210</v>
      </c>
      <c r="AA488" s="1"/>
      <c r="AB488" s="1"/>
      <c r="AC488" s="1">
        <v>36</v>
      </c>
      <c r="AD488" s="1" t="s">
        <v>281</v>
      </c>
      <c r="AE488" s="1" t="s">
        <v>2694</v>
      </c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</row>
    <row r="489" spans="1:73" ht="13.5" customHeight="1">
      <c r="A489" s="5" t="str">
        <f>HYPERLINK("http://kyu.snu.ac.kr/sdhj/index.jsp?type=hj/GK14786_00IH_0001_0143.jpg","1828_성평곡면_143")</f>
        <v>1828_성평곡면_143</v>
      </c>
      <c r="B489" s="2">
        <v>1828</v>
      </c>
      <c r="C489" s="2" t="s">
        <v>3787</v>
      </c>
      <c r="D489" s="2" t="s">
        <v>3790</v>
      </c>
      <c r="E489" s="2">
        <v>488</v>
      </c>
      <c r="F489" s="1">
        <v>3</v>
      </c>
      <c r="G489" s="1" t="s">
        <v>1208</v>
      </c>
      <c r="H489" s="1" t="s">
        <v>2049</v>
      </c>
      <c r="I489" s="1">
        <v>1</v>
      </c>
      <c r="J489" s="1"/>
      <c r="K489" s="1"/>
      <c r="L489" s="1">
        <v>3</v>
      </c>
      <c r="M489" s="2" t="s">
        <v>4124</v>
      </c>
      <c r="N489" s="2" t="s">
        <v>4286</v>
      </c>
      <c r="O489" s="1"/>
      <c r="P489" s="1"/>
      <c r="Q489" s="1"/>
      <c r="R489" s="1"/>
      <c r="S489" s="1" t="s">
        <v>86</v>
      </c>
      <c r="T489" s="1" t="s">
        <v>2088</v>
      </c>
      <c r="U489" s="1" t="s">
        <v>120</v>
      </c>
      <c r="V489" s="1" t="s">
        <v>2116</v>
      </c>
      <c r="W489" s="1"/>
      <c r="X489" s="1"/>
      <c r="Y489" s="1" t="s">
        <v>1237</v>
      </c>
      <c r="Z489" s="1" t="s">
        <v>2421</v>
      </c>
      <c r="AA489" s="1"/>
      <c r="AB489" s="1"/>
      <c r="AC489" s="1">
        <v>23</v>
      </c>
      <c r="AD489" s="1" t="s">
        <v>240</v>
      </c>
      <c r="AE489" s="1" t="s">
        <v>2674</v>
      </c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</row>
    <row r="490" spans="1:73" ht="13.5" customHeight="1">
      <c r="A490" s="5" t="str">
        <f>HYPERLINK("http://kyu.snu.ac.kr/sdhj/index.jsp?type=hj/GK14786_00IH_0001_0143.jpg","1828_성평곡면_143")</f>
        <v>1828_성평곡면_143</v>
      </c>
      <c r="B490" s="2">
        <v>1828</v>
      </c>
      <c r="C490" s="2" t="s">
        <v>3787</v>
      </c>
      <c r="D490" s="2" t="s">
        <v>3790</v>
      </c>
      <c r="E490" s="2">
        <v>489</v>
      </c>
      <c r="F490" s="1">
        <v>3</v>
      </c>
      <c r="G490" s="1" t="s">
        <v>1208</v>
      </c>
      <c r="H490" s="1" t="s">
        <v>2049</v>
      </c>
      <c r="I490" s="1">
        <v>1</v>
      </c>
      <c r="J490" s="1"/>
      <c r="K490" s="1"/>
      <c r="L490" s="1">
        <v>3</v>
      </c>
      <c r="M490" s="2" t="s">
        <v>4124</v>
      </c>
      <c r="N490" s="2" t="s">
        <v>4286</v>
      </c>
      <c r="O490" s="1"/>
      <c r="P490" s="1"/>
      <c r="Q490" s="1"/>
      <c r="R490" s="1"/>
      <c r="S490" s="1" t="s">
        <v>191</v>
      </c>
      <c r="T490" s="1" t="s">
        <v>2090</v>
      </c>
      <c r="U490" s="1"/>
      <c r="V490" s="1"/>
      <c r="W490" s="1" t="s">
        <v>38</v>
      </c>
      <c r="X490" s="1" t="s">
        <v>2173</v>
      </c>
      <c r="Y490" s="1" t="s">
        <v>130</v>
      </c>
      <c r="Z490" s="1" t="s">
        <v>2210</v>
      </c>
      <c r="AA490" s="1"/>
      <c r="AB490" s="1"/>
      <c r="AC490" s="1">
        <v>26</v>
      </c>
      <c r="AD490" s="1" t="s">
        <v>242</v>
      </c>
      <c r="AE490" s="1" t="s">
        <v>2676</v>
      </c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</row>
    <row r="491" spans="1:73" ht="13.5" customHeight="1">
      <c r="A491" s="5" t="str">
        <f>HYPERLINK("http://kyu.snu.ac.kr/sdhj/index.jsp?type=hj/GK14786_00IH_0001_0143.jpg","1828_성평곡면_143")</f>
        <v>1828_성평곡면_143</v>
      </c>
      <c r="B491" s="2">
        <v>1828</v>
      </c>
      <c r="C491" s="2" t="s">
        <v>3787</v>
      </c>
      <c r="D491" s="2" t="s">
        <v>3790</v>
      </c>
      <c r="E491" s="2">
        <v>490</v>
      </c>
      <c r="F491" s="1">
        <v>3</v>
      </c>
      <c r="G491" s="1" t="s">
        <v>1208</v>
      </c>
      <c r="H491" s="1" t="s">
        <v>2049</v>
      </c>
      <c r="I491" s="1">
        <v>1</v>
      </c>
      <c r="J491" s="1"/>
      <c r="K491" s="1"/>
      <c r="L491" s="1">
        <v>3</v>
      </c>
      <c r="M491" s="2" t="s">
        <v>4124</v>
      </c>
      <c r="N491" s="2" t="s">
        <v>4286</v>
      </c>
      <c r="O491" s="1"/>
      <c r="P491" s="1"/>
      <c r="Q491" s="1"/>
      <c r="R491" s="1"/>
      <c r="S491" s="1" t="s">
        <v>238</v>
      </c>
      <c r="T491" s="1" t="s">
        <v>2099</v>
      </c>
      <c r="U491" s="1" t="s">
        <v>120</v>
      </c>
      <c r="V491" s="1" t="s">
        <v>2116</v>
      </c>
      <c r="W491" s="1"/>
      <c r="X491" s="1"/>
      <c r="Y491" s="1" t="s">
        <v>1238</v>
      </c>
      <c r="Z491" s="1" t="s">
        <v>2420</v>
      </c>
      <c r="AA491" s="1"/>
      <c r="AB491" s="1"/>
      <c r="AC491" s="1">
        <v>17</v>
      </c>
      <c r="AD491" s="1" t="s">
        <v>213</v>
      </c>
      <c r="AE491" s="1" t="s">
        <v>2689</v>
      </c>
      <c r="AF491" s="1" t="s">
        <v>212</v>
      </c>
      <c r="AG491" s="1" t="s">
        <v>2725</v>
      </c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</row>
    <row r="492" spans="1:73" ht="13.5" customHeight="1">
      <c r="A492" s="5" t="str">
        <f>HYPERLINK("http://kyu.snu.ac.kr/sdhj/index.jsp?type=hj/GK14786_00IH_0001_0143.jpg","1828_성평곡면_143")</f>
        <v>1828_성평곡면_143</v>
      </c>
      <c r="B492" s="2">
        <v>1828</v>
      </c>
      <c r="C492" s="2" t="s">
        <v>3787</v>
      </c>
      <c r="D492" s="2" t="s">
        <v>3790</v>
      </c>
      <c r="E492" s="2">
        <v>491</v>
      </c>
      <c r="F492" s="1">
        <v>3</v>
      </c>
      <c r="G492" s="1" t="s">
        <v>1208</v>
      </c>
      <c r="H492" s="1" t="s">
        <v>2049</v>
      </c>
      <c r="I492" s="1">
        <v>1</v>
      </c>
      <c r="J492" s="1"/>
      <c r="K492" s="1"/>
      <c r="L492" s="1">
        <v>3</v>
      </c>
      <c r="M492" s="2" t="s">
        <v>4124</v>
      </c>
      <c r="N492" s="2" t="s">
        <v>4286</v>
      </c>
      <c r="O492" s="1"/>
      <c r="P492" s="1"/>
      <c r="Q492" s="1"/>
      <c r="R492" s="1"/>
      <c r="S492" s="1"/>
      <c r="T492" s="1" t="s">
        <v>3815</v>
      </c>
      <c r="U492" s="1" t="s">
        <v>139</v>
      </c>
      <c r="V492" s="1" t="s">
        <v>2112</v>
      </c>
      <c r="W492" s="1"/>
      <c r="X492" s="1"/>
      <c r="Y492" s="1" t="s">
        <v>1239</v>
      </c>
      <c r="Z492" s="1" t="s">
        <v>2419</v>
      </c>
      <c r="AA492" s="1"/>
      <c r="AB492" s="1"/>
      <c r="AC492" s="1">
        <v>88</v>
      </c>
      <c r="AD492" s="1" t="s">
        <v>196</v>
      </c>
      <c r="AE492" s="1" t="s">
        <v>2684</v>
      </c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</row>
    <row r="493" spans="1:73" ht="13.5" customHeight="1">
      <c r="A493" s="5" t="str">
        <f>HYPERLINK("http://kyu.snu.ac.kr/sdhj/index.jsp?type=hj/GK14786_00IH_0001_0143.jpg","1828_성평곡면_143")</f>
        <v>1828_성평곡면_143</v>
      </c>
      <c r="B493" s="2">
        <v>1828</v>
      </c>
      <c r="C493" s="2" t="s">
        <v>3787</v>
      </c>
      <c r="D493" s="2" t="s">
        <v>3790</v>
      </c>
      <c r="E493" s="2">
        <v>492</v>
      </c>
      <c r="F493" s="1">
        <v>3</v>
      </c>
      <c r="G493" s="1" t="s">
        <v>1208</v>
      </c>
      <c r="H493" s="1" t="s">
        <v>2049</v>
      </c>
      <c r="I493" s="1">
        <v>1</v>
      </c>
      <c r="J493" s="1"/>
      <c r="K493" s="1"/>
      <c r="L493" s="1">
        <v>3</v>
      </c>
      <c r="M493" s="2" t="s">
        <v>4124</v>
      </c>
      <c r="N493" s="2" t="s">
        <v>4286</v>
      </c>
      <c r="O493" s="1"/>
      <c r="P493" s="1"/>
      <c r="Q493" s="1"/>
      <c r="R493" s="1"/>
      <c r="S493" s="1"/>
      <c r="T493" s="1" t="s">
        <v>3815</v>
      </c>
      <c r="U493" s="1" t="s">
        <v>139</v>
      </c>
      <c r="V493" s="1" t="s">
        <v>2112</v>
      </c>
      <c r="W493" s="1"/>
      <c r="X493" s="1"/>
      <c r="Y493" s="1" t="s">
        <v>1240</v>
      </c>
      <c r="Z493" s="1" t="s">
        <v>2418</v>
      </c>
      <c r="AA493" s="1"/>
      <c r="AB493" s="1"/>
      <c r="AC493" s="1">
        <v>89</v>
      </c>
      <c r="AD493" s="1" t="s">
        <v>519</v>
      </c>
      <c r="AE493" s="1" t="s">
        <v>2677</v>
      </c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</row>
    <row r="494" spans="1:73" ht="13.5" customHeight="1">
      <c r="A494" s="5" t="str">
        <f>HYPERLINK("http://kyu.snu.ac.kr/sdhj/index.jsp?type=hj/GK14786_00IH_0001_0143.jpg","1828_성평곡면_143")</f>
        <v>1828_성평곡면_143</v>
      </c>
      <c r="B494" s="2">
        <v>1828</v>
      </c>
      <c r="C494" s="2" t="s">
        <v>3787</v>
      </c>
      <c r="D494" s="2" t="s">
        <v>3790</v>
      </c>
      <c r="E494" s="2">
        <v>493</v>
      </c>
      <c r="F494" s="1">
        <v>3</v>
      </c>
      <c r="G494" s="1" t="s">
        <v>1208</v>
      </c>
      <c r="H494" s="1" t="s">
        <v>2049</v>
      </c>
      <c r="I494" s="1">
        <v>1</v>
      </c>
      <c r="J494" s="1"/>
      <c r="K494" s="1"/>
      <c r="L494" s="1">
        <v>4</v>
      </c>
      <c r="M494" s="2" t="s">
        <v>4400</v>
      </c>
      <c r="N494" s="2" t="s">
        <v>4415</v>
      </c>
      <c r="O494" s="1"/>
      <c r="P494" s="1"/>
      <c r="Q494" s="1" t="s">
        <v>4377</v>
      </c>
      <c r="R494" s="1" t="s">
        <v>2081</v>
      </c>
      <c r="S494" s="1"/>
      <c r="T494" s="1" t="s">
        <v>3813</v>
      </c>
      <c r="U494" s="1" t="s">
        <v>120</v>
      </c>
      <c r="V494" s="1" t="s">
        <v>2116</v>
      </c>
      <c r="W494" s="1" t="s">
        <v>108</v>
      </c>
      <c r="X494" s="1" t="s">
        <v>4390</v>
      </c>
      <c r="Y494" s="1" t="s">
        <v>1241</v>
      </c>
      <c r="Z494" s="1" t="s">
        <v>2417</v>
      </c>
      <c r="AA494" s="1"/>
      <c r="AB494" s="1"/>
      <c r="AC494" s="1">
        <v>38</v>
      </c>
      <c r="AD494" s="1" t="s">
        <v>118</v>
      </c>
      <c r="AE494" s="1" t="s">
        <v>2678</v>
      </c>
      <c r="AF494" s="1"/>
      <c r="AG494" s="1"/>
      <c r="AH494" s="1"/>
      <c r="AI494" s="1"/>
      <c r="AJ494" s="1" t="s">
        <v>17</v>
      </c>
      <c r="AK494" s="1" t="s">
        <v>2742</v>
      </c>
      <c r="AL494" s="1" t="s">
        <v>871</v>
      </c>
      <c r="AM494" s="1" t="s">
        <v>2773</v>
      </c>
      <c r="AN494" s="1"/>
      <c r="AO494" s="1"/>
      <c r="AP494" s="1"/>
      <c r="AQ494" s="1"/>
      <c r="AR494" s="1"/>
      <c r="AS494" s="1"/>
      <c r="AT494" s="1" t="s">
        <v>123</v>
      </c>
      <c r="AU494" s="1" t="s">
        <v>2801</v>
      </c>
      <c r="AV494" s="1" t="s">
        <v>1242</v>
      </c>
      <c r="AW494" s="1" t="s">
        <v>2945</v>
      </c>
      <c r="AX494" s="1"/>
      <c r="AY494" s="1"/>
      <c r="AZ494" s="1"/>
      <c r="BA494" s="1"/>
      <c r="BB494" s="1"/>
      <c r="BC494" s="1"/>
      <c r="BD494" s="1"/>
      <c r="BE494" s="1"/>
      <c r="BF494" s="1"/>
      <c r="BG494" s="1" t="s">
        <v>123</v>
      </c>
      <c r="BH494" s="1" t="s">
        <v>2801</v>
      </c>
      <c r="BI494" s="1" t="s">
        <v>1225</v>
      </c>
      <c r="BJ494" s="1" t="s">
        <v>3232</v>
      </c>
      <c r="BK494" s="1" t="s">
        <v>1243</v>
      </c>
      <c r="BL494" s="1" t="s">
        <v>3349</v>
      </c>
      <c r="BM494" s="1" t="s">
        <v>1213</v>
      </c>
      <c r="BN494" s="1" t="s">
        <v>3224</v>
      </c>
      <c r="BO494" s="1" t="s">
        <v>123</v>
      </c>
      <c r="BP494" s="1" t="s">
        <v>2801</v>
      </c>
      <c r="BQ494" s="1" t="s">
        <v>1244</v>
      </c>
      <c r="BR494" s="1" t="s">
        <v>3884</v>
      </c>
      <c r="BS494" s="1" t="s">
        <v>388</v>
      </c>
      <c r="BT494" s="1" t="s">
        <v>2790</v>
      </c>
      <c r="BU494" s="1"/>
    </row>
    <row r="495" spans="1:73" ht="13.5" customHeight="1">
      <c r="A495" s="5" t="str">
        <f>HYPERLINK("http://kyu.snu.ac.kr/sdhj/index.jsp?type=hj/GK14786_00IH_0001_0143.jpg","1828_성평곡면_143")</f>
        <v>1828_성평곡면_143</v>
      </c>
      <c r="B495" s="2">
        <v>1828</v>
      </c>
      <c r="C495" s="2" t="s">
        <v>3787</v>
      </c>
      <c r="D495" s="2" t="s">
        <v>3790</v>
      </c>
      <c r="E495" s="2">
        <v>494</v>
      </c>
      <c r="F495" s="1">
        <v>3</v>
      </c>
      <c r="G495" s="1" t="s">
        <v>1208</v>
      </c>
      <c r="H495" s="1" t="s">
        <v>2049</v>
      </c>
      <c r="I495" s="1">
        <v>1</v>
      </c>
      <c r="J495" s="1"/>
      <c r="K495" s="1"/>
      <c r="L495" s="1">
        <v>4</v>
      </c>
      <c r="M495" s="2" t="s">
        <v>4400</v>
      </c>
      <c r="N495" s="2" t="s">
        <v>4415</v>
      </c>
      <c r="O495" s="1"/>
      <c r="P495" s="1"/>
      <c r="Q495" s="1"/>
      <c r="R495" s="1"/>
      <c r="S495" s="1" t="s">
        <v>57</v>
      </c>
      <c r="T495" s="1" t="s">
        <v>2091</v>
      </c>
      <c r="U495" s="1"/>
      <c r="V495" s="1"/>
      <c r="W495" s="1" t="s">
        <v>1245</v>
      </c>
      <c r="X495" s="1" t="s">
        <v>2197</v>
      </c>
      <c r="Y495" s="1" t="s">
        <v>130</v>
      </c>
      <c r="Z495" s="1" t="s">
        <v>2210</v>
      </c>
      <c r="AA495" s="1"/>
      <c r="AB495" s="1"/>
      <c r="AC495" s="1">
        <v>58</v>
      </c>
      <c r="AD495" s="1" t="s">
        <v>310</v>
      </c>
      <c r="AE495" s="1" t="s">
        <v>2696</v>
      </c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</row>
    <row r="496" spans="1:73" ht="13.5" customHeight="1">
      <c r="A496" s="5" t="str">
        <f>HYPERLINK("http://kyu.snu.ac.kr/sdhj/index.jsp?type=hj/GK14786_00IH_0001_0143.jpg","1828_성평곡면_143")</f>
        <v>1828_성평곡면_143</v>
      </c>
      <c r="B496" s="2">
        <v>1828</v>
      </c>
      <c r="C496" s="2" t="s">
        <v>3787</v>
      </c>
      <c r="D496" s="2" t="s">
        <v>3790</v>
      </c>
      <c r="E496" s="2">
        <v>495</v>
      </c>
      <c r="F496" s="1">
        <v>3</v>
      </c>
      <c r="G496" s="1" t="s">
        <v>1208</v>
      </c>
      <c r="H496" s="1" t="s">
        <v>2049</v>
      </c>
      <c r="I496" s="1">
        <v>1</v>
      </c>
      <c r="J496" s="1"/>
      <c r="K496" s="1"/>
      <c r="L496" s="1">
        <v>4</v>
      </c>
      <c r="M496" s="2" t="s">
        <v>4400</v>
      </c>
      <c r="N496" s="2" t="s">
        <v>4415</v>
      </c>
      <c r="O496" s="1"/>
      <c r="P496" s="1"/>
      <c r="Q496" s="1"/>
      <c r="R496" s="1"/>
      <c r="S496" s="1" t="s">
        <v>48</v>
      </c>
      <c r="T496" s="1" t="s">
        <v>2087</v>
      </c>
      <c r="U496" s="1"/>
      <c r="V496" s="1"/>
      <c r="W496" s="1" t="s">
        <v>38</v>
      </c>
      <c r="X496" s="1" t="s">
        <v>2173</v>
      </c>
      <c r="Y496" s="1" t="s">
        <v>130</v>
      </c>
      <c r="Z496" s="1" t="s">
        <v>2210</v>
      </c>
      <c r="AA496" s="1"/>
      <c r="AB496" s="1"/>
      <c r="AC496" s="1">
        <v>40</v>
      </c>
      <c r="AD496" s="1" t="s">
        <v>40</v>
      </c>
      <c r="AE496" s="1" t="s">
        <v>2698</v>
      </c>
      <c r="AF496" s="1"/>
      <c r="AG496" s="1"/>
      <c r="AH496" s="1"/>
      <c r="AI496" s="1"/>
      <c r="AJ496" s="1" t="s">
        <v>131</v>
      </c>
      <c r="AK496" s="1" t="s">
        <v>2743</v>
      </c>
      <c r="AL496" s="1" t="s">
        <v>41</v>
      </c>
      <c r="AM496" s="1" t="s">
        <v>2749</v>
      </c>
      <c r="AN496" s="1"/>
      <c r="AO496" s="1"/>
      <c r="AP496" s="1"/>
      <c r="AQ496" s="1"/>
      <c r="AR496" s="1"/>
      <c r="AS496" s="1"/>
      <c r="AT496" s="1" t="s">
        <v>120</v>
      </c>
      <c r="AU496" s="1" t="s">
        <v>2116</v>
      </c>
      <c r="AV496" s="1" t="s">
        <v>1246</v>
      </c>
      <c r="AW496" s="1" t="s">
        <v>2944</v>
      </c>
      <c r="AX496" s="1"/>
      <c r="AY496" s="1"/>
      <c r="AZ496" s="1"/>
      <c r="BA496" s="1"/>
      <c r="BB496" s="1"/>
      <c r="BC496" s="1"/>
      <c r="BD496" s="1"/>
      <c r="BE496" s="1"/>
      <c r="BF496" s="1"/>
      <c r="BG496" s="1" t="s">
        <v>123</v>
      </c>
      <c r="BH496" s="1" t="s">
        <v>2801</v>
      </c>
      <c r="BI496" s="1" t="s">
        <v>184</v>
      </c>
      <c r="BJ496" s="1" t="s">
        <v>3070</v>
      </c>
      <c r="BK496" s="1" t="s">
        <v>123</v>
      </c>
      <c r="BL496" s="1" t="s">
        <v>2801</v>
      </c>
      <c r="BM496" s="1" t="s">
        <v>156</v>
      </c>
      <c r="BN496" s="1" t="s">
        <v>3328</v>
      </c>
      <c r="BO496" s="1" t="s">
        <v>123</v>
      </c>
      <c r="BP496" s="1" t="s">
        <v>2801</v>
      </c>
      <c r="BQ496" s="1" t="s">
        <v>1247</v>
      </c>
      <c r="BR496" s="1" t="s">
        <v>4009</v>
      </c>
      <c r="BS496" s="1" t="s">
        <v>41</v>
      </c>
      <c r="BT496" s="1" t="s">
        <v>2749</v>
      </c>
      <c r="BU496" s="1"/>
    </row>
    <row r="497" spans="1:73" ht="13.5" customHeight="1">
      <c r="A497" s="5" t="str">
        <f>HYPERLINK("http://kyu.snu.ac.kr/sdhj/index.jsp?type=hj/GK14786_00IH_0001_0143.jpg","1828_성평곡면_143")</f>
        <v>1828_성평곡면_143</v>
      </c>
      <c r="B497" s="2">
        <v>1828</v>
      </c>
      <c r="C497" s="2" t="s">
        <v>3787</v>
      </c>
      <c r="D497" s="2" t="s">
        <v>3790</v>
      </c>
      <c r="E497" s="2">
        <v>496</v>
      </c>
      <c r="F497" s="1">
        <v>3</v>
      </c>
      <c r="G497" s="1" t="s">
        <v>1208</v>
      </c>
      <c r="H497" s="1" t="s">
        <v>2049</v>
      </c>
      <c r="I497" s="1">
        <v>1</v>
      </c>
      <c r="J497" s="1"/>
      <c r="K497" s="1"/>
      <c r="L497" s="1">
        <v>4</v>
      </c>
      <c r="M497" s="2" t="s">
        <v>4400</v>
      </c>
      <c r="N497" s="2" t="s">
        <v>4415</v>
      </c>
      <c r="O497" s="1"/>
      <c r="P497" s="1"/>
      <c r="Q497" s="1"/>
      <c r="R497" s="1"/>
      <c r="S497" s="1" t="s">
        <v>86</v>
      </c>
      <c r="T497" s="1" t="s">
        <v>2088</v>
      </c>
      <c r="U497" s="1" t="s">
        <v>120</v>
      </c>
      <c r="V497" s="1" t="s">
        <v>2116</v>
      </c>
      <c r="W497" s="1"/>
      <c r="X497" s="1"/>
      <c r="Y497" s="1" t="s">
        <v>1248</v>
      </c>
      <c r="Z497" s="1" t="s">
        <v>2416</v>
      </c>
      <c r="AA497" s="1" t="s">
        <v>1249</v>
      </c>
      <c r="AB497" s="1" t="s">
        <v>3841</v>
      </c>
      <c r="AC497" s="1">
        <v>17</v>
      </c>
      <c r="AD497" s="1" t="s">
        <v>213</v>
      </c>
      <c r="AE497" s="1" t="s">
        <v>2689</v>
      </c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</row>
    <row r="498" spans="1:73" ht="13.5" customHeight="1">
      <c r="A498" s="5" t="str">
        <f>HYPERLINK("http://kyu.snu.ac.kr/sdhj/index.jsp?type=hj/GK14786_00IH_0001_0143.jpg","1828_성평곡면_143")</f>
        <v>1828_성평곡면_143</v>
      </c>
      <c r="B498" s="2">
        <v>1828</v>
      </c>
      <c r="C498" s="2" t="s">
        <v>3787</v>
      </c>
      <c r="D498" s="2" t="s">
        <v>3790</v>
      </c>
      <c r="E498" s="2">
        <v>497</v>
      </c>
      <c r="F498" s="1">
        <v>3</v>
      </c>
      <c r="G498" s="1" t="s">
        <v>1208</v>
      </c>
      <c r="H498" s="1" t="s">
        <v>2049</v>
      </c>
      <c r="I498" s="1">
        <v>1</v>
      </c>
      <c r="J498" s="1"/>
      <c r="K498" s="1"/>
      <c r="L498" s="1">
        <v>4</v>
      </c>
      <c r="M498" s="2" t="s">
        <v>4400</v>
      </c>
      <c r="N498" s="2" t="s">
        <v>4415</v>
      </c>
      <c r="O498" s="1"/>
      <c r="P498" s="1"/>
      <c r="Q498" s="1"/>
      <c r="R498" s="1"/>
      <c r="S498" s="1" t="s">
        <v>191</v>
      </c>
      <c r="T498" s="1" t="s">
        <v>2090</v>
      </c>
      <c r="U498" s="1"/>
      <c r="V498" s="1"/>
      <c r="W498" s="1" t="s">
        <v>510</v>
      </c>
      <c r="X498" s="1" t="s">
        <v>2179</v>
      </c>
      <c r="Y498" s="1" t="s">
        <v>130</v>
      </c>
      <c r="Z498" s="1" t="s">
        <v>2210</v>
      </c>
      <c r="AA498" s="1"/>
      <c r="AB498" s="1"/>
      <c r="AC498" s="1">
        <v>25</v>
      </c>
      <c r="AD498" s="1" t="s">
        <v>107</v>
      </c>
      <c r="AE498" s="1" t="s">
        <v>2700</v>
      </c>
      <c r="AF498" s="1" t="s">
        <v>212</v>
      </c>
      <c r="AG498" s="1" t="s">
        <v>2725</v>
      </c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</row>
    <row r="499" spans="1:73" ht="13.5" customHeight="1">
      <c r="A499" s="5" t="str">
        <f>HYPERLINK("http://kyu.snu.ac.kr/sdhj/index.jsp?type=hj/GK14786_00IH_0001_0143.jpg","1828_성평곡면_143")</f>
        <v>1828_성평곡면_143</v>
      </c>
      <c r="B499" s="2">
        <v>1828</v>
      </c>
      <c r="C499" s="2" t="s">
        <v>3787</v>
      </c>
      <c r="D499" s="2" t="s">
        <v>3790</v>
      </c>
      <c r="E499" s="2">
        <v>498</v>
      </c>
      <c r="F499" s="1">
        <v>3</v>
      </c>
      <c r="G499" s="1" t="s">
        <v>1208</v>
      </c>
      <c r="H499" s="1" t="s">
        <v>2049</v>
      </c>
      <c r="I499" s="1">
        <v>1</v>
      </c>
      <c r="J499" s="1"/>
      <c r="K499" s="1"/>
      <c r="L499" s="1">
        <v>4</v>
      </c>
      <c r="M499" s="2" t="s">
        <v>4400</v>
      </c>
      <c r="N499" s="2" t="s">
        <v>4415</v>
      </c>
      <c r="O499" s="1"/>
      <c r="P499" s="1"/>
      <c r="Q499" s="1"/>
      <c r="R499" s="1"/>
      <c r="S499" s="1" t="s">
        <v>86</v>
      </c>
      <c r="T499" s="1" t="s">
        <v>2088</v>
      </c>
      <c r="U499" s="1" t="s">
        <v>120</v>
      </c>
      <c r="V499" s="1" t="s">
        <v>2116</v>
      </c>
      <c r="W499" s="1"/>
      <c r="X499" s="1"/>
      <c r="Y499" s="1" t="s">
        <v>1250</v>
      </c>
      <c r="Z499" s="1" t="s">
        <v>3833</v>
      </c>
      <c r="AA499" s="1"/>
      <c r="AB499" s="1"/>
      <c r="AC499" s="1">
        <v>15</v>
      </c>
      <c r="AD499" s="1" t="s">
        <v>774</v>
      </c>
      <c r="AE499" s="1" t="s">
        <v>2692</v>
      </c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</row>
    <row r="500" spans="1:73" ht="13.5" customHeight="1">
      <c r="A500" s="5" t="str">
        <f>HYPERLINK("http://kyu.snu.ac.kr/sdhj/index.jsp?type=hj/GK14786_00IH_0001_0143.jpg","1828_성평곡면_143")</f>
        <v>1828_성평곡면_143</v>
      </c>
      <c r="B500" s="2">
        <v>1828</v>
      </c>
      <c r="C500" s="2" t="s">
        <v>3787</v>
      </c>
      <c r="D500" s="2" t="s">
        <v>3790</v>
      </c>
      <c r="E500" s="2">
        <v>499</v>
      </c>
      <c r="F500" s="1">
        <v>3</v>
      </c>
      <c r="G500" s="1" t="s">
        <v>1208</v>
      </c>
      <c r="H500" s="1" t="s">
        <v>2049</v>
      </c>
      <c r="I500" s="1">
        <v>1</v>
      </c>
      <c r="J500" s="1"/>
      <c r="K500" s="1"/>
      <c r="L500" s="1">
        <v>4</v>
      </c>
      <c r="M500" s="2" t="s">
        <v>4400</v>
      </c>
      <c r="N500" s="2" t="s">
        <v>4415</v>
      </c>
      <c r="O500" s="1"/>
      <c r="P500" s="1"/>
      <c r="Q500" s="1"/>
      <c r="R500" s="1"/>
      <c r="S500" s="1"/>
      <c r="T500" s="1" t="s">
        <v>3815</v>
      </c>
      <c r="U500" s="1" t="s">
        <v>139</v>
      </c>
      <c r="V500" s="1" t="s">
        <v>2112</v>
      </c>
      <c r="W500" s="1"/>
      <c r="X500" s="1"/>
      <c r="Y500" s="1" t="s">
        <v>1251</v>
      </c>
      <c r="Z500" s="1" t="s">
        <v>3834</v>
      </c>
      <c r="AA500" s="1"/>
      <c r="AB500" s="1"/>
      <c r="AC500" s="1">
        <v>50</v>
      </c>
      <c r="AD500" s="1" t="s">
        <v>146</v>
      </c>
      <c r="AE500" s="1" t="s">
        <v>2690</v>
      </c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</row>
    <row r="501" spans="1:73" ht="13.5" customHeight="1">
      <c r="A501" s="5" t="str">
        <f>HYPERLINK("http://kyu.snu.ac.kr/sdhj/index.jsp?type=hj/GK14786_00IH_0001_0143.jpg","1828_성평곡면_143")</f>
        <v>1828_성평곡면_143</v>
      </c>
      <c r="B501" s="2">
        <v>1828</v>
      </c>
      <c r="C501" s="2" t="s">
        <v>3787</v>
      </c>
      <c r="D501" s="2" t="s">
        <v>3790</v>
      </c>
      <c r="E501" s="2">
        <v>500</v>
      </c>
      <c r="F501" s="1">
        <v>3</v>
      </c>
      <c r="G501" s="1" t="s">
        <v>1208</v>
      </c>
      <c r="H501" s="1" t="s">
        <v>2049</v>
      </c>
      <c r="I501" s="1">
        <v>1</v>
      </c>
      <c r="J501" s="1"/>
      <c r="K501" s="1"/>
      <c r="L501" s="1">
        <v>4</v>
      </c>
      <c r="M501" s="2" t="s">
        <v>4400</v>
      </c>
      <c r="N501" s="2" t="s">
        <v>4415</v>
      </c>
      <c r="O501" s="1"/>
      <c r="P501" s="1"/>
      <c r="Q501" s="1"/>
      <c r="R501" s="1"/>
      <c r="S501" s="1"/>
      <c r="T501" s="1" t="s">
        <v>3815</v>
      </c>
      <c r="U501" s="1" t="s">
        <v>139</v>
      </c>
      <c r="V501" s="1" t="s">
        <v>2112</v>
      </c>
      <c r="W501" s="1"/>
      <c r="X501" s="1"/>
      <c r="Y501" s="1" t="s">
        <v>1252</v>
      </c>
      <c r="Z501" s="1" t="s">
        <v>2415</v>
      </c>
      <c r="AA501" s="1"/>
      <c r="AB501" s="1"/>
      <c r="AC501" s="1">
        <v>18</v>
      </c>
      <c r="AD501" s="1" t="s">
        <v>196</v>
      </c>
      <c r="AE501" s="1" t="s">
        <v>2684</v>
      </c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 t="s">
        <v>4478</v>
      </c>
      <c r="BD501" s="1"/>
      <c r="BE501" s="1" t="s">
        <v>4479</v>
      </c>
      <c r="BF501" s="1" t="s">
        <v>4038</v>
      </c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</row>
    <row r="502" spans="1:73" ht="13.5" customHeight="1">
      <c r="A502" s="5" t="str">
        <f>HYPERLINK("http://kyu.snu.ac.kr/sdhj/index.jsp?type=hj/GK14786_00IH_0001_0143.jpg","1828_성평곡면_143")</f>
        <v>1828_성평곡면_143</v>
      </c>
      <c r="B502" s="2">
        <v>1828</v>
      </c>
      <c r="C502" s="2" t="s">
        <v>3787</v>
      </c>
      <c r="D502" s="2" t="s">
        <v>3790</v>
      </c>
      <c r="E502" s="2">
        <v>501</v>
      </c>
      <c r="F502" s="1">
        <v>3</v>
      </c>
      <c r="G502" s="1" t="s">
        <v>1208</v>
      </c>
      <c r="H502" s="1" t="s">
        <v>2049</v>
      </c>
      <c r="I502" s="1">
        <v>1</v>
      </c>
      <c r="J502" s="1"/>
      <c r="K502" s="1"/>
      <c r="L502" s="1">
        <v>5</v>
      </c>
      <c r="M502" s="2" t="s">
        <v>4401</v>
      </c>
      <c r="N502" s="2" t="s">
        <v>4416</v>
      </c>
      <c r="O502" s="1"/>
      <c r="P502" s="1"/>
      <c r="Q502" s="1" t="s">
        <v>1253</v>
      </c>
      <c r="R502" s="1" t="s">
        <v>2080</v>
      </c>
      <c r="S502" s="1"/>
      <c r="T502" s="1" t="s">
        <v>3813</v>
      </c>
      <c r="U502" s="1" t="s">
        <v>120</v>
      </c>
      <c r="V502" s="1" t="s">
        <v>2116</v>
      </c>
      <c r="W502" s="1" t="s">
        <v>108</v>
      </c>
      <c r="X502" s="1" t="s">
        <v>4390</v>
      </c>
      <c r="Y502" s="1" t="s">
        <v>1254</v>
      </c>
      <c r="Z502" s="1" t="s">
        <v>2414</v>
      </c>
      <c r="AA502" s="1"/>
      <c r="AB502" s="1"/>
      <c r="AC502" s="1">
        <v>23</v>
      </c>
      <c r="AD502" s="1" t="s">
        <v>240</v>
      </c>
      <c r="AE502" s="1" t="s">
        <v>2674</v>
      </c>
      <c r="AF502" s="1"/>
      <c r="AG502" s="1"/>
      <c r="AH502" s="1"/>
      <c r="AI502" s="1"/>
      <c r="AJ502" s="1" t="s">
        <v>17</v>
      </c>
      <c r="AK502" s="1" t="s">
        <v>2742</v>
      </c>
      <c r="AL502" s="1" t="s">
        <v>871</v>
      </c>
      <c r="AM502" s="1" t="s">
        <v>2773</v>
      </c>
      <c r="AN502" s="1"/>
      <c r="AO502" s="1"/>
      <c r="AP502" s="1"/>
      <c r="AQ502" s="1"/>
      <c r="AR502" s="1"/>
      <c r="AS502" s="1"/>
      <c r="AT502" s="1" t="s">
        <v>123</v>
      </c>
      <c r="AU502" s="1" t="s">
        <v>2801</v>
      </c>
      <c r="AV502" s="1" t="s">
        <v>1255</v>
      </c>
      <c r="AW502" s="1" t="s">
        <v>2943</v>
      </c>
      <c r="AX502" s="1"/>
      <c r="AY502" s="1"/>
      <c r="AZ502" s="1"/>
      <c r="BA502" s="1"/>
      <c r="BB502" s="1"/>
      <c r="BC502" s="1"/>
      <c r="BD502" s="1"/>
      <c r="BE502" s="1"/>
      <c r="BF502" s="1"/>
      <c r="BG502" s="1" t="s">
        <v>123</v>
      </c>
      <c r="BH502" s="1" t="s">
        <v>2801</v>
      </c>
      <c r="BI502" s="1" t="s">
        <v>1211</v>
      </c>
      <c r="BJ502" s="1" t="s">
        <v>2933</v>
      </c>
      <c r="BK502" s="1" t="s">
        <v>1256</v>
      </c>
      <c r="BL502" s="1" t="s">
        <v>3348</v>
      </c>
      <c r="BM502" s="1" t="s">
        <v>1213</v>
      </c>
      <c r="BN502" s="1" t="s">
        <v>3224</v>
      </c>
      <c r="BO502" s="1" t="s">
        <v>123</v>
      </c>
      <c r="BP502" s="1" t="s">
        <v>2801</v>
      </c>
      <c r="BQ502" s="1" t="s">
        <v>1257</v>
      </c>
      <c r="BR502" s="1" t="s">
        <v>3965</v>
      </c>
      <c r="BS502" s="1" t="s">
        <v>1258</v>
      </c>
      <c r="BT502" s="1" t="s">
        <v>3768</v>
      </c>
      <c r="BU502" s="1"/>
    </row>
    <row r="503" spans="1:73" ht="13.5" customHeight="1">
      <c r="A503" s="5" t="str">
        <f>HYPERLINK("http://kyu.snu.ac.kr/sdhj/index.jsp?type=hj/GK14786_00IH_0001_0143.jpg","1828_성평곡면_143")</f>
        <v>1828_성평곡면_143</v>
      </c>
      <c r="B503" s="2">
        <v>1828</v>
      </c>
      <c r="C503" s="2" t="s">
        <v>3787</v>
      </c>
      <c r="D503" s="2" t="s">
        <v>3790</v>
      </c>
      <c r="E503" s="2">
        <v>502</v>
      </c>
      <c r="F503" s="1">
        <v>3</v>
      </c>
      <c r="G503" s="1" t="s">
        <v>1208</v>
      </c>
      <c r="H503" s="1" t="s">
        <v>2049</v>
      </c>
      <c r="I503" s="1">
        <v>1</v>
      </c>
      <c r="J503" s="1"/>
      <c r="K503" s="1"/>
      <c r="L503" s="1">
        <v>5</v>
      </c>
      <c r="M503" s="2" t="s">
        <v>4401</v>
      </c>
      <c r="N503" s="2" t="s">
        <v>4416</v>
      </c>
      <c r="O503" s="1"/>
      <c r="P503" s="1"/>
      <c r="Q503" s="1"/>
      <c r="R503" s="1"/>
      <c r="S503" s="1" t="s">
        <v>48</v>
      </c>
      <c r="T503" s="1" t="s">
        <v>2087</v>
      </c>
      <c r="U503" s="1"/>
      <c r="V503" s="1"/>
      <c r="W503" s="1" t="s">
        <v>181</v>
      </c>
      <c r="X503" s="1" t="s">
        <v>3823</v>
      </c>
      <c r="Y503" s="1" t="s">
        <v>130</v>
      </c>
      <c r="Z503" s="1" t="s">
        <v>2210</v>
      </c>
      <c r="AA503" s="1"/>
      <c r="AB503" s="1"/>
      <c r="AC503" s="1">
        <v>26</v>
      </c>
      <c r="AD503" s="1" t="s">
        <v>242</v>
      </c>
      <c r="AE503" s="1" t="s">
        <v>2676</v>
      </c>
      <c r="AF503" s="1"/>
      <c r="AG503" s="1"/>
      <c r="AH503" s="1"/>
      <c r="AI503" s="1"/>
      <c r="AJ503" s="1" t="s">
        <v>131</v>
      </c>
      <c r="AK503" s="1" t="s">
        <v>2743</v>
      </c>
      <c r="AL503" s="1" t="s">
        <v>351</v>
      </c>
      <c r="AM503" s="1" t="s">
        <v>2765</v>
      </c>
      <c r="AN503" s="1"/>
      <c r="AO503" s="1"/>
      <c r="AP503" s="1"/>
      <c r="AQ503" s="1"/>
      <c r="AR503" s="1"/>
      <c r="AS503" s="1"/>
      <c r="AT503" s="1" t="s">
        <v>120</v>
      </c>
      <c r="AU503" s="1" t="s">
        <v>2116</v>
      </c>
      <c r="AV503" s="1" t="s">
        <v>1259</v>
      </c>
      <c r="AW503" s="1" t="s">
        <v>2942</v>
      </c>
      <c r="AX503" s="1"/>
      <c r="AY503" s="1"/>
      <c r="AZ503" s="1"/>
      <c r="BA503" s="1"/>
      <c r="BB503" s="1"/>
      <c r="BC503" s="1"/>
      <c r="BD503" s="1"/>
      <c r="BE503" s="1"/>
      <c r="BF503" s="1"/>
      <c r="BG503" s="1" t="s">
        <v>123</v>
      </c>
      <c r="BH503" s="1" t="s">
        <v>2801</v>
      </c>
      <c r="BI503" s="1" t="s">
        <v>1260</v>
      </c>
      <c r="BJ503" s="1" t="s">
        <v>3231</v>
      </c>
      <c r="BK503" s="1" t="s">
        <v>123</v>
      </c>
      <c r="BL503" s="1" t="s">
        <v>2801</v>
      </c>
      <c r="BM503" s="1" t="s">
        <v>1261</v>
      </c>
      <c r="BN503" s="1" t="s">
        <v>3458</v>
      </c>
      <c r="BO503" s="1" t="s">
        <v>123</v>
      </c>
      <c r="BP503" s="1" t="s">
        <v>2801</v>
      </c>
      <c r="BQ503" s="1" t="s">
        <v>1262</v>
      </c>
      <c r="BR503" s="1" t="s">
        <v>4020</v>
      </c>
      <c r="BS503" s="1" t="s">
        <v>80</v>
      </c>
      <c r="BT503" s="1" t="s">
        <v>2745</v>
      </c>
      <c r="BU503" s="1"/>
    </row>
    <row r="504" spans="1:73" ht="13.5" customHeight="1">
      <c r="A504" s="5" t="str">
        <f>HYPERLINK("http://kyu.snu.ac.kr/sdhj/index.jsp?type=hj/GK14786_00IH_0001_0143.jpg","1828_성평곡면_143")</f>
        <v>1828_성평곡면_143</v>
      </c>
      <c r="B504" s="2">
        <v>1828</v>
      </c>
      <c r="C504" s="2" t="s">
        <v>3787</v>
      </c>
      <c r="D504" s="2" t="s">
        <v>3790</v>
      </c>
      <c r="E504" s="2">
        <v>503</v>
      </c>
      <c r="F504" s="1">
        <v>3</v>
      </c>
      <c r="G504" s="1" t="s">
        <v>1208</v>
      </c>
      <c r="H504" s="1" t="s">
        <v>2049</v>
      </c>
      <c r="I504" s="1">
        <v>1</v>
      </c>
      <c r="J504" s="1"/>
      <c r="K504" s="1"/>
      <c r="L504" s="1">
        <v>5</v>
      </c>
      <c r="M504" s="2" t="s">
        <v>4401</v>
      </c>
      <c r="N504" s="2" t="s">
        <v>4416</v>
      </c>
      <c r="O504" s="1"/>
      <c r="P504" s="1"/>
      <c r="Q504" s="1"/>
      <c r="R504" s="1"/>
      <c r="S504" s="1" t="s">
        <v>57</v>
      </c>
      <c r="T504" s="1" t="s">
        <v>2091</v>
      </c>
      <c r="U504" s="1"/>
      <c r="V504" s="1"/>
      <c r="W504" s="1" t="s">
        <v>1263</v>
      </c>
      <c r="X504" s="1" t="s">
        <v>2118</v>
      </c>
      <c r="Y504" s="1" t="s">
        <v>130</v>
      </c>
      <c r="Z504" s="1" t="s">
        <v>2210</v>
      </c>
      <c r="AA504" s="1"/>
      <c r="AB504" s="1"/>
      <c r="AC504" s="1">
        <v>55</v>
      </c>
      <c r="AD504" s="1" t="s">
        <v>79</v>
      </c>
      <c r="AE504" s="1" t="s">
        <v>2688</v>
      </c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</row>
    <row r="505" spans="1:73" ht="13.5" customHeight="1">
      <c r="A505" s="5" t="str">
        <f>HYPERLINK("http://kyu.snu.ac.kr/sdhj/index.jsp?type=hj/GK14786_00IH_0001_0143.jpg","1828_성평곡면_143")</f>
        <v>1828_성평곡면_143</v>
      </c>
      <c r="B505" s="2">
        <v>1828</v>
      </c>
      <c r="C505" s="2" t="s">
        <v>3787</v>
      </c>
      <c r="D505" s="2" t="s">
        <v>3790</v>
      </c>
      <c r="E505" s="2">
        <v>504</v>
      </c>
      <c r="F505" s="1">
        <v>3</v>
      </c>
      <c r="G505" s="1" t="s">
        <v>1208</v>
      </c>
      <c r="H505" s="1" t="s">
        <v>2049</v>
      </c>
      <c r="I505" s="1">
        <v>1</v>
      </c>
      <c r="J505" s="1"/>
      <c r="K505" s="1"/>
      <c r="L505" s="1">
        <v>5</v>
      </c>
      <c r="M505" s="2" t="s">
        <v>4401</v>
      </c>
      <c r="N505" s="2" t="s">
        <v>4416</v>
      </c>
      <c r="O505" s="1"/>
      <c r="P505" s="1"/>
      <c r="Q505" s="1"/>
      <c r="R505" s="1"/>
      <c r="S505" s="1" t="s">
        <v>210</v>
      </c>
      <c r="T505" s="1" t="s">
        <v>2095</v>
      </c>
      <c r="U505" s="1" t="s">
        <v>120</v>
      </c>
      <c r="V505" s="1" t="s">
        <v>2116</v>
      </c>
      <c r="W505" s="1"/>
      <c r="X505" s="1"/>
      <c r="Y505" s="1" t="s">
        <v>1264</v>
      </c>
      <c r="Z505" s="1" t="s">
        <v>2413</v>
      </c>
      <c r="AA505" s="1"/>
      <c r="AB505" s="1"/>
      <c r="AC505" s="1">
        <v>18</v>
      </c>
      <c r="AD505" s="1" t="s">
        <v>196</v>
      </c>
      <c r="AE505" s="1" t="s">
        <v>2684</v>
      </c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</row>
    <row r="506" spans="1:73" ht="13.5" customHeight="1">
      <c r="A506" s="5" t="str">
        <f>HYPERLINK("http://kyu.snu.ac.kr/sdhj/index.jsp?type=hj/GK14786_00IH_0001_0143.jpg","1828_성평곡면_143")</f>
        <v>1828_성평곡면_143</v>
      </c>
      <c r="B506" s="2">
        <v>1828</v>
      </c>
      <c r="C506" s="2" t="s">
        <v>3787</v>
      </c>
      <c r="D506" s="2" t="s">
        <v>3790</v>
      </c>
      <c r="E506" s="2">
        <v>505</v>
      </c>
      <c r="F506" s="1">
        <v>3</v>
      </c>
      <c r="G506" s="1" t="s">
        <v>1208</v>
      </c>
      <c r="H506" s="1" t="s">
        <v>2049</v>
      </c>
      <c r="I506" s="1">
        <v>1</v>
      </c>
      <c r="J506" s="1"/>
      <c r="K506" s="1"/>
      <c r="L506" s="1">
        <v>5</v>
      </c>
      <c r="M506" s="2" t="s">
        <v>4401</v>
      </c>
      <c r="N506" s="2" t="s">
        <v>4416</v>
      </c>
      <c r="O506" s="1"/>
      <c r="P506" s="1"/>
      <c r="Q506" s="1"/>
      <c r="R506" s="1"/>
      <c r="S506" s="1" t="s">
        <v>415</v>
      </c>
      <c r="T506" s="1" t="s">
        <v>2102</v>
      </c>
      <c r="U506" s="1"/>
      <c r="V506" s="1"/>
      <c r="W506" s="1" t="s">
        <v>159</v>
      </c>
      <c r="X506" s="1" t="s">
        <v>2176</v>
      </c>
      <c r="Y506" s="1" t="s">
        <v>130</v>
      </c>
      <c r="Z506" s="1" t="s">
        <v>2210</v>
      </c>
      <c r="AA506" s="1"/>
      <c r="AB506" s="1"/>
      <c r="AC506" s="1">
        <v>21</v>
      </c>
      <c r="AD506" s="1" t="s">
        <v>321</v>
      </c>
      <c r="AE506" s="1" t="s">
        <v>2671</v>
      </c>
      <c r="AF506" s="1" t="s">
        <v>212</v>
      </c>
      <c r="AG506" s="1" t="s">
        <v>2725</v>
      </c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</row>
    <row r="507" spans="1:73" ht="13.5" customHeight="1">
      <c r="A507" s="5" t="str">
        <f>HYPERLINK("http://kyu.snu.ac.kr/sdhj/index.jsp?type=hj/GK14786_00IH_0001_0143.jpg","1828_성평곡면_143")</f>
        <v>1828_성평곡면_143</v>
      </c>
      <c r="B507" s="2">
        <v>1828</v>
      </c>
      <c r="C507" s="2" t="s">
        <v>3787</v>
      </c>
      <c r="D507" s="2" t="s">
        <v>3790</v>
      </c>
      <c r="E507" s="2">
        <v>506</v>
      </c>
      <c r="F507" s="1">
        <v>3</v>
      </c>
      <c r="G507" s="1" t="s">
        <v>1208</v>
      </c>
      <c r="H507" s="1" t="s">
        <v>2049</v>
      </c>
      <c r="I507" s="1">
        <v>1</v>
      </c>
      <c r="J507" s="1"/>
      <c r="K507" s="1"/>
      <c r="L507" s="1">
        <v>5</v>
      </c>
      <c r="M507" s="2" t="s">
        <v>4401</v>
      </c>
      <c r="N507" s="2" t="s">
        <v>4416</v>
      </c>
      <c r="O507" s="1"/>
      <c r="P507" s="1"/>
      <c r="Q507" s="1"/>
      <c r="R507" s="1"/>
      <c r="S507" s="1"/>
      <c r="T507" s="1" t="s">
        <v>3815</v>
      </c>
      <c r="U507" s="1" t="s">
        <v>139</v>
      </c>
      <c r="V507" s="1" t="s">
        <v>2112</v>
      </c>
      <c r="W507" s="1"/>
      <c r="X507" s="1"/>
      <c r="Y507" s="1" t="s">
        <v>151</v>
      </c>
      <c r="Z507" s="1" t="s">
        <v>2412</v>
      </c>
      <c r="AA507" s="1"/>
      <c r="AB507" s="1"/>
      <c r="AC507" s="1">
        <v>91</v>
      </c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</row>
    <row r="508" spans="1:73" ht="13.5" customHeight="1">
      <c r="A508" s="5" t="str">
        <f>HYPERLINK("http://kyu.snu.ac.kr/sdhj/index.jsp?type=hj/GK14786_00IH_0001_0143.jpg","1828_성평곡면_143")</f>
        <v>1828_성평곡면_143</v>
      </c>
      <c r="B508" s="2">
        <v>1828</v>
      </c>
      <c r="C508" s="2" t="s">
        <v>3787</v>
      </c>
      <c r="D508" s="2" t="s">
        <v>3790</v>
      </c>
      <c r="E508" s="2">
        <v>507</v>
      </c>
      <c r="F508" s="1">
        <v>3</v>
      </c>
      <c r="G508" s="1" t="s">
        <v>1208</v>
      </c>
      <c r="H508" s="1" t="s">
        <v>2049</v>
      </c>
      <c r="I508" s="1">
        <v>1</v>
      </c>
      <c r="J508" s="1"/>
      <c r="K508" s="1"/>
      <c r="L508" s="1">
        <v>5</v>
      </c>
      <c r="M508" s="2" t="s">
        <v>4401</v>
      </c>
      <c r="N508" s="2" t="s">
        <v>4416</v>
      </c>
      <c r="O508" s="1"/>
      <c r="P508" s="1"/>
      <c r="Q508" s="1"/>
      <c r="R508" s="1"/>
      <c r="S508" s="1"/>
      <c r="T508" s="1" t="s">
        <v>4426</v>
      </c>
      <c r="U508" s="1"/>
      <c r="V508" s="1"/>
      <c r="W508" s="1"/>
      <c r="X508" s="1"/>
      <c r="Y508" s="1" t="s">
        <v>4425</v>
      </c>
      <c r="Z508" s="1" t="s">
        <v>2411</v>
      </c>
      <c r="AA508" s="1"/>
      <c r="AB508" s="1"/>
      <c r="AC508" s="1"/>
      <c r="AD508" s="1"/>
      <c r="AE508" s="1"/>
      <c r="AF508" s="1" t="s">
        <v>404</v>
      </c>
      <c r="AG508" s="1" t="s">
        <v>2727</v>
      </c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 t="s">
        <v>4478</v>
      </c>
      <c r="BD508" s="1"/>
      <c r="BE508" s="1" t="s">
        <v>4480</v>
      </c>
      <c r="BF508" s="1" t="s">
        <v>4039</v>
      </c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</row>
    <row r="509" spans="1:73" ht="13.5" customHeight="1">
      <c r="A509" s="5" t="str">
        <f>HYPERLINK("http://kyu.snu.ac.kr/sdhj/index.jsp?type=hj/GK14786_00IH_0001_0144.jpg","1828_성평곡면_144")</f>
        <v>1828_성평곡면_144</v>
      </c>
      <c r="B509" s="2">
        <v>1828</v>
      </c>
      <c r="C509" s="2" t="s">
        <v>3787</v>
      </c>
      <c r="D509" s="2" t="s">
        <v>3790</v>
      </c>
      <c r="E509" s="2">
        <v>508</v>
      </c>
      <c r="F509" s="1">
        <v>3</v>
      </c>
      <c r="G509" s="1" t="s">
        <v>1208</v>
      </c>
      <c r="H509" s="1" t="s">
        <v>2049</v>
      </c>
      <c r="I509" s="1">
        <v>2</v>
      </c>
      <c r="J509" s="1" t="s">
        <v>1265</v>
      </c>
      <c r="K509" s="1" t="s">
        <v>2064</v>
      </c>
      <c r="L509" s="1">
        <v>1</v>
      </c>
      <c r="M509" s="2" t="s">
        <v>4125</v>
      </c>
      <c r="N509" s="2" t="s">
        <v>4287</v>
      </c>
      <c r="O509" s="1"/>
      <c r="P509" s="1"/>
      <c r="Q509" s="1"/>
      <c r="R509" s="1"/>
      <c r="S509" s="1"/>
      <c r="T509" s="1" t="s">
        <v>3813</v>
      </c>
      <c r="U509" s="1" t="s">
        <v>120</v>
      </c>
      <c r="V509" s="1" t="s">
        <v>2116</v>
      </c>
      <c r="W509" s="1" t="s">
        <v>1003</v>
      </c>
      <c r="X509" s="1" t="s">
        <v>2192</v>
      </c>
      <c r="Y509" s="1" t="s">
        <v>1266</v>
      </c>
      <c r="Z509" s="1" t="s">
        <v>2410</v>
      </c>
      <c r="AA509" s="1"/>
      <c r="AB509" s="1"/>
      <c r="AC509" s="1">
        <v>62</v>
      </c>
      <c r="AD509" s="1" t="s">
        <v>116</v>
      </c>
      <c r="AE509" s="1" t="s">
        <v>2673</v>
      </c>
      <c r="AF509" s="1"/>
      <c r="AG509" s="1"/>
      <c r="AH509" s="1"/>
      <c r="AI509" s="1"/>
      <c r="AJ509" s="1" t="s">
        <v>17</v>
      </c>
      <c r="AK509" s="1" t="s">
        <v>2742</v>
      </c>
      <c r="AL509" s="1" t="s">
        <v>721</v>
      </c>
      <c r="AM509" s="1" t="s">
        <v>3848</v>
      </c>
      <c r="AN509" s="1"/>
      <c r="AO509" s="1"/>
      <c r="AP509" s="1"/>
      <c r="AQ509" s="1"/>
      <c r="AR509" s="1"/>
      <c r="AS509" s="1"/>
      <c r="AT509" s="1" t="s">
        <v>123</v>
      </c>
      <c r="AU509" s="1" t="s">
        <v>2801</v>
      </c>
      <c r="AV509" s="1" t="s">
        <v>1267</v>
      </c>
      <c r="AW509" s="1" t="s">
        <v>2934</v>
      </c>
      <c r="AX509" s="1"/>
      <c r="AY509" s="1"/>
      <c r="AZ509" s="1"/>
      <c r="BA509" s="1"/>
      <c r="BB509" s="1"/>
      <c r="BC509" s="1"/>
      <c r="BD509" s="1"/>
      <c r="BE509" s="1"/>
      <c r="BF509" s="1"/>
      <c r="BG509" s="1" t="s">
        <v>1268</v>
      </c>
      <c r="BH509" s="1" t="s">
        <v>3107</v>
      </c>
      <c r="BI509" s="1" t="s">
        <v>1269</v>
      </c>
      <c r="BJ509" s="1" t="s">
        <v>3225</v>
      </c>
      <c r="BK509" s="1" t="s">
        <v>478</v>
      </c>
      <c r="BL509" s="1" t="s">
        <v>2808</v>
      </c>
      <c r="BM509" s="1" t="s">
        <v>1270</v>
      </c>
      <c r="BN509" s="1" t="s">
        <v>3453</v>
      </c>
      <c r="BO509" s="1" t="s">
        <v>123</v>
      </c>
      <c r="BP509" s="1" t="s">
        <v>2801</v>
      </c>
      <c r="BQ509" s="1" t="s">
        <v>1271</v>
      </c>
      <c r="BR509" s="1" t="s">
        <v>3658</v>
      </c>
      <c r="BS509" s="1" t="s">
        <v>262</v>
      </c>
      <c r="BT509" s="1" t="s">
        <v>3765</v>
      </c>
      <c r="BU509" s="1"/>
    </row>
    <row r="510" spans="1:73" ht="13.5" customHeight="1">
      <c r="A510" s="5" t="str">
        <f>HYPERLINK("http://kyu.snu.ac.kr/sdhj/index.jsp?type=hj/GK14786_00IH_0001_0144.jpg","1828_성평곡면_144")</f>
        <v>1828_성평곡면_144</v>
      </c>
      <c r="B510" s="2">
        <v>1828</v>
      </c>
      <c r="C510" s="2" t="s">
        <v>3787</v>
      </c>
      <c r="D510" s="2" t="s">
        <v>3790</v>
      </c>
      <c r="E510" s="2">
        <v>509</v>
      </c>
      <c r="F510" s="1">
        <v>3</v>
      </c>
      <c r="G510" s="1" t="s">
        <v>1208</v>
      </c>
      <c r="H510" s="1" t="s">
        <v>2049</v>
      </c>
      <c r="I510" s="1">
        <v>2</v>
      </c>
      <c r="J510" s="1"/>
      <c r="K510" s="1"/>
      <c r="L510" s="1">
        <v>1</v>
      </c>
      <c r="M510" s="2" t="s">
        <v>4125</v>
      </c>
      <c r="N510" s="2" t="s">
        <v>4287</v>
      </c>
      <c r="O510" s="1"/>
      <c r="P510" s="1"/>
      <c r="Q510" s="1"/>
      <c r="R510" s="1"/>
      <c r="S510" s="1" t="s">
        <v>48</v>
      </c>
      <c r="T510" s="1" t="s">
        <v>2087</v>
      </c>
      <c r="U510" s="1"/>
      <c r="V510" s="1"/>
      <c r="W510" s="1" t="s">
        <v>449</v>
      </c>
      <c r="X510" s="1" t="s">
        <v>2174</v>
      </c>
      <c r="Y510" s="1" t="s">
        <v>130</v>
      </c>
      <c r="Z510" s="1" t="s">
        <v>2210</v>
      </c>
      <c r="AA510" s="1"/>
      <c r="AB510" s="1"/>
      <c r="AC510" s="1">
        <v>63</v>
      </c>
      <c r="AD510" s="1" t="s">
        <v>410</v>
      </c>
      <c r="AE510" s="1" t="s">
        <v>2709</v>
      </c>
      <c r="AF510" s="1"/>
      <c r="AG510" s="1"/>
      <c r="AH510" s="1"/>
      <c r="AI510" s="1"/>
      <c r="AJ510" s="1" t="s">
        <v>17</v>
      </c>
      <c r="AK510" s="1" t="s">
        <v>2742</v>
      </c>
      <c r="AL510" s="1" t="s">
        <v>311</v>
      </c>
      <c r="AM510" s="1" t="s">
        <v>2750</v>
      </c>
      <c r="AN510" s="1"/>
      <c r="AO510" s="1"/>
      <c r="AP510" s="1"/>
      <c r="AQ510" s="1"/>
      <c r="AR510" s="1"/>
      <c r="AS510" s="1"/>
      <c r="AT510" s="1" t="s">
        <v>123</v>
      </c>
      <c r="AU510" s="1" t="s">
        <v>2801</v>
      </c>
      <c r="AV510" s="1" t="s">
        <v>451</v>
      </c>
      <c r="AW510" s="1" t="s">
        <v>2941</v>
      </c>
      <c r="AX510" s="1"/>
      <c r="AY510" s="1"/>
      <c r="AZ510" s="1"/>
      <c r="BA510" s="1"/>
      <c r="BB510" s="1"/>
      <c r="BC510" s="1"/>
      <c r="BD510" s="1"/>
      <c r="BE510" s="1"/>
      <c r="BF510" s="1"/>
      <c r="BG510" s="1" t="s">
        <v>123</v>
      </c>
      <c r="BH510" s="1" t="s">
        <v>2801</v>
      </c>
      <c r="BI510" s="1" t="s">
        <v>452</v>
      </c>
      <c r="BJ510" s="1" t="s">
        <v>3230</v>
      </c>
      <c r="BK510" s="1" t="s">
        <v>123</v>
      </c>
      <c r="BL510" s="1" t="s">
        <v>2801</v>
      </c>
      <c r="BM510" s="1" t="s">
        <v>1272</v>
      </c>
      <c r="BN510" s="1" t="s">
        <v>3457</v>
      </c>
      <c r="BO510" s="1" t="s">
        <v>123</v>
      </c>
      <c r="BP510" s="1" t="s">
        <v>2801</v>
      </c>
      <c r="BQ510" s="1" t="s">
        <v>1273</v>
      </c>
      <c r="BR510" s="1" t="s">
        <v>3662</v>
      </c>
      <c r="BS510" s="1" t="s">
        <v>351</v>
      </c>
      <c r="BT510" s="1" t="s">
        <v>4469</v>
      </c>
      <c r="BU510" s="1"/>
    </row>
    <row r="511" spans="1:73" ht="13.5" customHeight="1">
      <c r="A511" s="5" t="str">
        <f>HYPERLINK("http://kyu.snu.ac.kr/sdhj/index.jsp?type=hj/GK14786_00IH_0001_0144.jpg","1828_성평곡면_144")</f>
        <v>1828_성평곡면_144</v>
      </c>
      <c r="B511" s="2">
        <v>1828</v>
      </c>
      <c r="C511" s="2" t="s">
        <v>3787</v>
      </c>
      <c r="D511" s="2" t="s">
        <v>3790</v>
      </c>
      <c r="E511" s="2">
        <v>510</v>
      </c>
      <c r="F511" s="1">
        <v>3</v>
      </c>
      <c r="G511" s="1" t="s">
        <v>1208</v>
      </c>
      <c r="H511" s="1" t="s">
        <v>2049</v>
      </c>
      <c r="I511" s="1">
        <v>2</v>
      </c>
      <c r="J511" s="1"/>
      <c r="K511" s="1"/>
      <c r="L511" s="1">
        <v>1</v>
      </c>
      <c r="M511" s="2" t="s">
        <v>4125</v>
      </c>
      <c r="N511" s="2" t="s">
        <v>4287</v>
      </c>
      <c r="O511" s="1"/>
      <c r="P511" s="1"/>
      <c r="Q511" s="1"/>
      <c r="R511" s="1"/>
      <c r="S511" s="1" t="s">
        <v>86</v>
      </c>
      <c r="T511" s="1" t="s">
        <v>2088</v>
      </c>
      <c r="U511" s="1" t="s">
        <v>120</v>
      </c>
      <c r="V511" s="1" t="s">
        <v>2116</v>
      </c>
      <c r="W511" s="1"/>
      <c r="X511" s="1"/>
      <c r="Y511" s="1" t="s">
        <v>1274</v>
      </c>
      <c r="Z511" s="1" t="s">
        <v>2409</v>
      </c>
      <c r="AA511" s="1"/>
      <c r="AB511" s="1"/>
      <c r="AC511" s="1">
        <v>33</v>
      </c>
      <c r="AD511" s="1" t="s">
        <v>236</v>
      </c>
      <c r="AE511" s="1" t="s">
        <v>2720</v>
      </c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</row>
    <row r="512" spans="1:73" ht="13.5" customHeight="1">
      <c r="A512" s="5" t="str">
        <f>HYPERLINK("http://kyu.snu.ac.kr/sdhj/index.jsp?type=hj/GK14786_00IH_0001_0144.jpg","1828_성평곡면_144")</f>
        <v>1828_성평곡면_144</v>
      </c>
      <c r="B512" s="2">
        <v>1828</v>
      </c>
      <c r="C512" s="2" t="s">
        <v>3787</v>
      </c>
      <c r="D512" s="2" t="s">
        <v>3790</v>
      </c>
      <c r="E512" s="2">
        <v>511</v>
      </c>
      <c r="F512" s="1">
        <v>3</v>
      </c>
      <c r="G512" s="1" t="s">
        <v>1208</v>
      </c>
      <c r="H512" s="1" t="s">
        <v>2049</v>
      </c>
      <c r="I512" s="1">
        <v>2</v>
      </c>
      <c r="J512" s="1"/>
      <c r="K512" s="1"/>
      <c r="L512" s="1">
        <v>1</v>
      </c>
      <c r="M512" s="2" t="s">
        <v>4125</v>
      </c>
      <c r="N512" s="2" t="s">
        <v>4287</v>
      </c>
      <c r="O512" s="1"/>
      <c r="P512" s="1"/>
      <c r="Q512" s="1"/>
      <c r="R512" s="1"/>
      <c r="S512" s="1" t="s">
        <v>191</v>
      </c>
      <c r="T512" s="1" t="s">
        <v>2090</v>
      </c>
      <c r="U512" s="1"/>
      <c r="V512" s="1"/>
      <c r="W512" s="1" t="s">
        <v>304</v>
      </c>
      <c r="X512" s="1" t="s">
        <v>2182</v>
      </c>
      <c r="Y512" s="1" t="s">
        <v>130</v>
      </c>
      <c r="Z512" s="1" t="s">
        <v>2210</v>
      </c>
      <c r="AA512" s="1"/>
      <c r="AB512" s="1"/>
      <c r="AC512" s="1">
        <v>29</v>
      </c>
      <c r="AD512" s="1" t="s">
        <v>548</v>
      </c>
      <c r="AE512" s="1" t="s">
        <v>2717</v>
      </c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</row>
    <row r="513" spans="1:73" ht="13.5" customHeight="1">
      <c r="A513" s="5" t="str">
        <f>HYPERLINK("http://kyu.snu.ac.kr/sdhj/index.jsp?type=hj/GK14786_00IH_0001_0144.jpg","1828_성평곡면_144")</f>
        <v>1828_성평곡면_144</v>
      </c>
      <c r="B513" s="2">
        <v>1828</v>
      </c>
      <c r="C513" s="2" t="s">
        <v>3787</v>
      </c>
      <c r="D513" s="2" t="s">
        <v>3790</v>
      </c>
      <c r="E513" s="2">
        <v>512</v>
      </c>
      <c r="F513" s="1">
        <v>3</v>
      </c>
      <c r="G513" s="1" t="s">
        <v>1208</v>
      </c>
      <c r="H513" s="1" t="s">
        <v>2049</v>
      </c>
      <c r="I513" s="1">
        <v>2</v>
      </c>
      <c r="J513" s="1"/>
      <c r="K513" s="1"/>
      <c r="L513" s="1">
        <v>1</v>
      </c>
      <c r="M513" s="2" t="s">
        <v>4125</v>
      </c>
      <c r="N513" s="2" t="s">
        <v>4287</v>
      </c>
      <c r="O513" s="1"/>
      <c r="P513" s="1"/>
      <c r="Q513" s="1"/>
      <c r="R513" s="1"/>
      <c r="S513" s="1"/>
      <c r="T513" s="1" t="s">
        <v>3815</v>
      </c>
      <c r="U513" s="1" t="s">
        <v>139</v>
      </c>
      <c r="V513" s="1" t="s">
        <v>2112</v>
      </c>
      <c r="W513" s="1"/>
      <c r="X513" s="1"/>
      <c r="Y513" s="1" t="s">
        <v>1275</v>
      </c>
      <c r="Z513" s="1" t="s">
        <v>2408</v>
      </c>
      <c r="AA513" s="1"/>
      <c r="AB513" s="1"/>
      <c r="AC513" s="1"/>
      <c r="AD513" s="1"/>
      <c r="AE513" s="1"/>
      <c r="AF513" s="1"/>
      <c r="AG513" s="1" t="s">
        <v>4027</v>
      </c>
      <c r="AH513" s="1"/>
      <c r="AI513" s="1" t="s">
        <v>4028</v>
      </c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 t="s">
        <v>139</v>
      </c>
      <c r="BC513" s="1" t="s">
        <v>2112</v>
      </c>
      <c r="BD513" s="1" t="s">
        <v>1276</v>
      </c>
      <c r="BE513" s="1" t="s">
        <v>3098</v>
      </c>
      <c r="BF513" s="1" t="s">
        <v>4039</v>
      </c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</row>
    <row r="514" spans="1:73" ht="13.5" customHeight="1">
      <c r="A514" s="5" t="str">
        <f>HYPERLINK("http://kyu.snu.ac.kr/sdhj/index.jsp?type=hj/GK14786_00IH_0001_0144.jpg","1828_성평곡면_144")</f>
        <v>1828_성평곡면_144</v>
      </c>
      <c r="B514" s="2">
        <v>1828</v>
      </c>
      <c r="C514" s="2" t="s">
        <v>3787</v>
      </c>
      <c r="D514" s="2" t="s">
        <v>3790</v>
      </c>
      <c r="E514" s="2">
        <v>513</v>
      </c>
      <c r="F514" s="1">
        <v>3</v>
      </c>
      <c r="G514" s="1" t="s">
        <v>1208</v>
      </c>
      <c r="H514" s="1" t="s">
        <v>2049</v>
      </c>
      <c r="I514" s="1">
        <v>2</v>
      </c>
      <c r="J514" s="1"/>
      <c r="K514" s="1"/>
      <c r="L514" s="1">
        <v>1</v>
      </c>
      <c r="M514" s="2" t="s">
        <v>4125</v>
      </c>
      <c r="N514" s="2" t="s">
        <v>4287</v>
      </c>
      <c r="O514" s="1"/>
      <c r="P514" s="1"/>
      <c r="Q514" s="1"/>
      <c r="R514" s="1"/>
      <c r="S514" s="1"/>
      <c r="T514" s="1" t="s">
        <v>3814</v>
      </c>
      <c r="U514" s="1" t="s">
        <v>194</v>
      </c>
      <c r="V514" s="1" t="s">
        <v>2118</v>
      </c>
      <c r="W514" s="1"/>
      <c r="X514" s="1"/>
      <c r="Y514" s="1" t="s">
        <v>683</v>
      </c>
      <c r="Z514" s="1" t="s">
        <v>2407</v>
      </c>
      <c r="AA514" s="1"/>
      <c r="AB514" s="1"/>
      <c r="AC514" s="1">
        <v>76</v>
      </c>
      <c r="AD514" s="1"/>
      <c r="AE514" s="1"/>
      <c r="AF514" s="1" t="s">
        <v>1277</v>
      </c>
      <c r="AG514" s="1" t="s">
        <v>2728</v>
      </c>
      <c r="AH514" s="1" t="s">
        <v>1278</v>
      </c>
      <c r="AI514" s="1" t="s">
        <v>2739</v>
      </c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</row>
    <row r="515" spans="1:73" ht="13.5" customHeight="1">
      <c r="A515" s="5" t="str">
        <f>HYPERLINK("http://kyu.snu.ac.kr/sdhj/index.jsp?type=hj/GK14786_00IH_0001_0144.jpg","1828_성평곡면_144")</f>
        <v>1828_성평곡면_144</v>
      </c>
      <c r="B515" s="2">
        <v>1828</v>
      </c>
      <c r="C515" s="2" t="s">
        <v>3787</v>
      </c>
      <c r="D515" s="2" t="s">
        <v>3790</v>
      </c>
      <c r="E515" s="2">
        <v>514</v>
      </c>
      <c r="F515" s="1">
        <v>3</v>
      </c>
      <c r="G515" s="1" t="s">
        <v>1208</v>
      </c>
      <c r="H515" s="1" t="s">
        <v>2049</v>
      </c>
      <c r="I515" s="1">
        <v>2</v>
      </c>
      <c r="J515" s="1"/>
      <c r="K515" s="1"/>
      <c r="L515" s="1">
        <v>1</v>
      </c>
      <c r="M515" s="2" t="s">
        <v>4125</v>
      </c>
      <c r="N515" s="2" t="s">
        <v>4287</v>
      </c>
      <c r="O515" s="1"/>
      <c r="P515" s="1"/>
      <c r="Q515" s="1"/>
      <c r="R515" s="1"/>
      <c r="S515" s="1"/>
      <c r="T515" s="1" t="s">
        <v>3815</v>
      </c>
      <c r="U515" s="1" t="s">
        <v>139</v>
      </c>
      <c r="V515" s="1" t="s">
        <v>2112</v>
      </c>
      <c r="W515" s="1"/>
      <c r="X515" s="1"/>
      <c r="Y515" s="1" t="s">
        <v>1279</v>
      </c>
      <c r="Z515" s="1" t="s">
        <v>2398</v>
      </c>
      <c r="AA515" s="1"/>
      <c r="AB515" s="1"/>
      <c r="AC515" s="1">
        <v>63</v>
      </c>
      <c r="AD515" s="1"/>
      <c r="AE515" s="1"/>
      <c r="AF515" s="1" t="s">
        <v>404</v>
      </c>
      <c r="AG515" s="1" t="s">
        <v>2727</v>
      </c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 t="s">
        <v>139</v>
      </c>
      <c r="BC515" s="1" t="s">
        <v>2112</v>
      </c>
      <c r="BD515" s="1" t="s">
        <v>1280</v>
      </c>
      <c r="BE515" s="1" t="s">
        <v>3097</v>
      </c>
      <c r="BF515" s="1" t="s">
        <v>28</v>
      </c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</row>
    <row r="516" spans="1:73" ht="13.5" customHeight="1">
      <c r="A516" s="5" t="str">
        <f>HYPERLINK("http://kyu.snu.ac.kr/sdhj/index.jsp?type=hj/GK14786_00IH_0001_0144.jpg","1828_성평곡면_144")</f>
        <v>1828_성평곡면_144</v>
      </c>
      <c r="B516" s="2">
        <v>1828</v>
      </c>
      <c r="C516" s="2" t="s">
        <v>3787</v>
      </c>
      <c r="D516" s="2" t="s">
        <v>3790</v>
      </c>
      <c r="E516" s="2">
        <v>515</v>
      </c>
      <c r="F516" s="1">
        <v>3</v>
      </c>
      <c r="G516" s="1" t="s">
        <v>1208</v>
      </c>
      <c r="H516" s="1" t="s">
        <v>2049</v>
      </c>
      <c r="I516" s="1">
        <v>2</v>
      </c>
      <c r="J516" s="1"/>
      <c r="K516" s="1"/>
      <c r="L516" s="1">
        <v>2</v>
      </c>
      <c r="M516" s="2" t="s">
        <v>4126</v>
      </c>
      <c r="N516" s="2" t="s">
        <v>4288</v>
      </c>
      <c r="O516" s="1"/>
      <c r="P516" s="1"/>
      <c r="Q516" s="1"/>
      <c r="R516" s="1"/>
      <c r="S516" s="1"/>
      <c r="T516" s="1" t="s">
        <v>3813</v>
      </c>
      <c r="U516" s="1" t="s">
        <v>120</v>
      </c>
      <c r="V516" s="1" t="s">
        <v>2116</v>
      </c>
      <c r="W516" s="1" t="s">
        <v>1003</v>
      </c>
      <c r="X516" s="1" t="s">
        <v>2192</v>
      </c>
      <c r="Y516" s="1" t="s">
        <v>1281</v>
      </c>
      <c r="Z516" s="1" t="s">
        <v>2406</v>
      </c>
      <c r="AA516" s="1"/>
      <c r="AB516" s="1"/>
      <c r="AC516" s="1">
        <v>45</v>
      </c>
      <c r="AD516" s="1" t="s">
        <v>279</v>
      </c>
      <c r="AE516" s="1" t="s">
        <v>2231</v>
      </c>
      <c r="AF516" s="1"/>
      <c r="AG516" s="1"/>
      <c r="AH516" s="1"/>
      <c r="AI516" s="1"/>
      <c r="AJ516" s="1" t="s">
        <v>17</v>
      </c>
      <c r="AK516" s="1" t="s">
        <v>2742</v>
      </c>
      <c r="AL516" s="1" t="s">
        <v>721</v>
      </c>
      <c r="AM516" s="1" t="s">
        <v>3848</v>
      </c>
      <c r="AN516" s="1"/>
      <c r="AO516" s="1"/>
      <c r="AP516" s="1"/>
      <c r="AQ516" s="1"/>
      <c r="AR516" s="1"/>
      <c r="AS516" s="1"/>
      <c r="AT516" s="1" t="s">
        <v>123</v>
      </c>
      <c r="AU516" s="1" t="s">
        <v>2801</v>
      </c>
      <c r="AV516" s="1" t="s">
        <v>1282</v>
      </c>
      <c r="AW516" s="1" t="s">
        <v>2904</v>
      </c>
      <c r="AX516" s="1"/>
      <c r="AY516" s="1"/>
      <c r="AZ516" s="1"/>
      <c r="BA516" s="1"/>
      <c r="BB516" s="1"/>
      <c r="BC516" s="1"/>
      <c r="BD516" s="1"/>
      <c r="BE516" s="1"/>
      <c r="BF516" s="1"/>
      <c r="BG516" s="1" t="s">
        <v>123</v>
      </c>
      <c r="BH516" s="1" t="s">
        <v>2801</v>
      </c>
      <c r="BI516" s="1" t="s">
        <v>1267</v>
      </c>
      <c r="BJ516" s="1" t="s">
        <v>2934</v>
      </c>
      <c r="BK516" s="1" t="s">
        <v>123</v>
      </c>
      <c r="BL516" s="1" t="s">
        <v>2801</v>
      </c>
      <c r="BM516" s="1" t="s">
        <v>1269</v>
      </c>
      <c r="BN516" s="1" t="s">
        <v>3225</v>
      </c>
      <c r="BO516" s="1" t="s">
        <v>123</v>
      </c>
      <c r="BP516" s="1" t="s">
        <v>2801</v>
      </c>
      <c r="BQ516" s="1" t="s">
        <v>1283</v>
      </c>
      <c r="BR516" s="1" t="s">
        <v>3638</v>
      </c>
      <c r="BS516" s="1" t="s">
        <v>80</v>
      </c>
      <c r="BT516" s="1" t="s">
        <v>2745</v>
      </c>
      <c r="BU516" s="1"/>
    </row>
    <row r="517" spans="1:73" ht="13.5" customHeight="1">
      <c r="A517" s="5" t="str">
        <f>HYPERLINK("http://kyu.snu.ac.kr/sdhj/index.jsp?type=hj/GK14786_00IH_0001_0144.jpg","1828_성평곡면_144")</f>
        <v>1828_성평곡면_144</v>
      </c>
      <c r="B517" s="2">
        <v>1828</v>
      </c>
      <c r="C517" s="2" t="s">
        <v>3787</v>
      </c>
      <c r="D517" s="2" t="s">
        <v>3790</v>
      </c>
      <c r="E517" s="2">
        <v>516</v>
      </c>
      <c r="F517" s="1">
        <v>3</v>
      </c>
      <c r="G517" s="1" t="s">
        <v>1208</v>
      </c>
      <c r="H517" s="1" t="s">
        <v>2049</v>
      </c>
      <c r="I517" s="1">
        <v>2</v>
      </c>
      <c r="J517" s="1"/>
      <c r="K517" s="1"/>
      <c r="L517" s="1">
        <v>2</v>
      </c>
      <c r="M517" s="2" t="s">
        <v>4126</v>
      </c>
      <c r="N517" s="2" t="s">
        <v>4288</v>
      </c>
      <c r="O517" s="1"/>
      <c r="P517" s="1"/>
      <c r="Q517" s="1"/>
      <c r="R517" s="1"/>
      <c r="S517" s="1" t="s">
        <v>48</v>
      </c>
      <c r="T517" s="1" t="s">
        <v>2087</v>
      </c>
      <c r="U517" s="1"/>
      <c r="V517" s="1"/>
      <c r="W517" s="1" t="s">
        <v>536</v>
      </c>
      <c r="X517" s="1" t="s">
        <v>2175</v>
      </c>
      <c r="Y517" s="1" t="s">
        <v>130</v>
      </c>
      <c r="Z517" s="1" t="s">
        <v>2210</v>
      </c>
      <c r="AA517" s="1"/>
      <c r="AB517" s="1"/>
      <c r="AC517" s="1">
        <v>40</v>
      </c>
      <c r="AD517" s="1" t="s">
        <v>40</v>
      </c>
      <c r="AE517" s="1" t="s">
        <v>2698</v>
      </c>
      <c r="AF517" s="1"/>
      <c r="AG517" s="1"/>
      <c r="AH517" s="1"/>
      <c r="AI517" s="1"/>
      <c r="AJ517" s="1" t="s">
        <v>131</v>
      </c>
      <c r="AK517" s="1" t="s">
        <v>2743</v>
      </c>
      <c r="AL517" s="1" t="s">
        <v>538</v>
      </c>
      <c r="AM517" s="1" t="s">
        <v>2751</v>
      </c>
      <c r="AN517" s="1"/>
      <c r="AO517" s="1"/>
      <c r="AP517" s="1"/>
      <c r="AQ517" s="1"/>
      <c r="AR517" s="1"/>
      <c r="AS517" s="1"/>
      <c r="AT517" s="1" t="s">
        <v>123</v>
      </c>
      <c r="AU517" s="1" t="s">
        <v>2801</v>
      </c>
      <c r="AV517" s="1" t="s">
        <v>1284</v>
      </c>
      <c r="AW517" s="1" t="s">
        <v>2940</v>
      </c>
      <c r="AX517" s="1"/>
      <c r="AY517" s="1"/>
      <c r="AZ517" s="1"/>
      <c r="BA517" s="1"/>
      <c r="BB517" s="1"/>
      <c r="BC517" s="1"/>
      <c r="BD517" s="1"/>
      <c r="BE517" s="1"/>
      <c r="BF517" s="1"/>
      <c r="BG517" s="1" t="s">
        <v>123</v>
      </c>
      <c r="BH517" s="1" t="s">
        <v>2801</v>
      </c>
      <c r="BI517" s="1" t="s">
        <v>200</v>
      </c>
      <c r="BJ517" s="1" t="s">
        <v>3073</v>
      </c>
      <c r="BK517" s="1" t="s">
        <v>123</v>
      </c>
      <c r="BL517" s="1" t="s">
        <v>2801</v>
      </c>
      <c r="BM517" s="1" t="s">
        <v>1285</v>
      </c>
      <c r="BN517" s="1" t="s">
        <v>3456</v>
      </c>
      <c r="BO517" s="1" t="s">
        <v>123</v>
      </c>
      <c r="BP517" s="1" t="s">
        <v>2801</v>
      </c>
      <c r="BQ517" s="1" t="s">
        <v>1286</v>
      </c>
      <c r="BR517" s="1" t="s">
        <v>3661</v>
      </c>
      <c r="BS517" s="1" t="s">
        <v>80</v>
      </c>
      <c r="BT517" s="1" t="s">
        <v>2745</v>
      </c>
      <c r="BU517" s="1"/>
    </row>
    <row r="518" spans="1:73" ht="13.5" customHeight="1">
      <c r="A518" s="5" t="str">
        <f>HYPERLINK("http://kyu.snu.ac.kr/sdhj/index.jsp?type=hj/GK14786_00IH_0001_0144.jpg","1828_성평곡면_144")</f>
        <v>1828_성평곡면_144</v>
      </c>
      <c r="B518" s="2">
        <v>1828</v>
      </c>
      <c r="C518" s="2" t="s">
        <v>3787</v>
      </c>
      <c r="D518" s="2" t="s">
        <v>3790</v>
      </c>
      <c r="E518" s="2">
        <v>517</v>
      </c>
      <c r="F518" s="1">
        <v>3</v>
      </c>
      <c r="G518" s="1" t="s">
        <v>1208</v>
      </c>
      <c r="H518" s="1" t="s">
        <v>2049</v>
      </c>
      <c r="I518" s="1">
        <v>2</v>
      </c>
      <c r="J518" s="1"/>
      <c r="K518" s="1"/>
      <c r="L518" s="1">
        <v>2</v>
      </c>
      <c r="M518" s="2" t="s">
        <v>4126</v>
      </c>
      <c r="N518" s="2" t="s">
        <v>4288</v>
      </c>
      <c r="O518" s="1"/>
      <c r="P518" s="1"/>
      <c r="Q518" s="1"/>
      <c r="R518" s="1"/>
      <c r="S518" s="1" t="s">
        <v>210</v>
      </c>
      <c r="T518" s="1" t="s">
        <v>2095</v>
      </c>
      <c r="U518" s="1" t="s">
        <v>120</v>
      </c>
      <c r="V518" s="1" t="s">
        <v>2116</v>
      </c>
      <c r="W518" s="1"/>
      <c r="X518" s="1"/>
      <c r="Y518" s="1" t="s">
        <v>1287</v>
      </c>
      <c r="Z518" s="1" t="s">
        <v>2405</v>
      </c>
      <c r="AA518" s="1"/>
      <c r="AB518" s="1"/>
      <c r="AC518" s="1">
        <v>36</v>
      </c>
      <c r="AD518" s="1" t="s">
        <v>122</v>
      </c>
      <c r="AE518" s="1" t="s">
        <v>2704</v>
      </c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</row>
    <row r="519" spans="1:73" ht="13.5" customHeight="1">
      <c r="A519" s="5" t="str">
        <f>HYPERLINK("http://kyu.snu.ac.kr/sdhj/index.jsp?type=hj/GK14786_00IH_0001_0144.jpg","1828_성평곡면_144")</f>
        <v>1828_성평곡면_144</v>
      </c>
      <c r="B519" s="2">
        <v>1828</v>
      </c>
      <c r="C519" s="2" t="s">
        <v>3787</v>
      </c>
      <c r="D519" s="2" t="s">
        <v>3790</v>
      </c>
      <c r="E519" s="2">
        <v>518</v>
      </c>
      <c r="F519" s="1">
        <v>3</v>
      </c>
      <c r="G519" s="1" t="s">
        <v>1208</v>
      </c>
      <c r="H519" s="1" t="s">
        <v>2049</v>
      </c>
      <c r="I519" s="1">
        <v>2</v>
      </c>
      <c r="J519" s="1"/>
      <c r="K519" s="1"/>
      <c r="L519" s="1">
        <v>2</v>
      </c>
      <c r="M519" s="2" t="s">
        <v>4126</v>
      </c>
      <c r="N519" s="2" t="s">
        <v>4288</v>
      </c>
      <c r="O519" s="1"/>
      <c r="P519" s="1"/>
      <c r="Q519" s="1"/>
      <c r="R519" s="1"/>
      <c r="S519" s="1" t="s">
        <v>415</v>
      </c>
      <c r="T519" s="1" t="s">
        <v>2102</v>
      </c>
      <c r="U519" s="1"/>
      <c r="V519" s="1"/>
      <c r="W519" s="1" t="s">
        <v>98</v>
      </c>
      <c r="X519" s="1" t="s">
        <v>3818</v>
      </c>
      <c r="Y519" s="1" t="s">
        <v>130</v>
      </c>
      <c r="Z519" s="1" t="s">
        <v>2210</v>
      </c>
      <c r="AA519" s="1"/>
      <c r="AB519" s="1"/>
      <c r="AC519" s="1">
        <v>36</v>
      </c>
      <c r="AD519" s="1" t="s">
        <v>122</v>
      </c>
      <c r="AE519" s="1" t="s">
        <v>2704</v>
      </c>
      <c r="AF519" s="1" t="s">
        <v>212</v>
      </c>
      <c r="AG519" s="1" t="s">
        <v>2725</v>
      </c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</row>
    <row r="520" spans="1:73" ht="13.5" customHeight="1">
      <c r="A520" s="5" t="str">
        <f>HYPERLINK("http://kyu.snu.ac.kr/sdhj/index.jsp?type=hj/GK14786_00IH_0001_0144.jpg","1828_성평곡면_144")</f>
        <v>1828_성평곡면_144</v>
      </c>
      <c r="B520" s="2">
        <v>1828</v>
      </c>
      <c r="C520" s="2" t="s">
        <v>3787</v>
      </c>
      <c r="D520" s="2" t="s">
        <v>3790</v>
      </c>
      <c r="E520" s="2">
        <v>519</v>
      </c>
      <c r="F520" s="1">
        <v>3</v>
      </c>
      <c r="G520" s="1" t="s">
        <v>1208</v>
      </c>
      <c r="H520" s="1" t="s">
        <v>2049</v>
      </c>
      <c r="I520" s="1">
        <v>2</v>
      </c>
      <c r="J520" s="1"/>
      <c r="K520" s="1"/>
      <c r="L520" s="1">
        <v>2</v>
      </c>
      <c r="M520" s="2" t="s">
        <v>4126</v>
      </c>
      <c r="N520" s="2" t="s">
        <v>4288</v>
      </c>
      <c r="O520" s="1"/>
      <c r="P520" s="1"/>
      <c r="Q520" s="1"/>
      <c r="R520" s="1"/>
      <c r="S520" s="1"/>
      <c r="T520" s="1" t="s">
        <v>3815</v>
      </c>
      <c r="U520" s="1" t="s">
        <v>139</v>
      </c>
      <c r="V520" s="1" t="s">
        <v>2112</v>
      </c>
      <c r="W520" s="1"/>
      <c r="X520" s="1"/>
      <c r="Y520" s="1" t="s">
        <v>1279</v>
      </c>
      <c r="Z520" s="1" t="s">
        <v>2398</v>
      </c>
      <c r="AA520" s="1"/>
      <c r="AB520" s="1"/>
      <c r="AC520" s="1">
        <v>59</v>
      </c>
      <c r="AD520" s="1" t="s">
        <v>255</v>
      </c>
      <c r="AE520" s="1" t="s">
        <v>2708</v>
      </c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</row>
    <row r="521" spans="1:73" ht="13.5" customHeight="1">
      <c r="A521" s="5" t="str">
        <f>HYPERLINK("http://kyu.snu.ac.kr/sdhj/index.jsp?type=hj/GK14786_00IH_0001_0144.jpg","1828_성평곡면_144")</f>
        <v>1828_성평곡면_144</v>
      </c>
      <c r="B521" s="2">
        <v>1828</v>
      </c>
      <c r="C521" s="2" t="s">
        <v>3787</v>
      </c>
      <c r="D521" s="2" t="s">
        <v>3790</v>
      </c>
      <c r="E521" s="2">
        <v>520</v>
      </c>
      <c r="F521" s="1">
        <v>3</v>
      </c>
      <c r="G521" s="1" t="s">
        <v>1208</v>
      </c>
      <c r="H521" s="1" t="s">
        <v>2049</v>
      </c>
      <c r="I521" s="1">
        <v>2</v>
      </c>
      <c r="J521" s="1"/>
      <c r="K521" s="1"/>
      <c r="L521" s="1">
        <v>3</v>
      </c>
      <c r="M521" s="2" t="s">
        <v>4127</v>
      </c>
      <c r="N521" s="2" t="s">
        <v>4289</v>
      </c>
      <c r="O521" s="1"/>
      <c r="P521" s="1"/>
      <c r="Q521" s="1"/>
      <c r="R521" s="1"/>
      <c r="S521" s="1"/>
      <c r="T521" s="1" t="s">
        <v>3813</v>
      </c>
      <c r="U521" s="1" t="s">
        <v>120</v>
      </c>
      <c r="V521" s="1" t="s">
        <v>2116</v>
      </c>
      <c r="W521" s="1" t="s">
        <v>1003</v>
      </c>
      <c r="X521" s="1" t="s">
        <v>2192</v>
      </c>
      <c r="Y521" s="1" t="s">
        <v>1288</v>
      </c>
      <c r="Z521" s="1" t="s">
        <v>2404</v>
      </c>
      <c r="AA521" s="1"/>
      <c r="AB521" s="1"/>
      <c r="AC521" s="1">
        <v>72</v>
      </c>
      <c r="AD521" s="1" t="s">
        <v>1289</v>
      </c>
      <c r="AE521" s="1" t="s">
        <v>2721</v>
      </c>
      <c r="AF521" s="1"/>
      <c r="AG521" s="1"/>
      <c r="AH521" s="1"/>
      <c r="AI521" s="1"/>
      <c r="AJ521" s="1" t="s">
        <v>17</v>
      </c>
      <c r="AK521" s="1" t="s">
        <v>2742</v>
      </c>
      <c r="AL521" s="1" t="s">
        <v>721</v>
      </c>
      <c r="AM521" s="1" t="s">
        <v>3848</v>
      </c>
      <c r="AN521" s="1"/>
      <c r="AO521" s="1"/>
      <c r="AP521" s="1"/>
      <c r="AQ521" s="1"/>
      <c r="AR521" s="1"/>
      <c r="AS521" s="1"/>
      <c r="AT521" s="1" t="s">
        <v>123</v>
      </c>
      <c r="AU521" s="1" t="s">
        <v>2801</v>
      </c>
      <c r="AV521" s="1" t="s">
        <v>1267</v>
      </c>
      <c r="AW521" s="1" t="s">
        <v>2934</v>
      </c>
      <c r="AX521" s="1"/>
      <c r="AY521" s="1"/>
      <c r="AZ521" s="1"/>
      <c r="BA521" s="1"/>
      <c r="BB521" s="1"/>
      <c r="BC521" s="1"/>
      <c r="BD521" s="1"/>
      <c r="BE521" s="1"/>
      <c r="BF521" s="1"/>
      <c r="BG521" s="1" t="s">
        <v>123</v>
      </c>
      <c r="BH521" s="1" t="s">
        <v>2801</v>
      </c>
      <c r="BI521" s="1" t="s">
        <v>1269</v>
      </c>
      <c r="BJ521" s="1" t="s">
        <v>3225</v>
      </c>
      <c r="BK521" s="1" t="s">
        <v>123</v>
      </c>
      <c r="BL521" s="1" t="s">
        <v>2801</v>
      </c>
      <c r="BM521" s="1" t="s">
        <v>1270</v>
      </c>
      <c r="BN521" s="1" t="s">
        <v>3453</v>
      </c>
      <c r="BO521" s="1" t="s">
        <v>123</v>
      </c>
      <c r="BP521" s="1" t="s">
        <v>2801</v>
      </c>
      <c r="BQ521" s="1" t="s">
        <v>1271</v>
      </c>
      <c r="BR521" s="1" t="s">
        <v>3658</v>
      </c>
      <c r="BS521" s="1" t="s">
        <v>262</v>
      </c>
      <c r="BT521" s="1" t="s">
        <v>3765</v>
      </c>
      <c r="BU521" s="1"/>
    </row>
    <row r="522" spans="1:73" ht="13.5" customHeight="1">
      <c r="A522" s="5" t="str">
        <f>HYPERLINK("http://kyu.snu.ac.kr/sdhj/index.jsp?type=hj/GK14786_00IH_0001_0144.jpg","1828_성평곡면_144")</f>
        <v>1828_성평곡면_144</v>
      </c>
      <c r="B522" s="2">
        <v>1828</v>
      </c>
      <c r="C522" s="2" t="s">
        <v>3787</v>
      </c>
      <c r="D522" s="2" t="s">
        <v>3790</v>
      </c>
      <c r="E522" s="2">
        <v>521</v>
      </c>
      <c r="F522" s="1">
        <v>3</v>
      </c>
      <c r="G522" s="1" t="s">
        <v>1208</v>
      </c>
      <c r="H522" s="1" t="s">
        <v>2049</v>
      </c>
      <c r="I522" s="1">
        <v>2</v>
      </c>
      <c r="J522" s="1"/>
      <c r="K522" s="1"/>
      <c r="L522" s="1">
        <v>3</v>
      </c>
      <c r="M522" s="2" t="s">
        <v>4127</v>
      </c>
      <c r="N522" s="2" t="s">
        <v>4289</v>
      </c>
      <c r="O522" s="1"/>
      <c r="P522" s="1"/>
      <c r="Q522" s="1"/>
      <c r="R522" s="1"/>
      <c r="S522" s="1" t="s">
        <v>48</v>
      </c>
      <c r="T522" s="1" t="s">
        <v>2087</v>
      </c>
      <c r="U522" s="1"/>
      <c r="V522" s="1"/>
      <c r="W522" s="1" t="s">
        <v>108</v>
      </c>
      <c r="X522" s="1" t="s">
        <v>2171</v>
      </c>
      <c r="Y522" s="1" t="s">
        <v>130</v>
      </c>
      <c r="Z522" s="1" t="s">
        <v>2210</v>
      </c>
      <c r="AA522" s="1"/>
      <c r="AB522" s="1"/>
      <c r="AC522" s="1">
        <v>71</v>
      </c>
      <c r="AD522" s="1" t="s">
        <v>183</v>
      </c>
      <c r="AE522" s="1" t="s">
        <v>2714</v>
      </c>
      <c r="AF522" s="1"/>
      <c r="AG522" s="1"/>
      <c r="AH522" s="1"/>
      <c r="AI522" s="1"/>
      <c r="AJ522" s="1" t="s">
        <v>131</v>
      </c>
      <c r="AK522" s="1" t="s">
        <v>2743</v>
      </c>
      <c r="AL522" s="1"/>
      <c r="AM522" s="1"/>
      <c r="AN522" s="1"/>
      <c r="AO522" s="1"/>
      <c r="AP522" s="1"/>
      <c r="AQ522" s="1"/>
      <c r="AR522" s="1"/>
      <c r="AS522" s="1"/>
      <c r="AT522" s="1" t="s">
        <v>123</v>
      </c>
      <c r="AU522" s="1" t="s">
        <v>2801</v>
      </c>
      <c r="AV522" s="1" t="s">
        <v>1290</v>
      </c>
      <c r="AW522" s="1" t="s">
        <v>2939</v>
      </c>
      <c r="AX522" s="1"/>
      <c r="AY522" s="1"/>
      <c r="AZ522" s="1"/>
      <c r="BA522" s="1"/>
      <c r="BB522" s="1"/>
      <c r="BC522" s="1"/>
      <c r="BD522" s="1"/>
      <c r="BE522" s="1"/>
      <c r="BF522" s="1"/>
      <c r="BG522" s="1" t="s">
        <v>123</v>
      </c>
      <c r="BH522" s="1" t="s">
        <v>2801</v>
      </c>
      <c r="BI522" s="1" t="s">
        <v>1291</v>
      </c>
      <c r="BJ522" s="1" t="s">
        <v>3229</v>
      </c>
      <c r="BK522" s="1" t="s">
        <v>123</v>
      </c>
      <c r="BL522" s="1" t="s">
        <v>2801</v>
      </c>
      <c r="BM522" s="1" t="s">
        <v>1292</v>
      </c>
      <c r="BN522" s="1" t="s">
        <v>2525</v>
      </c>
      <c r="BO522" s="1" t="s">
        <v>123</v>
      </c>
      <c r="BP522" s="1" t="s">
        <v>2801</v>
      </c>
      <c r="BQ522" s="1" t="s">
        <v>1293</v>
      </c>
      <c r="BR522" s="1" t="s">
        <v>3660</v>
      </c>
      <c r="BS522" s="1" t="s">
        <v>129</v>
      </c>
      <c r="BT522" s="1" t="s">
        <v>2752</v>
      </c>
      <c r="BU522" s="1"/>
    </row>
    <row r="523" spans="1:73" ht="13.5" customHeight="1">
      <c r="A523" s="5" t="str">
        <f>HYPERLINK("http://kyu.snu.ac.kr/sdhj/index.jsp?type=hj/GK14786_00IH_0001_0144.jpg","1828_성평곡면_144")</f>
        <v>1828_성평곡면_144</v>
      </c>
      <c r="B523" s="2">
        <v>1828</v>
      </c>
      <c r="C523" s="2" t="s">
        <v>3787</v>
      </c>
      <c r="D523" s="2" t="s">
        <v>3790</v>
      </c>
      <c r="E523" s="2">
        <v>522</v>
      </c>
      <c r="F523" s="1">
        <v>3</v>
      </c>
      <c r="G523" s="1" t="s">
        <v>1208</v>
      </c>
      <c r="H523" s="1" t="s">
        <v>2049</v>
      </c>
      <c r="I523" s="1">
        <v>2</v>
      </c>
      <c r="J523" s="1"/>
      <c r="K523" s="1"/>
      <c r="L523" s="1">
        <v>3</v>
      </c>
      <c r="M523" s="2" t="s">
        <v>4127</v>
      </c>
      <c r="N523" s="2" t="s">
        <v>4289</v>
      </c>
      <c r="O523" s="1"/>
      <c r="P523" s="1"/>
      <c r="Q523" s="1"/>
      <c r="R523" s="1"/>
      <c r="S523" s="1" t="s">
        <v>86</v>
      </c>
      <c r="T523" s="1" t="s">
        <v>2088</v>
      </c>
      <c r="U523" s="1" t="s">
        <v>120</v>
      </c>
      <c r="V523" s="1" t="s">
        <v>2116</v>
      </c>
      <c r="W523" s="1"/>
      <c r="X523" s="1"/>
      <c r="Y523" s="1" t="s">
        <v>1294</v>
      </c>
      <c r="Z523" s="1" t="s">
        <v>2403</v>
      </c>
      <c r="AA523" s="1"/>
      <c r="AB523" s="1"/>
      <c r="AC523" s="1">
        <v>33</v>
      </c>
      <c r="AD523" s="1" t="s">
        <v>236</v>
      </c>
      <c r="AE523" s="1" t="s">
        <v>2720</v>
      </c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</row>
    <row r="524" spans="1:73" ht="13.5" customHeight="1">
      <c r="A524" s="5" t="str">
        <f>HYPERLINK("http://kyu.snu.ac.kr/sdhj/index.jsp?type=hj/GK14786_00IH_0001_0144.jpg","1828_성평곡면_144")</f>
        <v>1828_성평곡면_144</v>
      </c>
      <c r="B524" s="2">
        <v>1828</v>
      </c>
      <c r="C524" s="2" t="s">
        <v>3787</v>
      </c>
      <c r="D524" s="2" t="s">
        <v>3790</v>
      </c>
      <c r="E524" s="2">
        <v>523</v>
      </c>
      <c r="F524" s="1">
        <v>3</v>
      </c>
      <c r="G524" s="1" t="s">
        <v>1208</v>
      </c>
      <c r="H524" s="1" t="s">
        <v>2049</v>
      </c>
      <c r="I524" s="1">
        <v>2</v>
      </c>
      <c r="J524" s="1"/>
      <c r="K524" s="1"/>
      <c r="L524" s="1">
        <v>3</v>
      </c>
      <c r="M524" s="2" t="s">
        <v>4127</v>
      </c>
      <c r="N524" s="2" t="s">
        <v>4289</v>
      </c>
      <c r="O524" s="1"/>
      <c r="P524" s="1"/>
      <c r="Q524" s="1"/>
      <c r="R524" s="1"/>
      <c r="S524" s="1" t="s">
        <v>191</v>
      </c>
      <c r="T524" s="1" t="s">
        <v>2090</v>
      </c>
      <c r="U524" s="1"/>
      <c r="V524" s="1"/>
      <c r="W524" s="1" t="s">
        <v>49</v>
      </c>
      <c r="X524" s="1" t="s">
        <v>2190</v>
      </c>
      <c r="Y524" s="1" t="s">
        <v>130</v>
      </c>
      <c r="Z524" s="1" t="s">
        <v>2210</v>
      </c>
      <c r="AA524" s="1"/>
      <c r="AB524" s="1"/>
      <c r="AC524" s="1">
        <v>26</v>
      </c>
      <c r="AD524" s="1" t="s">
        <v>548</v>
      </c>
      <c r="AE524" s="1" t="s">
        <v>2717</v>
      </c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</row>
    <row r="525" spans="1:73" ht="13.5" customHeight="1">
      <c r="A525" s="5" t="str">
        <f>HYPERLINK("http://kyu.snu.ac.kr/sdhj/index.jsp?type=hj/GK14786_00IH_0001_0144.jpg","1828_성평곡면_144")</f>
        <v>1828_성평곡면_144</v>
      </c>
      <c r="B525" s="2">
        <v>1828</v>
      </c>
      <c r="C525" s="2" t="s">
        <v>3787</v>
      </c>
      <c r="D525" s="2" t="s">
        <v>3790</v>
      </c>
      <c r="E525" s="2">
        <v>524</v>
      </c>
      <c r="F525" s="1">
        <v>3</v>
      </c>
      <c r="G525" s="1" t="s">
        <v>1208</v>
      </c>
      <c r="H525" s="1" t="s">
        <v>2049</v>
      </c>
      <c r="I525" s="1">
        <v>2</v>
      </c>
      <c r="J525" s="1"/>
      <c r="K525" s="1"/>
      <c r="L525" s="1">
        <v>3</v>
      </c>
      <c r="M525" s="2" t="s">
        <v>4127</v>
      </c>
      <c r="N525" s="2" t="s">
        <v>4289</v>
      </c>
      <c r="O525" s="1"/>
      <c r="P525" s="1"/>
      <c r="Q525" s="1"/>
      <c r="R525" s="1"/>
      <c r="S525" s="1"/>
      <c r="T525" s="1" t="s">
        <v>3815</v>
      </c>
      <c r="U525" s="1" t="s">
        <v>1295</v>
      </c>
      <c r="V525" s="1" t="s">
        <v>2144</v>
      </c>
      <c r="W525" s="1"/>
      <c r="X525" s="1"/>
      <c r="Y525" s="1" t="s">
        <v>1296</v>
      </c>
      <c r="Z525" s="1" t="s">
        <v>2402</v>
      </c>
      <c r="AA525" s="1"/>
      <c r="AB525" s="1"/>
      <c r="AC525" s="1">
        <v>55</v>
      </c>
      <c r="AD525" s="1" t="s">
        <v>310</v>
      </c>
      <c r="AE525" s="1" t="s">
        <v>2696</v>
      </c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</row>
    <row r="526" spans="1:73" ht="13.5" customHeight="1">
      <c r="A526" s="5" t="str">
        <f>HYPERLINK("http://kyu.snu.ac.kr/sdhj/index.jsp?type=hj/GK14786_00IH_0001_0144.jpg","1828_성평곡면_144")</f>
        <v>1828_성평곡면_144</v>
      </c>
      <c r="B526" s="2">
        <v>1828</v>
      </c>
      <c r="C526" s="2" t="s">
        <v>3787</v>
      </c>
      <c r="D526" s="2" t="s">
        <v>3790</v>
      </c>
      <c r="E526" s="2">
        <v>525</v>
      </c>
      <c r="F526" s="1">
        <v>3</v>
      </c>
      <c r="G526" s="1" t="s">
        <v>1208</v>
      </c>
      <c r="H526" s="1" t="s">
        <v>2049</v>
      </c>
      <c r="I526" s="1">
        <v>2</v>
      </c>
      <c r="J526" s="1"/>
      <c r="K526" s="1"/>
      <c r="L526" s="1">
        <v>4</v>
      </c>
      <c r="M526" s="2" t="s">
        <v>4128</v>
      </c>
      <c r="N526" s="2" t="s">
        <v>4290</v>
      </c>
      <c r="O526" s="1"/>
      <c r="P526" s="1"/>
      <c r="Q526" s="1"/>
      <c r="R526" s="1"/>
      <c r="S526" s="1"/>
      <c r="T526" s="1" t="s">
        <v>3813</v>
      </c>
      <c r="U526" s="1" t="s">
        <v>120</v>
      </c>
      <c r="V526" s="1" t="s">
        <v>2116</v>
      </c>
      <c r="W526" s="1" t="s">
        <v>1003</v>
      </c>
      <c r="X526" s="1" t="s">
        <v>2192</v>
      </c>
      <c r="Y526" s="1" t="s">
        <v>1297</v>
      </c>
      <c r="Z526" s="1" t="s">
        <v>2401</v>
      </c>
      <c r="AA526" s="1"/>
      <c r="AB526" s="1"/>
      <c r="AC526" s="1">
        <v>89</v>
      </c>
      <c r="AD526" s="1" t="s">
        <v>420</v>
      </c>
      <c r="AE526" s="1" t="s">
        <v>2668</v>
      </c>
      <c r="AF526" s="1"/>
      <c r="AG526" s="1"/>
      <c r="AH526" s="1"/>
      <c r="AI526" s="1"/>
      <c r="AJ526" s="1" t="s">
        <v>17</v>
      </c>
      <c r="AK526" s="1" t="s">
        <v>2742</v>
      </c>
      <c r="AL526" s="1" t="s">
        <v>721</v>
      </c>
      <c r="AM526" s="1" t="s">
        <v>3848</v>
      </c>
      <c r="AN526" s="1"/>
      <c r="AO526" s="1"/>
      <c r="AP526" s="1"/>
      <c r="AQ526" s="1"/>
      <c r="AR526" s="1"/>
      <c r="AS526" s="1"/>
      <c r="AT526" s="1" t="s">
        <v>123</v>
      </c>
      <c r="AU526" s="1" t="s">
        <v>2801</v>
      </c>
      <c r="AV526" s="1" t="s">
        <v>1267</v>
      </c>
      <c r="AW526" s="1" t="s">
        <v>2934</v>
      </c>
      <c r="AX526" s="1"/>
      <c r="AY526" s="1"/>
      <c r="AZ526" s="1"/>
      <c r="BA526" s="1"/>
      <c r="BB526" s="1"/>
      <c r="BC526" s="1"/>
      <c r="BD526" s="1"/>
      <c r="BE526" s="1"/>
      <c r="BF526" s="1"/>
      <c r="BG526" s="1" t="s">
        <v>123</v>
      </c>
      <c r="BH526" s="1" t="s">
        <v>2801</v>
      </c>
      <c r="BI526" s="1" t="s">
        <v>1269</v>
      </c>
      <c r="BJ526" s="1" t="s">
        <v>3225</v>
      </c>
      <c r="BK526" s="1" t="s">
        <v>123</v>
      </c>
      <c r="BL526" s="1" t="s">
        <v>2801</v>
      </c>
      <c r="BM526" s="1" t="s">
        <v>1270</v>
      </c>
      <c r="BN526" s="1" t="s">
        <v>3453</v>
      </c>
      <c r="BO526" s="1" t="s">
        <v>123</v>
      </c>
      <c r="BP526" s="1" t="s">
        <v>2801</v>
      </c>
      <c r="BQ526" s="1" t="s">
        <v>1271</v>
      </c>
      <c r="BR526" s="1" t="s">
        <v>3658</v>
      </c>
      <c r="BS526" s="1" t="s">
        <v>262</v>
      </c>
      <c r="BT526" s="1" t="s">
        <v>3765</v>
      </c>
      <c r="BU526" s="1"/>
    </row>
    <row r="527" spans="1:73" ht="13.5" customHeight="1">
      <c r="A527" s="5" t="str">
        <f>HYPERLINK("http://kyu.snu.ac.kr/sdhj/index.jsp?type=hj/GK14786_00IH_0001_0145.jpg","1828_성평곡면_145")</f>
        <v>1828_성평곡면_145</v>
      </c>
      <c r="B527" s="2">
        <v>1828</v>
      </c>
      <c r="C527" s="2" t="s">
        <v>3787</v>
      </c>
      <c r="D527" s="2" t="s">
        <v>3790</v>
      </c>
      <c r="E527" s="2">
        <v>526</v>
      </c>
      <c r="F527" s="1">
        <v>3</v>
      </c>
      <c r="G527" s="1" t="s">
        <v>1208</v>
      </c>
      <c r="H527" s="1" t="s">
        <v>2049</v>
      </c>
      <c r="I527" s="1">
        <v>2</v>
      </c>
      <c r="J527" s="1"/>
      <c r="K527" s="1"/>
      <c r="L527" s="1">
        <v>4</v>
      </c>
      <c r="M527" s="2" t="s">
        <v>4128</v>
      </c>
      <c r="N527" s="2" t="s">
        <v>4290</v>
      </c>
      <c r="O527" s="1"/>
      <c r="P527" s="1"/>
      <c r="Q527" s="1"/>
      <c r="R527" s="1"/>
      <c r="S527" s="1" t="s">
        <v>86</v>
      </c>
      <c r="T527" s="1" t="s">
        <v>2088</v>
      </c>
      <c r="U527" s="1" t="s">
        <v>120</v>
      </c>
      <c r="V527" s="1" t="s">
        <v>2116</v>
      </c>
      <c r="W527" s="1"/>
      <c r="X527" s="1"/>
      <c r="Y527" s="1" t="s">
        <v>1298</v>
      </c>
      <c r="Z527" s="1" t="s">
        <v>2400</v>
      </c>
      <c r="AA527" s="1"/>
      <c r="AB527" s="1"/>
      <c r="AC527" s="1">
        <v>41</v>
      </c>
      <c r="AD527" s="1" t="s">
        <v>374</v>
      </c>
      <c r="AE527" s="1" t="s">
        <v>2666</v>
      </c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</row>
    <row r="528" spans="1:73" ht="13.5" customHeight="1">
      <c r="A528" s="5" t="str">
        <f>HYPERLINK("http://kyu.snu.ac.kr/sdhj/index.jsp?type=hj/GK14786_00IH_0001_0145.jpg","1828_성평곡면_145")</f>
        <v>1828_성평곡면_145</v>
      </c>
      <c r="B528" s="2">
        <v>1828</v>
      </c>
      <c r="C528" s="2" t="s">
        <v>3787</v>
      </c>
      <c r="D528" s="2" t="s">
        <v>3790</v>
      </c>
      <c r="E528" s="2">
        <v>527</v>
      </c>
      <c r="F528" s="1">
        <v>3</v>
      </c>
      <c r="G528" s="1" t="s">
        <v>1208</v>
      </c>
      <c r="H528" s="1" t="s">
        <v>2049</v>
      </c>
      <c r="I528" s="1">
        <v>2</v>
      </c>
      <c r="J528" s="1"/>
      <c r="K528" s="1"/>
      <c r="L528" s="1">
        <v>4</v>
      </c>
      <c r="M528" s="2" t="s">
        <v>4128</v>
      </c>
      <c r="N528" s="2" t="s">
        <v>4290</v>
      </c>
      <c r="O528" s="1"/>
      <c r="P528" s="1"/>
      <c r="Q528" s="1"/>
      <c r="R528" s="1"/>
      <c r="S528" s="1" t="s">
        <v>191</v>
      </c>
      <c r="T528" s="1" t="s">
        <v>2090</v>
      </c>
      <c r="U528" s="1"/>
      <c r="V528" s="1"/>
      <c r="W528" s="1" t="s">
        <v>435</v>
      </c>
      <c r="X528" s="1" t="s">
        <v>2196</v>
      </c>
      <c r="Y528" s="1" t="s">
        <v>130</v>
      </c>
      <c r="Z528" s="1" t="s">
        <v>2210</v>
      </c>
      <c r="AA528" s="1"/>
      <c r="AB528" s="1"/>
      <c r="AC528" s="1">
        <v>43</v>
      </c>
      <c r="AD528" s="1" t="s">
        <v>412</v>
      </c>
      <c r="AE528" s="1" t="s">
        <v>2675</v>
      </c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</row>
    <row r="529" spans="1:73" ht="13.5" customHeight="1">
      <c r="A529" s="5" t="str">
        <f>HYPERLINK("http://kyu.snu.ac.kr/sdhj/index.jsp?type=hj/GK14786_00IH_0001_0145.jpg","1828_성평곡면_145")</f>
        <v>1828_성평곡면_145</v>
      </c>
      <c r="B529" s="2">
        <v>1828</v>
      </c>
      <c r="C529" s="2" t="s">
        <v>3787</v>
      </c>
      <c r="D529" s="2" t="s">
        <v>3790</v>
      </c>
      <c r="E529" s="2">
        <v>528</v>
      </c>
      <c r="F529" s="1">
        <v>3</v>
      </c>
      <c r="G529" s="1" t="s">
        <v>1208</v>
      </c>
      <c r="H529" s="1" t="s">
        <v>2049</v>
      </c>
      <c r="I529" s="1">
        <v>2</v>
      </c>
      <c r="J529" s="1"/>
      <c r="K529" s="1"/>
      <c r="L529" s="1">
        <v>4</v>
      </c>
      <c r="M529" s="2" t="s">
        <v>4128</v>
      </c>
      <c r="N529" s="2" t="s">
        <v>4290</v>
      </c>
      <c r="O529" s="1"/>
      <c r="P529" s="1"/>
      <c r="Q529" s="1"/>
      <c r="R529" s="1"/>
      <c r="S529" s="1" t="s">
        <v>86</v>
      </c>
      <c r="T529" s="1" t="s">
        <v>2088</v>
      </c>
      <c r="U529" s="1" t="s">
        <v>120</v>
      </c>
      <c r="V529" s="1" t="s">
        <v>2116</v>
      </c>
      <c r="W529" s="1"/>
      <c r="X529" s="1"/>
      <c r="Y529" s="1" t="s">
        <v>1299</v>
      </c>
      <c r="Z529" s="1" t="s">
        <v>2399</v>
      </c>
      <c r="AA529" s="1"/>
      <c r="AB529" s="1"/>
      <c r="AC529" s="1">
        <v>36</v>
      </c>
      <c r="AD529" s="1" t="s">
        <v>122</v>
      </c>
      <c r="AE529" s="1" t="s">
        <v>2704</v>
      </c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</row>
    <row r="530" spans="1:73" ht="13.5" customHeight="1">
      <c r="A530" s="5" t="str">
        <f>HYPERLINK("http://kyu.snu.ac.kr/sdhj/index.jsp?type=hj/GK14786_00IH_0001_0145.jpg","1828_성평곡면_145")</f>
        <v>1828_성평곡면_145</v>
      </c>
      <c r="B530" s="2">
        <v>1828</v>
      </c>
      <c r="C530" s="2" t="s">
        <v>3787</v>
      </c>
      <c r="D530" s="2" t="s">
        <v>3790</v>
      </c>
      <c r="E530" s="2">
        <v>529</v>
      </c>
      <c r="F530" s="1">
        <v>3</v>
      </c>
      <c r="G530" s="1" t="s">
        <v>1208</v>
      </c>
      <c r="H530" s="1" t="s">
        <v>2049</v>
      </c>
      <c r="I530" s="1">
        <v>2</v>
      </c>
      <c r="J530" s="1"/>
      <c r="K530" s="1"/>
      <c r="L530" s="1">
        <v>4</v>
      </c>
      <c r="M530" s="2" t="s">
        <v>4128</v>
      </c>
      <c r="N530" s="2" t="s">
        <v>4290</v>
      </c>
      <c r="O530" s="1"/>
      <c r="P530" s="1"/>
      <c r="Q530" s="1"/>
      <c r="R530" s="1"/>
      <c r="S530" s="1" t="s">
        <v>191</v>
      </c>
      <c r="T530" s="1" t="s">
        <v>2090</v>
      </c>
      <c r="U530" s="1"/>
      <c r="V530" s="1"/>
      <c r="W530" s="1" t="s">
        <v>1300</v>
      </c>
      <c r="X530" s="1" t="s">
        <v>2199</v>
      </c>
      <c r="Y530" s="1" t="s">
        <v>130</v>
      </c>
      <c r="Z530" s="1" t="s">
        <v>2210</v>
      </c>
      <c r="AA530" s="1"/>
      <c r="AB530" s="1"/>
      <c r="AC530" s="1">
        <v>35</v>
      </c>
      <c r="AD530" s="1" t="s">
        <v>215</v>
      </c>
      <c r="AE530" s="1" t="s">
        <v>2707</v>
      </c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</row>
    <row r="531" spans="1:73" ht="13.5" customHeight="1">
      <c r="A531" s="5" t="str">
        <f>HYPERLINK("http://kyu.snu.ac.kr/sdhj/index.jsp?type=hj/GK14786_00IH_0001_0145.jpg","1828_성평곡면_145")</f>
        <v>1828_성평곡면_145</v>
      </c>
      <c r="B531" s="2">
        <v>1828</v>
      </c>
      <c r="C531" s="2" t="s">
        <v>3787</v>
      </c>
      <c r="D531" s="2" t="s">
        <v>3790</v>
      </c>
      <c r="E531" s="2">
        <v>530</v>
      </c>
      <c r="F531" s="1">
        <v>3</v>
      </c>
      <c r="G531" s="1" t="s">
        <v>1208</v>
      </c>
      <c r="H531" s="1" t="s">
        <v>2049</v>
      </c>
      <c r="I531" s="1">
        <v>2</v>
      </c>
      <c r="J531" s="1"/>
      <c r="K531" s="1"/>
      <c r="L531" s="1">
        <v>4</v>
      </c>
      <c r="M531" s="2" t="s">
        <v>4128</v>
      </c>
      <c r="N531" s="2" t="s">
        <v>4290</v>
      </c>
      <c r="O531" s="1"/>
      <c r="P531" s="1"/>
      <c r="Q531" s="1"/>
      <c r="R531" s="1"/>
      <c r="S531" s="1"/>
      <c r="T531" s="1" t="s">
        <v>3814</v>
      </c>
      <c r="U531" s="1" t="s">
        <v>194</v>
      </c>
      <c r="V531" s="1" t="s">
        <v>2118</v>
      </c>
      <c r="W531" s="1"/>
      <c r="X531" s="1"/>
      <c r="Y531" s="1" t="s">
        <v>1279</v>
      </c>
      <c r="Z531" s="1" t="s">
        <v>2398</v>
      </c>
      <c r="AA531" s="1"/>
      <c r="AB531" s="1"/>
      <c r="AC531" s="1"/>
      <c r="AD531" s="1"/>
      <c r="AE531" s="1"/>
      <c r="AF531" s="1" t="s">
        <v>404</v>
      </c>
      <c r="AG531" s="1" t="s">
        <v>2727</v>
      </c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</row>
    <row r="532" spans="1:73" ht="13.5" customHeight="1">
      <c r="A532" s="5" t="str">
        <f>HYPERLINK("http://kyu.snu.ac.kr/sdhj/index.jsp?type=hj/GK14786_00IH_0001_0145.jpg","1828_성평곡면_145")</f>
        <v>1828_성평곡면_145</v>
      </c>
      <c r="B532" s="2">
        <v>1828</v>
      </c>
      <c r="C532" s="2" t="s">
        <v>3787</v>
      </c>
      <c r="D532" s="2" t="s">
        <v>3790</v>
      </c>
      <c r="E532" s="2">
        <v>531</v>
      </c>
      <c r="F532" s="1">
        <v>3</v>
      </c>
      <c r="G532" s="1" t="s">
        <v>1208</v>
      </c>
      <c r="H532" s="1" t="s">
        <v>2049</v>
      </c>
      <c r="I532" s="1">
        <v>2</v>
      </c>
      <c r="J532" s="1"/>
      <c r="K532" s="1"/>
      <c r="L532" s="1">
        <v>4</v>
      </c>
      <c r="M532" s="2" t="s">
        <v>4128</v>
      </c>
      <c r="N532" s="2" t="s">
        <v>4290</v>
      </c>
      <c r="O532" s="1"/>
      <c r="P532" s="1"/>
      <c r="Q532" s="1"/>
      <c r="R532" s="1"/>
      <c r="S532" s="1"/>
      <c r="T532" s="1" t="s">
        <v>3814</v>
      </c>
      <c r="U532" s="1" t="s">
        <v>194</v>
      </c>
      <c r="V532" s="1" t="s">
        <v>2118</v>
      </c>
      <c r="W532" s="1"/>
      <c r="X532" s="1"/>
      <c r="Y532" s="1" t="s">
        <v>4495</v>
      </c>
      <c r="Z532" s="1" t="s">
        <v>2397</v>
      </c>
      <c r="AA532" s="1"/>
      <c r="AB532" s="1"/>
      <c r="AC532" s="1">
        <v>66</v>
      </c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</row>
    <row r="533" spans="1:73" ht="13.5" customHeight="1">
      <c r="A533" s="5" t="str">
        <f>HYPERLINK("http://kyu.snu.ac.kr/sdhj/index.jsp?type=hj/GK14786_00IH_0001_0145.jpg","1828_성평곡면_145")</f>
        <v>1828_성평곡면_145</v>
      </c>
      <c r="B533" s="2">
        <v>1828</v>
      </c>
      <c r="C533" s="2" t="s">
        <v>3787</v>
      </c>
      <c r="D533" s="2" t="s">
        <v>3790</v>
      </c>
      <c r="E533" s="2">
        <v>532</v>
      </c>
      <c r="F533" s="1">
        <v>3</v>
      </c>
      <c r="G533" s="1" t="s">
        <v>1208</v>
      </c>
      <c r="H533" s="1" t="s">
        <v>2049</v>
      </c>
      <c r="I533" s="1">
        <v>2</v>
      </c>
      <c r="J533" s="1"/>
      <c r="K533" s="1"/>
      <c r="L533" s="1">
        <v>4</v>
      </c>
      <c r="M533" s="2" t="s">
        <v>4128</v>
      </c>
      <c r="N533" s="2" t="s">
        <v>4290</v>
      </c>
      <c r="O533" s="1"/>
      <c r="P533" s="1"/>
      <c r="Q533" s="1"/>
      <c r="R533" s="1"/>
      <c r="S533" s="1"/>
      <c r="T533" s="1" t="s">
        <v>3815</v>
      </c>
      <c r="U533" s="1" t="s">
        <v>139</v>
      </c>
      <c r="V533" s="1" t="s">
        <v>2112</v>
      </c>
      <c r="W533" s="1"/>
      <c r="X533" s="1"/>
      <c r="Y533" s="1" t="s">
        <v>1301</v>
      </c>
      <c r="Z533" s="1" t="s">
        <v>2396</v>
      </c>
      <c r="AA533" s="1"/>
      <c r="AB533" s="1"/>
      <c r="AC533" s="1"/>
      <c r="AD533" s="1"/>
      <c r="AE533" s="1"/>
      <c r="AF533" s="1" t="s">
        <v>404</v>
      </c>
      <c r="AG533" s="1" t="s">
        <v>2727</v>
      </c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 t="s">
        <v>139</v>
      </c>
      <c r="BC533" s="1" t="s">
        <v>2112</v>
      </c>
      <c r="BD533" s="1" t="s">
        <v>1302</v>
      </c>
      <c r="BE533" s="1" t="s">
        <v>3096</v>
      </c>
      <c r="BF533" s="1" t="s">
        <v>4039</v>
      </c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</row>
    <row r="534" spans="1:73" ht="13.5" customHeight="1">
      <c r="A534" s="5" t="str">
        <f>HYPERLINK("http://kyu.snu.ac.kr/sdhj/index.jsp?type=hj/GK14786_00IH_0001_0145.jpg","1828_성평곡면_145")</f>
        <v>1828_성평곡면_145</v>
      </c>
      <c r="B534" s="2">
        <v>1828</v>
      </c>
      <c r="C534" s="2" t="s">
        <v>3787</v>
      </c>
      <c r="D534" s="2" t="s">
        <v>3790</v>
      </c>
      <c r="E534" s="2">
        <v>533</v>
      </c>
      <c r="F534" s="1">
        <v>3</v>
      </c>
      <c r="G534" s="1" t="s">
        <v>1208</v>
      </c>
      <c r="H534" s="1" t="s">
        <v>2049</v>
      </c>
      <c r="I534" s="1">
        <v>2</v>
      </c>
      <c r="J534" s="1"/>
      <c r="K534" s="1"/>
      <c r="L534" s="1">
        <v>5</v>
      </c>
      <c r="M534" s="2" t="s">
        <v>4496</v>
      </c>
      <c r="N534" s="2" t="s">
        <v>4291</v>
      </c>
      <c r="O534" s="1"/>
      <c r="P534" s="1"/>
      <c r="Q534" s="1"/>
      <c r="R534" s="1"/>
      <c r="S534" s="1"/>
      <c r="T534" s="1" t="s">
        <v>3813</v>
      </c>
      <c r="U534" s="1" t="s">
        <v>120</v>
      </c>
      <c r="V534" s="1" t="s">
        <v>2116</v>
      </c>
      <c r="W534" s="1" t="s">
        <v>108</v>
      </c>
      <c r="X534" s="1" t="s">
        <v>2171</v>
      </c>
      <c r="Y534" s="1" t="s">
        <v>4497</v>
      </c>
      <c r="Z534" s="1" t="s">
        <v>2395</v>
      </c>
      <c r="AA534" s="1"/>
      <c r="AB534" s="1"/>
      <c r="AC534" s="1">
        <v>45</v>
      </c>
      <c r="AD534" s="1" t="s">
        <v>279</v>
      </c>
      <c r="AE534" s="1" t="s">
        <v>2231</v>
      </c>
      <c r="AF534" s="1"/>
      <c r="AG534" s="1"/>
      <c r="AH534" s="1"/>
      <c r="AI534" s="1"/>
      <c r="AJ534" s="1" t="s">
        <v>17</v>
      </c>
      <c r="AK534" s="1" t="s">
        <v>2742</v>
      </c>
      <c r="AL534" s="1" t="s">
        <v>80</v>
      </c>
      <c r="AM534" s="1" t="s">
        <v>2745</v>
      </c>
      <c r="AN534" s="1"/>
      <c r="AO534" s="1"/>
      <c r="AP534" s="1"/>
      <c r="AQ534" s="1"/>
      <c r="AR534" s="1"/>
      <c r="AS534" s="1"/>
      <c r="AT534" s="1" t="s">
        <v>123</v>
      </c>
      <c r="AU534" s="1" t="s">
        <v>2801</v>
      </c>
      <c r="AV534" s="1" t="s">
        <v>1303</v>
      </c>
      <c r="AW534" s="1" t="s">
        <v>2938</v>
      </c>
      <c r="AX534" s="1"/>
      <c r="AY534" s="1"/>
      <c r="AZ534" s="1"/>
      <c r="BA534" s="1"/>
      <c r="BB534" s="1"/>
      <c r="BC534" s="1"/>
      <c r="BD534" s="1"/>
      <c r="BE534" s="1"/>
      <c r="BF534" s="1"/>
      <c r="BG534" s="1" t="s">
        <v>123</v>
      </c>
      <c r="BH534" s="1" t="s">
        <v>2801</v>
      </c>
      <c r="BI534" s="1" t="s">
        <v>1304</v>
      </c>
      <c r="BJ534" s="1" t="s">
        <v>3228</v>
      </c>
      <c r="BK534" s="1" t="s">
        <v>123</v>
      </c>
      <c r="BL534" s="1" t="s">
        <v>2801</v>
      </c>
      <c r="BM534" s="1" t="s">
        <v>1305</v>
      </c>
      <c r="BN534" s="1" t="s">
        <v>3455</v>
      </c>
      <c r="BO534" s="1" t="s">
        <v>123</v>
      </c>
      <c r="BP534" s="1" t="s">
        <v>2801</v>
      </c>
      <c r="BQ534" s="1" t="s">
        <v>1306</v>
      </c>
      <c r="BR534" s="1" t="s">
        <v>3659</v>
      </c>
      <c r="BS534" s="1" t="s">
        <v>129</v>
      </c>
      <c r="BT534" s="1" t="s">
        <v>2752</v>
      </c>
      <c r="BU534" s="1"/>
    </row>
    <row r="535" spans="1:73" ht="13.5" customHeight="1">
      <c r="A535" s="5" t="str">
        <f>HYPERLINK("http://kyu.snu.ac.kr/sdhj/index.jsp?type=hj/GK14786_00IH_0001_0145.jpg","1828_성평곡면_145")</f>
        <v>1828_성평곡면_145</v>
      </c>
      <c r="B535" s="2">
        <v>1828</v>
      </c>
      <c r="C535" s="2" t="s">
        <v>3787</v>
      </c>
      <c r="D535" s="2" t="s">
        <v>3790</v>
      </c>
      <c r="E535" s="2">
        <v>534</v>
      </c>
      <c r="F535" s="1">
        <v>3</v>
      </c>
      <c r="G535" s="1" t="s">
        <v>1208</v>
      </c>
      <c r="H535" s="1" t="s">
        <v>2049</v>
      </c>
      <c r="I535" s="1">
        <v>2</v>
      </c>
      <c r="J535" s="1"/>
      <c r="K535" s="1"/>
      <c r="L535" s="1">
        <v>5</v>
      </c>
      <c r="M535" s="2" t="s">
        <v>4496</v>
      </c>
      <c r="N535" s="2" t="s">
        <v>4291</v>
      </c>
      <c r="O535" s="1"/>
      <c r="P535" s="1"/>
      <c r="Q535" s="1"/>
      <c r="R535" s="1"/>
      <c r="S535" s="1" t="s">
        <v>48</v>
      </c>
      <c r="T535" s="1" t="s">
        <v>2087</v>
      </c>
      <c r="U535" s="1"/>
      <c r="V535" s="1"/>
      <c r="W535" s="1" t="s">
        <v>588</v>
      </c>
      <c r="X535" s="1" t="s">
        <v>2198</v>
      </c>
      <c r="Y535" s="1" t="s">
        <v>130</v>
      </c>
      <c r="Z535" s="1" t="s">
        <v>2210</v>
      </c>
      <c r="AA535" s="1"/>
      <c r="AB535" s="1"/>
      <c r="AC535" s="1">
        <v>42</v>
      </c>
      <c r="AD535" s="1" t="s">
        <v>561</v>
      </c>
      <c r="AE535" s="1" t="s">
        <v>2723</v>
      </c>
      <c r="AF535" s="1"/>
      <c r="AG535" s="1"/>
      <c r="AH535" s="1"/>
      <c r="AI535" s="1"/>
      <c r="AJ535" s="1" t="s">
        <v>131</v>
      </c>
      <c r="AK535" s="1" t="s">
        <v>2743</v>
      </c>
      <c r="AL535" s="1" t="s">
        <v>556</v>
      </c>
      <c r="AM535" s="1" t="s">
        <v>2777</v>
      </c>
      <c r="AN535" s="1"/>
      <c r="AO535" s="1"/>
      <c r="AP535" s="1"/>
      <c r="AQ535" s="1"/>
      <c r="AR535" s="1"/>
      <c r="AS535" s="1"/>
      <c r="AT535" s="1" t="s">
        <v>123</v>
      </c>
      <c r="AU535" s="1" t="s">
        <v>2801</v>
      </c>
      <c r="AV535" s="1" t="s">
        <v>1307</v>
      </c>
      <c r="AW535" s="1" t="s">
        <v>2937</v>
      </c>
      <c r="AX535" s="1"/>
      <c r="AY535" s="1"/>
      <c r="AZ535" s="1"/>
      <c r="BA535" s="1"/>
      <c r="BB535" s="1"/>
      <c r="BC535" s="1"/>
      <c r="BD535" s="1"/>
      <c r="BE535" s="1"/>
      <c r="BF535" s="1"/>
      <c r="BG535" s="1" t="s">
        <v>123</v>
      </c>
      <c r="BH535" s="1" t="s">
        <v>2801</v>
      </c>
      <c r="BI535" s="1" t="s">
        <v>1308</v>
      </c>
      <c r="BJ535" s="1" t="s">
        <v>3227</v>
      </c>
      <c r="BK535" s="1" t="s">
        <v>123</v>
      </c>
      <c r="BL535" s="1" t="s">
        <v>2801</v>
      </c>
      <c r="BM535" s="1" t="s">
        <v>1309</v>
      </c>
      <c r="BN535" s="1" t="s">
        <v>3454</v>
      </c>
      <c r="BO535" s="1" t="s">
        <v>123</v>
      </c>
      <c r="BP535" s="1" t="s">
        <v>2801</v>
      </c>
      <c r="BQ535" s="1" t="s">
        <v>1310</v>
      </c>
      <c r="BR535" s="1" t="s">
        <v>3942</v>
      </c>
      <c r="BS535" s="1" t="s">
        <v>70</v>
      </c>
      <c r="BT535" s="1" t="s">
        <v>3844</v>
      </c>
      <c r="BU535" s="1"/>
    </row>
    <row r="536" spans="1:73" ht="13.5" customHeight="1">
      <c r="A536" s="5" t="str">
        <f>HYPERLINK("http://kyu.snu.ac.kr/sdhj/index.jsp?type=hj/GK14786_00IH_0001_0145.jpg","1828_성평곡면_145")</f>
        <v>1828_성평곡면_145</v>
      </c>
      <c r="B536" s="2">
        <v>1828</v>
      </c>
      <c r="C536" s="2" t="s">
        <v>3787</v>
      </c>
      <c r="D536" s="2" t="s">
        <v>3790</v>
      </c>
      <c r="E536" s="2">
        <v>535</v>
      </c>
      <c r="F536" s="1">
        <v>3</v>
      </c>
      <c r="G536" s="1" t="s">
        <v>1208</v>
      </c>
      <c r="H536" s="1" t="s">
        <v>2049</v>
      </c>
      <c r="I536" s="1">
        <v>2</v>
      </c>
      <c r="J536" s="1"/>
      <c r="K536" s="1"/>
      <c r="L536" s="1">
        <v>5</v>
      </c>
      <c r="M536" s="2" t="s">
        <v>4496</v>
      </c>
      <c r="N536" s="2" t="s">
        <v>4291</v>
      </c>
      <c r="O536" s="1"/>
      <c r="P536" s="1"/>
      <c r="Q536" s="1"/>
      <c r="R536" s="1"/>
      <c r="S536" s="1" t="s">
        <v>57</v>
      </c>
      <c r="T536" s="1" t="s">
        <v>2091</v>
      </c>
      <c r="U536" s="1"/>
      <c r="V536" s="1"/>
      <c r="W536" s="1" t="s">
        <v>137</v>
      </c>
      <c r="X536" s="1" t="s">
        <v>2176</v>
      </c>
      <c r="Y536" s="1" t="s">
        <v>130</v>
      </c>
      <c r="Z536" s="1" t="s">
        <v>2210</v>
      </c>
      <c r="AA536" s="1"/>
      <c r="AB536" s="1"/>
      <c r="AC536" s="1">
        <v>67</v>
      </c>
      <c r="AD536" s="1" t="s">
        <v>160</v>
      </c>
      <c r="AE536" s="1" t="s">
        <v>2681</v>
      </c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</row>
    <row r="537" spans="1:73" ht="13.5" customHeight="1">
      <c r="A537" s="5" t="str">
        <f>HYPERLINK("http://kyu.snu.ac.kr/sdhj/index.jsp?type=hj/GK14786_00IH_0001_0145.jpg","1828_성평곡면_145")</f>
        <v>1828_성평곡면_145</v>
      </c>
      <c r="B537" s="2">
        <v>1828</v>
      </c>
      <c r="C537" s="2" t="s">
        <v>3787</v>
      </c>
      <c r="D537" s="2" t="s">
        <v>3790</v>
      </c>
      <c r="E537" s="2">
        <v>536</v>
      </c>
      <c r="F537" s="1">
        <v>3</v>
      </c>
      <c r="G537" s="1" t="s">
        <v>1208</v>
      </c>
      <c r="H537" s="1" t="s">
        <v>2049</v>
      </c>
      <c r="I537" s="1">
        <v>2</v>
      </c>
      <c r="J537" s="1"/>
      <c r="K537" s="1"/>
      <c r="L537" s="1">
        <v>5</v>
      </c>
      <c r="M537" s="2" t="s">
        <v>4496</v>
      </c>
      <c r="N537" s="2" t="s">
        <v>4291</v>
      </c>
      <c r="O537" s="1"/>
      <c r="P537" s="1"/>
      <c r="Q537" s="1"/>
      <c r="R537" s="1"/>
      <c r="S537" s="1"/>
      <c r="T537" s="1" t="s">
        <v>3815</v>
      </c>
      <c r="U537" s="1" t="s">
        <v>139</v>
      </c>
      <c r="V537" s="1" t="s">
        <v>2112</v>
      </c>
      <c r="W537" s="1"/>
      <c r="X537" s="1"/>
      <c r="Y537" s="1" t="s">
        <v>1311</v>
      </c>
      <c r="Z537" s="1" t="s">
        <v>2394</v>
      </c>
      <c r="AA537" s="1"/>
      <c r="AB537" s="1"/>
      <c r="AC537" s="1">
        <v>92</v>
      </c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 t="s">
        <v>139</v>
      </c>
      <c r="BC537" s="1" t="s">
        <v>2112</v>
      </c>
      <c r="BD537" s="1" t="s">
        <v>1107</v>
      </c>
      <c r="BE537" s="1" t="s">
        <v>2458</v>
      </c>
      <c r="BF537" s="1" t="s">
        <v>4039</v>
      </c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</row>
    <row r="538" spans="1:73" ht="13.5" customHeight="1">
      <c r="A538" s="5" t="str">
        <f>HYPERLINK("http://kyu.snu.ac.kr/sdhj/index.jsp?type=hj/GK14786_00IH_0001_0145.jpg","1828_성평곡면_145")</f>
        <v>1828_성평곡면_145</v>
      </c>
      <c r="B538" s="2">
        <v>1828</v>
      </c>
      <c r="C538" s="2" t="s">
        <v>3787</v>
      </c>
      <c r="D538" s="2" t="s">
        <v>3790</v>
      </c>
      <c r="E538" s="2">
        <v>537</v>
      </c>
      <c r="F538" s="1">
        <v>3</v>
      </c>
      <c r="G538" s="1" t="s">
        <v>1208</v>
      </c>
      <c r="H538" s="1" t="s">
        <v>2049</v>
      </c>
      <c r="I538" s="1">
        <v>2</v>
      </c>
      <c r="J538" s="1"/>
      <c r="K538" s="1"/>
      <c r="L538" s="1">
        <v>5</v>
      </c>
      <c r="M538" s="2" t="s">
        <v>4496</v>
      </c>
      <c r="N538" s="2" t="s">
        <v>4291</v>
      </c>
      <c r="O538" s="1"/>
      <c r="P538" s="1"/>
      <c r="Q538" s="1"/>
      <c r="R538" s="1"/>
      <c r="S538" s="1"/>
      <c r="T538" s="1" t="s">
        <v>3814</v>
      </c>
      <c r="U538" s="1" t="s">
        <v>194</v>
      </c>
      <c r="V538" s="1" t="s">
        <v>2118</v>
      </c>
      <c r="W538" s="1"/>
      <c r="X538" s="1"/>
      <c r="Y538" s="1" t="s">
        <v>1312</v>
      </c>
      <c r="Z538" s="1" t="s">
        <v>2393</v>
      </c>
      <c r="AA538" s="1"/>
      <c r="AB538" s="1"/>
      <c r="AC538" s="1"/>
      <c r="AD538" s="1"/>
      <c r="AE538" s="1"/>
      <c r="AF538" s="1" t="s">
        <v>404</v>
      </c>
      <c r="AG538" s="1" t="s">
        <v>2727</v>
      </c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</row>
    <row r="539" spans="1:73" ht="13.5" customHeight="1">
      <c r="A539" s="5" t="str">
        <f>HYPERLINK("http://kyu.snu.ac.kr/sdhj/index.jsp?type=hj/GK14786_00IH_0001_0145.jpg","1828_성평곡면_145")</f>
        <v>1828_성평곡면_145</v>
      </c>
      <c r="B539" s="2">
        <v>1828</v>
      </c>
      <c r="C539" s="2" t="s">
        <v>3787</v>
      </c>
      <c r="D539" s="2" t="s">
        <v>3790</v>
      </c>
      <c r="E539" s="2">
        <v>538</v>
      </c>
      <c r="F539" s="1">
        <v>3</v>
      </c>
      <c r="G539" s="1" t="s">
        <v>1208</v>
      </c>
      <c r="H539" s="1" t="s">
        <v>2049</v>
      </c>
      <c r="I539" s="1">
        <v>3</v>
      </c>
      <c r="J539" s="1" t="s">
        <v>1313</v>
      </c>
      <c r="K539" s="1" t="s">
        <v>2063</v>
      </c>
      <c r="L539" s="1">
        <v>1</v>
      </c>
      <c r="M539" s="2" t="s">
        <v>4129</v>
      </c>
      <c r="N539" s="2" t="s">
        <v>4292</v>
      </c>
      <c r="O539" s="1"/>
      <c r="P539" s="1"/>
      <c r="Q539" s="1"/>
      <c r="R539" s="1"/>
      <c r="S539" s="1"/>
      <c r="T539" s="1" t="s">
        <v>3813</v>
      </c>
      <c r="U539" s="1" t="s">
        <v>120</v>
      </c>
      <c r="V539" s="1" t="s">
        <v>2116</v>
      </c>
      <c r="W539" s="1" t="s">
        <v>108</v>
      </c>
      <c r="X539" s="1" t="s">
        <v>2171</v>
      </c>
      <c r="Y539" s="1" t="s">
        <v>1314</v>
      </c>
      <c r="Z539" s="1" t="s">
        <v>2392</v>
      </c>
      <c r="AA539" s="1"/>
      <c r="AB539" s="1"/>
      <c r="AC539" s="1">
        <v>61</v>
      </c>
      <c r="AD539" s="1" t="s">
        <v>73</v>
      </c>
      <c r="AE539" s="1" t="s">
        <v>2718</v>
      </c>
      <c r="AF539" s="1"/>
      <c r="AG539" s="1"/>
      <c r="AH539" s="1"/>
      <c r="AI539" s="1"/>
      <c r="AJ539" s="1" t="s">
        <v>17</v>
      </c>
      <c r="AK539" s="1" t="s">
        <v>2742</v>
      </c>
      <c r="AL539" s="1" t="s">
        <v>80</v>
      </c>
      <c r="AM539" s="1" t="s">
        <v>2745</v>
      </c>
      <c r="AN539" s="1"/>
      <c r="AO539" s="1"/>
      <c r="AP539" s="1"/>
      <c r="AQ539" s="1"/>
      <c r="AR539" s="1"/>
      <c r="AS539" s="1"/>
      <c r="AT539" s="1" t="s">
        <v>123</v>
      </c>
      <c r="AU539" s="1" t="s">
        <v>2801</v>
      </c>
      <c r="AV539" s="1" t="s">
        <v>1315</v>
      </c>
      <c r="AW539" s="1" t="s">
        <v>2936</v>
      </c>
      <c r="AX539" s="1"/>
      <c r="AY539" s="1"/>
      <c r="AZ539" s="1"/>
      <c r="BA539" s="1"/>
      <c r="BB539" s="1"/>
      <c r="BC539" s="1"/>
      <c r="BD539" s="1"/>
      <c r="BE539" s="1"/>
      <c r="BF539" s="1"/>
      <c r="BG539" s="1" t="s">
        <v>123</v>
      </c>
      <c r="BH539" s="1" t="s">
        <v>2801</v>
      </c>
      <c r="BI539" s="1" t="s">
        <v>1316</v>
      </c>
      <c r="BJ539" s="1" t="s">
        <v>2931</v>
      </c>
      <c r="BK539" s="1" t="s">
        <v>123</v>
      </c>
      <c r="BL539" s="1" t="s">
        <v>2801</v>
      </c>
      <c r="BM539" s="1" t="s">
        <v>1317</v>
      </c>
      <c r="BN539" s="1" t="s">
        <v>2739</v>
      </c>
      <c r="BO539" s="1" t="s">
        <v>123</v>
      </c>
      <c r="BP539" s="1" t="s">
        <v>2801</v>
      </c>
      <c r="BQ539" s="1" t="s">
        <v>515</v>
      </c>
      <c r="BR539" s="1" t="s">
        <v>3657</v>
      </c>
      <c r="BS539" s="1" t="s">
        <v>129</v>
      </c>
      <c r="BT539" s="1" t="s">
        <v>2752</v>
      </c>
      <c r="BU539" s="1"/>
    </row>
    <row r="540" spans="1:73" ht="13.5" customHeight="1">
      <c r="A540" s="5" t="str">
        <f>HYPERLINK("http://kyu.snu.ac.kr/sdhj/index.jsp?type=hj/GK14786_00IH_0001_0145.jpg","1828_성평곡면_145")</f>
        <v>1828_성평곡면_145</v>
      </c>
      <c r="B540" s="2">
        <v>1828</v>
      </c>
      <c r="C540" s="2" t="s">
        <v>3787</v>
      </c>
      <c r="D540" s="2" t="s">
        <v>3790</v>
      </c>
      <c r="E540" s="2">
        <v>539</v>
      </c>
      <c r="F540" s="1">
        <v>3</v>
      </c>
      <c r="G540" s="1" t="s">
        <v>1208</v>
      </c>
      <c r="H540" s="1" t="s">
        <v>2049</v>
      </c>
      <c r="I540" s="1">
        <v>3</v>
      </c>
      <c r="J540" s="1"/>
      <c r="K540" s="1"/>
      <c r="L540" s="1">
        <v>1</v>
      </c>
      <c r="M540" s="2" t="s">
        <v>4129</v>
      </c>
      <c r="N540" s="2" t="s">
        <v>4292</v>
      </c>
      <c r="O540" s="1"/>
      <c r="P540" s="1"/>
      <c r="Q540" s="1"/>
      <c r="R540" s="1"/>
      <c r="S540" s="1" t="s">
        <v>48</v>
      </c>
      <c r="T540" s="1" t="s">
        <v>2087</v>
      </c>
      <c r="U540" s="1"/>
      <c r="V540" s="1"/>
      <c r="W540" s="1" t="s">
        <v>58</v>
      </c>
      <c r="X540" s="1" t="s">
        <v>2181</v>
      </c>
      <c r="Y540" s="1" t="s">
        <v>130</v>
      </c>
      <c r="Z540" s="1" t="s">
        <v>2210</v>
      </c>
      <c r="AA540" s="1"/>
      <c r="AB540" s="1"/>
      <c r="AC540" s="1">
        <v>55</v>
      </c>
      <c r="AD540" s="1" t="s">
        <v>79</v>
      </c>
      <c r="AE540" s="1" t="s">
        <v>2688</v>
      </c>
      <c r="AF540" s="1"/>
      <c r="AG540" s="1"/>
      <c r="AH540" s="1"/>
      <c r="AI540" s="1"/>
      <c r="AJ540" s="1" t="s">
        <v>131</v>
      </c>
      <c r="AK540" s="1" t="s">
        <v>2743</v>
      </c>
      <c r="AL540" s="1" t="s">
        <v>47</v>
      </c>
      <c r="AM540" s="1" t="s">
        <v>2761</v>
      </c>
      <c r="AN540" s="1"/>
      <c r="AO540" s="1"/>
      <c r="AP540" s="1"/>
      <c r="AQ540" s="1"/>
      <c r="AR540" s="1"/>
      <c r="AS540" s="1"/>
      <c r="AT540" s="1" t="s">
        <v>120</v>
      </c>
      <c r="AU540" s="1" t="s">
        <v>2116</v>
      </c>
      <c r="AV540" s="1" t="s">
        <v>1318</v>
      </c>
      <c r="AW540" s="1" t="s">
        <v>2935</v>
      </c>
      <c r="AX540" s="1"/>
      <c r="AY540" s="1"/>
      <c r="AZ540" s="1"/>
      <c r="BA540" s="1"/>
      <c r="BB540" s="1"/>
      <c r="BC540" s="1"/>
      <c r="BD540" s="1"/>
      <c r="BE540" s="1"/>
      <c r="BF540" s="1"/>
      <c r="BG540" s="1" t="s">
        <v>126</v>
      </c>
      <c r="BH540" s="1" t="s">
        <v>3103</v>
      </c>
      <c r="BI540" s="1" t="s">
        <v>1319</v>
      </c>
      <c r="BJ540" s="1" t="s">
        <v>3226</v>
      </c>
      <c r="BK540" s="1" t="s">
        <v>123</v>
      </c>
      <c r="BL540" s="1" t="s">
        <v>2801</v>
      </c>
      <c r="BM540" s="1" t="s">
        <v>1320</v>
      </c>
      <c r="BN540" s="1" t="s">
        <v>2181</v>
      </c>
      <c r="BO540" s="1" t="s">
        <v>123</v>
      </c>
      <c r="BP540" s="1" t="s">
        <v>2801</v>
      </c>
      <c r="BQ540" s="1" t="s">
        <v>1321</v>
      </c>
      <c r="BR540" s="1" t="s">
        <v>4022</v>
      </c>
      <c r="BS540" s="1" t="s">
        <v>366</v>
      </c>
      <c r="BT540" s="1" t="s">
        <v>2423</v>
      </c>
      <c r="BU540" s="1"/>
    </row>
    <row r="541" spans="1:73" ht="13.5" customHeight="1">
      <c r="A541" s="5" t="str">
        <f>HYPERLINK("http://kyu.snu.ac.kr/sdhj/index.jsp?type=hj/GK14786_00IH_0001_0145.jpg","1828_성평곡면_145")</f>
        <v>1828_성평곡면_145</v>
      </c>
      <c r="B541" s="2">
        <v>1828</v>
      </c>
      <c r="C541" s="2" t="s">
        <v>3787</v>
      </c>
      <c r="D541" s="2" t="s">
        <v>3790</v>
      </c>
      <c r="E541" s="2">
        <v>540</v>
      </c>
      <c r="F541" s="1">
        <v>3</v>
      </c>
      <c r="G541" s="1" t="s">
        <v>1208</v>
      </c>
      <c r="H541" s="1" t="s">
        <v>2049</v>
      </c>
      <c r="I541" s="1">
        <v>3</v>
      </c>
      <c r="J541" s="1"/>
      <c r="K541" s="1"/>
      <c r="L541" s="1">
        <v>1</v>
      </c>
      <c r="M541" s="2" t="s">
        <v>4129</v>
      </c>
      <c r="N541" s="2" t="s">
        <v>4292</v>
      </c>
      <c r="O541" s="1"/>
      <c r="P541" s="1"/>
      <c r="Q541" s="1"/>
      <c r="R541" s="1"/>
      <c r="S541" s="1" t="s">
        <v>86</v>
      </c>
      <c r="T541" s="1" t="s">
        <v>2088</v>
      </c>
      <c r="U541" s="1" t="s">
        <v>120</v>
      </c>
      <c r="V541" s="1" t="s">
        <v>2116</v>
      </c>
      <c r="W541" s="1"/>
      <c r="X541" s="1"/>
      <c r="Y541" s="1" t="s">
        <v>1322</v>
      </c>
      <c r="Z541" s="1" t="s">
        <v>2391</v>
      </c>
      <c r="AA541" s="1" t="s">
        <v>1323</v>
      </c>
      <c r="AB541" s="1" t="s">
        <v>2353</v>
      </c>
      <c r="AC541" s="1">
        <v>28</v>
      </c>
      <c r="AD541" s="1" t="s">
        <v>267</v>
      </c>
      <c r="AE541" s="1" t="s">
        <v>2711</v>
      </c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</row>
    <row r="542" spans="1:73" ht="13.5" customHeight="1">
      <c r="A542" s="5" t="str">
        <f>HYPERLINK("http://kyu.snu.ac.kr/sdhj/index.jsp?type=hj/GK14786_00IH_0001_0145.jpg","1828_성평곡면_145")</f>
        <v>1828_성평곡면_145</v>
      </c>
      <c r="B542" s="2">
        <v>1828</v>
      </c>
      <c r="C542" s="2" t="s">
        <v>3787</v>
      </c>
      <c r="D542" s="2" t="s">
        <v>3790</v>
      </c>
      <c r="E542" s="2">
        <v>541</v>
      </c>
      <c r="F542" s="1">
        <v>3</v>
      </c>
      <c r="G542" s="1" t="s">
        <v>1208</v>
      </c>
      <c r="H542" s="1" t="s">
        <v>2049</v>
      </c>
      <c r="I542" s="1">
        <v>3</v>
      </c>
      <c r="J542" s="1"/>
      <c r="K542" s="1"/>
      <c r="L542" s="1">
        <v>1</v>
      </c>
      <c r="M542" s="2" t="s">
        <v>4129</v>
      </c>
      <c r="N542" s="2" t="s">
        <v>4292</v>
      </c>
      <c r="O542" s="1"/>
      <c r="P542" s="1"/>
      <c r="Q542" s="1"/>
      <c r="R542" s="1"/>
      <c r="S542" s="1" t="s">
        <v>191</v>
      </c>
      <c r="T542" s="1" t="s">
        <v>2090</v>
      </c>
      <c r="U542" s="1"/>
      <c r="V542" s="1"/>
      <c r="W542" s="1" t="s">
        <v>612</v>
      </c>
      <c r="X542" s="1" t="s">
        <v>2172</v>
      </c>
      <c r="Y542" s="1" t="s">
        <v>130</v>
      </c>
      <c r="Z542" s="1" t="s">
        <v>2210</v>
      </c>
      <c r="AA542" s="1"/>
      <c r="AB542" s="1"/>
      <c r="AC542" s="1"/>
      <c r="AD542" s="1"/>
      <c r="AE542" s="1"/>
      <c r="AF542" s="1" t="s">
        <v>138</v>
      </c>
      <c r="AG542" s="1" t="s">
        <v>2188</v>
      </c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</row>
    <row r="543" spans="1:73" ht="13.5" customHeight="1">
      <c r="A543" s="5" t="str">
        <f>HYPERLINK("http://kyu.snu.ac.kr/sdhj/index.jsp?type=hj/GK14786_00IH_0001_0145.jpg","1828_성평곡면_145")</f>
        <v>1828_성평곡면_145</v>
      </c>
      <c r="B543" s="2">
        <v>1828</v>
      </c>
      <c r="C543" s="2" t="s">
        <v>3787</v>
      </c>
      <c r="D543" s="2" t="s">
        <v>3790</v>
      </c>
      <c r="E543" s="2">
        <v>542</v>
      </c>
      <c r="F543" s="1">
        <v>3</v>
      </c>
      <c r="G543" s="1" t="s">
        <v>1208</v>
      </c>
      <c r="H543" s="1" t="s">
        <v>2049</v>
      </c>
      <c r="I543" s="1">
        <v>3</v>
      </c>
      <c r="J543" s="1"/>
      <c r="K543" s="1"/>
      <c r="L543" s="1">
        <v>1</v>
      </c>
      <c r="M543" s="2" t="s">
        <v>4129</v>
      </c>
      <c r="N543" s="2" t="s">
        <v>4292</v>
      </c>
      <c r="O543" s="1"/>
      <c r="P543" s="1"/>
      <c r="Q543" s="1"/>
      <c r="R543" s="1"/>
      <c r="S543" s="1" t="s">
        <v>191</v>
      </c>
      <c r="T543" s="1" t="s">
        <v>2090</v>
      </c>
      <c r="U543" s="1"/>
      <c r="V543" s="1"/>
      <c r="W543" s="1" t="s">
        <v>1245</v>
      </c>
      <c r="X543" s="1" t="s">
        <v>2197</v>
      </c>
      <c r="Y543" s="1" t="s">
        <v>130</v>
      </c>
      <c r="Z543" s="1" t="s">
        <v>2210</v>
      </c>
      <c r="AA543" s="1"/>
      <c r="AB543" s="1"/>
      <c r="AC543" s="1">
        <v>23</v>
      </c>
      <c r="AD543" s="1" t="s">
        <v>1119</v>
      </c>
      <c r="AE543" s="1" t="s">
        <v>2705</v>
      </c>
      <c r="AF543" s="1" t="s">
        <v>1324</v>
      </c>
      <c r="AG543" s="1" t="s">
        <v>4040</v>
      </c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</row>
    <row r="544" spans="1:73" ht="13.5" customHeight="1">
      <c r="A544" s="5" t="str">
        <f>HYPERLINK("http://kyu.snu.ac.kr/sdhj/index.jsp?type=hj/GK14786_00IH_0001_0145.jpg","1828_성평곡면_145")</f>
        <v>1828_성평곡면_145</v>
      </c>
      <c r="B544" s="2">
        <v>1828</v>
      </c>
      <c r="C544" s="2" t="s">
        <v>3787</v>
      </c>
      <c r="D544" s="2" t="s">
        <v>3790</v>
      </c>
      <c r="E544" s="2">
        <v>543</v>
      </c>
      <c r="F544" s="1">
        <v>3</v>
      </c>
      <c r="G544" s="1" t="s">
        <v>1208</v>
      </c>
      <c r="H544" s="1" t="s">
        <v>2049</v>
      </c>
      <c r="I544" s="1">
        <v>3</v>
      </c>
      <c r="J544" s="1"/>
      <c r="K544" s="1"/>
      <c r="L544" s="1">
        <v>1</v>
      </c>
      <c r="M544" s="2" t="s">
        <v>4129</v>
      </c>
      <c r="N544" s="2" t="s">
        <v>4292</v>
      </c>
      <c r="O544" s="1"/>
      <c r="P544" s="1"/>
      <c r="Q544" s="1"/>
      <c r="R544" s="1"/>
      <c r="S544" s="1" t="s">
        <v>86</v>
      </c>
      <c r="T544" s="1" t="s">
        <v>2088</v>
      </c>
      <c r="U544" s="1" t="s">
        <v>120</v>
      </c>
      <c r="V544" s="1" t="s">
        <v>2116</v>
      </c>
      <c r="W544" s="1"/>
      <c r="X544" s="1"/>
      <c r="Y544" s="1" t="s">
        <v>1325</v>
      </c>
      <c r="Z544" s="1" t="s">
        <v>2390</v>
      </c>
      <c r="AA544" s="1" t="s">
        <v>1326</v>
      </c>
      <c r="AB544" s="1" t="s">
        <v>2662</v>
      </c>
      <c r="AC544" s="1">
        <v>25</v>
      </c>
      <c r="AD544" s="1" t="s">
        <v>107</v>
      </c>
      <c r="AE544" s="1" t="s">
        <v>2700</v>
      </c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</row>
    <row r="545" spans="1:73" ht="13.5" customHeight="1">
      <c r="A545" s="5" t="str">
        <f>HYPERLINK("http://kyu.snu.ac.kr/sdhj/index.jsp?type=hj/GK14786_00IH_0001_0145.jpg","1828_성평곡면_145")</f>
        <v>1828_성평곡면_145</v>
      </c>
      <c r="B545" s="2">
        <v>1828</v>
      </c>
      <c r="C545" s="2" t="s">
        <v>3787</v>
      </c>
      <c r="D545" s="2" t="s">
        <v>3790</v>
      </c>
      <c r="E545" s="2">
        <v>544</v>
      </c>
      <c r="F545" s="1">
        <v>3</v>
      </c>
      <c r="G545" s="1" t="s">
        <v>1208</v>
      </c>
      <c r="H545" s="1" t="s">
        <v>2049</v>
      </c>
      <c r="I545" s="1">
        <v>3</v>
      </c>
      <c r="J545" s="1"/>
      <c r="K545" s="1"/>
      <c r="L545" s="1">
        <v>1</v>
      </c>
      <c r="M545" s="2" t="s">
        <v>4129</v>
      </c>
      <c r="N545" s="2" t="s">
        <v>4292</v>
      </c>
      <c r="O545" s="1"/>
      <c r="P545" s="1"/>
      <c r="Q545" s="1"/>
      <c r="R545" s="1"/>
      <c r="S545" s="1" t="s">
        <v>191</v>
      </c>
      <c r="T545" s="1" t="s">
        <v>2090</v>
      </c>
      <c r="U545" s="1"/>
      <c r="V545" s="1"/>
      <c r="W545" s="1" t="s">
        <v>449</v>
      </c>
      <c r="X545" s="1" t="s">
        <v>2174</v>
      </c>
      <c r="Y545" s="1" t="s">
        <v>130</v>
      </c>
      <c r="Z545" s="1" t="s">
        <v>2210</v>
      </c>
      <c r="AA545" s="1"/>
      <c r="AB545" s="1"/>
      <c r="AC545" s="1">
        <v>29</v>
      </c>
      <c r="AD545" s="1" t="s">
        <v>420</v>
      </c>
      <c r="AE545" s="1" t="s">
        <v>2668</v>
      </c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</row>
    <row r="546" spans="1:73" ht="13.5" customHeight="1">
      <c r="A546" s="5" t="str">
        <f>HYPERLINK("http://kyu.snu.ac.kr/sdhj/index.jsp?type=hj/GK14786_00IH_0001_0145.jpg","1828_성평곡면_145")</f>
        <v>1828_성평곡면_145</v>
      </c>
      <c r="B546" s="2">
        <v>1828</v>
      </c>
      <c r="C546" s="2" t="s">
        <v>3787</v>
      </c>
      <c r="D546" s="2" t="s">
        <v>3790</v>
      </c>
      <c r="E546" s="2">
        <v>545</v>
      </c>
      <c r="F546" s="1">
        <v>3</v>
      </c>
      <c r="G546" s="1" t="s">
        <v>1208</v>
      </c>
      <c r="H546" s="1" t="s">
        <v>2049</v>
      </c>
      <c r="I546" s="1">
        <v>3</v>
      </c>
      <c r="J546" s="1"/>
      <c r="K546" s="1"/>
      <c r="L546" s="1">
        <v>1</v>
      </c>
      <c r="M546" s="2" t="s">
        <v>4129</v>
      </c>
      <c r="N546" s="2" t="s">
        <v>4292</v>
      </c>
      <c r="O546" s="1"/>
      <c r="P546" s="1"/>
      <c r="Q546" s="1"/>
      <c r="R546" s="1"/>
      <c r="S546" s="1"/>
      <c r="T546" s="1" t="s">
        <v>3815</v>
      </c>
      <c r="U546" s="1" t="s">
        <v>139</v>
      </c>
      <c r="V546" s="1" t="s">
        <v>2112</v>
      </c>
      <c r="W546" s="1"/>
      <c r="X546" s="1"/>
      <c r="Y546" s="1" t="s">
        <v>1327</v>
      </c>
      <c r="Z546" s="1" t="s">
        <v>2389</v>
      </c>
      <c r="AA546" s="1"/>
      <c r="AB546" s="1"/>
      <c r="AC546" s="1">
        <v>75</v>
      </c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</row>
    <row r="547" spans="1:73" ht="13.5" customHeight="1">
      <c r="A547" s="5" t="str">
        <f>HYPERLINK("http://kyu.snu.ac.kr/sdhj/index.jsp?type=hj/GK14786_00IH_0001_0145.jpg","1828_성평곡면_145")</f>
        <v>1828_성평곡면_145</v>
      </c>
      <c r="B547" s="2">
        <v>1828</v>
      </c>
      <c r="C547" s="2" t="s">
        <v>3787</v>
      </c>
      <c r="D547" s="2" t="s">
        <v>3790</v>
      </c>
      <c r="E547" s="2">
        <v>546</v>
      </c>
      <c r="F547" s="1">
        <v>3</v>
      </c>
      <c r="G547" s="1" t="s">
        <v>1208</v>
      </c>
      <c r="H547" s="1" t="s">
        <v>2049</v>
      </c>
      <c r="I547" s="1">
        <v>3</v>
      </c>
      <c r="J547" s="1"/>
      <c r="K547" s="1"/>
      <c r="L547" s="1">
        <v>1</v>
      </c>
      <c r="M547" s="2" t="s">
        <v>4129</v>
      </c>
      <c r="N547" s="2" t="s">
        <v>4292</v>
      </c>
      <c r="O547" s="1"/>
      <c r="P547" s="1"/>
      <c r="Q547" s="1"/>
      <c r="R547" s="1"/>
      <c r="S547" s="1"/>
      <c r="T547" s="1" t="s">
        <v>3815</v>
      </c>
      <c r="U547" s="1" t="s">
        <v>139</v>
      </c>
      <c r="V547" s="1" t="s">
        <v>2112</v>
      </c>
      <c r="W547" s="1"/>
      <c r="X547" s="1"/>
      <c r="Y547" s="1" t="s">
        <v>1328</v>
      </c>
      <c r="Z547" s="1" t="s">
        <v>2263</v>
      </c>
      <c r="AA547" s="1"/>
      <c r="AB547" s="1"/>
      <c r="AC547" s="1"/>
      <c r="AD547" s="1"/>
      <c r="AE547" s="1"/>
      <c r="AF547" s="1" t="s">
        <v>1329</v>
      </c>
      <c r="AG547" s="1" t="s">
        <v>2729</v>
      </c>
      <c r="AH547" s="1" t="s">
        <v>1330</v>
      </c>
      <c r="AI547" s="1" t="s">
        <v>2738</v>
      </c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 t="s">
        <v>4433</v>
      </c>
      <c r="BD547" s="1"/>
      <c r="BE547" s="1" t="s">
        <v>4442</v>
      </c>
      <c r="BF547" s="1" t="s">
        <v>4039</v>
      </c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</row>
    <row r="548" spans="1:73" ht="13.5" customHeight="1">
      <c r="A548" s="5" t="str">
        <f>HYPERLINK("http://kyu.snu.ac.kr/sdhj/index.jsp?type=hj/GK14786_00IH_0001_0145.jpg","1828_성평곡면_145")</f>
        <v>1828_성평곡면_145</v>
      </c>
      <c r="B548" s="2">
        <v>1828</v>
      </c>
      <c r="C548" s="2" t="s">
        <v>3787</v>
      </c>
      <c r="D548" s="2" t="s">
        <v>3790</v>
      </c>
      <c r="E548" s="2">
        <v>547</v>
      </c>
      <c r="F548" s="1">
        <v>3</v>
      </c>
      <c r="G548" s="1" t="s">
        <v>1208</v>
      </c>
      <c r="H548" s="1" t="s">
        <v>2049</v>
      </c>
      <c r="I548" s="1">
        <v>3</v>
      </c>
      <c r="J548" s="1"/>
      <c r="K548" s="1"/>
      <c r="L548" s="1">
        <v>1</v>
      </c>
      <c r="M548" s="2" t="s">
        <v>4129</v>
      </c>
      <c r="N548" s="2" t="s">
        <v>4292</v>
      </c>
      <c r="O548" s="1"/>
      <c r="P548" s="1"/>
      <c r="Q548" s="1"/>
      <c r="R548" s="1"/>
      <c r="S548" s="1"/>
      <c r="T548" s="1" t="s">
        <v>3815</v>
      </c>
      <c r="U548" s="1" t="s">
        <v>139</v>
      </c>
      <c r="V548" s="1" t="s">
        <v>2112</v>
      </c>
      <c r="W548" s="1"/>
      <c r="X548" s="1"/>
      <c r="Y548" s="1" t="s">
        <v>724</v>
      </c>
      <c r="Z548" s="1" t="s">
        <v>2388</v>
      </c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 t="s">
        <v>4433</v>
      </c>
      <c r="BD548" s="1"/>
      <c r="BE548" s="1" t="s">
        <v>4442</v>
      </c>
      <c r="BF548" s="1" t="s">
        <v>4037</v>
      </c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</row>
    <row r="549" spans="1:73" ht="13.5" customHeight="1">
      <c r="A549" s="5" t="str">
        <f>HYPERLINK("http://kyu.snu.ac.kr/sdhj/index.jsp?type=hj/GK14786_00IH_0001_0145.jpg","1828_성평곡면_145")</f>
        <v>1828_성평곡면_145</v>
      </c>
      <c r="B549" s="2">
        <v>1828</v>
      </c>
      <c r="C549" s="2" t="s">
        <v>3787</v>
      </c>
      <c r="D549" s="2" t="s">
        <v>3790</v>
      </c>
      <c r="E549" s="2">
        <v>548</v>
      </c>
      <c r="F549" s="1">
        <v>3</v>
      </c>
      <c r="G549" s="1" t="s">
        <v>1208</v>
      </c>
      <c r="H549" s="1" t="s">
        <v>2049</v>
      </c>
      <c r="I549" s="1">
        <v>3</v>
      </c>
      <c r="J549" s="1"/>
      <c r="K549" s="1"/>
      <c r="L549" s="1">
        <v>2</v>
      </c>
      <c r="M549" s="2" t="s">
        <v>4130</v>
      </c>
      <c r="N549" s="2" t="s">
        <v>4293</v>
      </c>
      <c r="O549" s="1"/>
      <c r="P549" s="1"/>
      <c r="Q549" s="1"/>
      <c r="R549" s="1"/>
      <c r="S549" s="1"/>
      <c r="T549" s="1" t="s">
        <v>3813</v>
      </c>
      <c r="U549" s="1" t="s">
        <v>120</v>
      </c>
      <c r="V549" s="1" t="s">
        <v>2116</v>
      </c>
      <c r="W549" s="1" t="s">
        <v>1003</v>
      </c>
      <c r="X549" s="1" t="s">
        <v>2192</v>
      </c>
      <c r="Y549" s="1" t="s">
        <v>1331</v>
      </c>
      <c r="Z549" s="1" t="s">
        <v>2387</v>
      </c>
      <c r="AA549" s="1"/>
      <c r="AB549" s="1"/>
      <c r="AC549" s="1">
        <v>70</v>
      </c>
      <c r="AD549" s="1" t="s">
        <v>500</v>
      </c>
      <c r="AE549" s="1" t="s">
        <v>2679</v>
      </c>
      <c r="AF549" s="1"/>
      <c r="AG549" s="1"/>
      <c r="AH549" s="1"/>
      <c r="AI549" s="1"/>
      <c r="AJ549" s="1" t="s">
        <v>17</v>
      </c>
      <c r="AK549" s="1" t="s">
        <v>2742</v>
      </c>
      <c r="AL549" s="1" t="s">
        <v>721</v>
      </c>
      <c r="AM549" s="1" t="s">
        <v>3848</v>
      </c>
      <c r="AN549" s="1"/>
      <c r="AO549" s="1"/>
      <c r="AP549" s="1"/>
      <c r="AQ549" s="1"/>
      <c r="AR549" s="1"/>
      <c r="AS549" s="1"/>
      <c r="AT549" s="1" t="s">
        <v>123</v>
      </c>
      <c r="AU549" s="1" t="s">
        <v>2801</v>
      </c>
      <c r="AV549" s="1" t="s">
        <v>1267</v>
      </c>
      <c r="AW549" s="1" t="s">
        <v>2934</v>
      </c>
      <c r="AX549" s="1"/>
      <c r="AY549" s="1"/>
      <c r="AZ549" s="1"/>
      <c r="BA549" s="1"/>
      <c r="BB549" s="1"/>
      <c r="BC549" s="1"/>
      <c r="BD549" s="1"/>
      <c r="BE549" s="1"/>
      <c r="BF549" s="1"/>
      <c r="BG549" s="1" t="s">
        <v>123</v>
      </c>
      <c r="BH549" s="1" t="s">
        <v>2801</v>
      </c>
      <c r="BI549" s="1" t="s">
        <v>1269</v>
      </c>
      <c r="BJ549" s="1" t="s">
        <v>3225</v>
      </c>
      <c r="BK549" s="1" t="s">
        <v>123</v>
      </c>
      <c r="BL549" s="1" t="s">
        <v>2801</v>
      </c>
      <c r="BM549" s="1" t="s">
        <v>1270</v>
      </c>
      <c r="BN549" s="1" t="s">
        <v>3453</v>
      </c>
      <c r="BO549" s="1" t="s">
        <v>123</v>
      </c>
      <c r="BP549" s="1" t="s">
        <v>2801</v>
      </c>
      <c r="BQ549" s="1" t="s">
        <v>1271</v>
      </c>
      <c r="BR549" s="1" t="s">
        <v>3658</v>
      </c>
      <c r="BS549" s="1" t="s">
        <v>262</v>
      </c>
      <c r="BT549" s="1" t="s">
        <v>3765</v>
      </c>
      <c r="BU549" s="1"/>
    </row>
    <row r="550" spans="1:73" ht="13.5" customHeight="1">
      <c r="A550" s="5" t="str">
        <f>HYPERLINK("http://kyu.snu.ac.kr/sdhj/index.jsp?type=hj/GK14786_00IH_0001_0145.jpg","1828_성평곡면_145")</f>
        <v>1828_성평곡면_145</v>
      </c>
      <c r="B550" s="2">
        <v>1828</v>
      </c>
      <c r="C550" s="2" t="s">
        <v>3787</v>
      </c>
      <c r="D550" s="2" t="s">
        <v>3790</v>
      </c>
      <c r="E550" s="2">
        <v>549</v>
      </c>
      <c r="F550" s="1">
        <v>3</v>
      </c>
      <c r="G550" s="1" t="s">
        <v>1208</v>
      </c>
      <c r="H550" s="1" t="s">
        <v>2049</v>
      </c>
      <c r="I550" s="1">
        <v>3</v>
      </c>
      <c r="J550" s="1"/>
      <c r="K550" s="1"/>
      <c r="L550" s="1">
        <v>2</v>
      </c>
      <c r="M550" s="2" t="s">
        <v>4130</v>
      </c>
      <c r="N550" s="2" t="s">
        <v>4293</v>
      </c>
      <c r="O550" s="1"/>
      <c r="P550" s="1"/>
      <c r="Q550" s="1"/>
      <c r="R550" s="1"/>
      <c r="S550" s="1" t="s">
        <v>191</v>
      </c>
      <c r="T550" s="1" t="s">
        <v>2090</v>
      </c>
      <c r="U550" s="1"/>
      <c r="V550" s="1"/>
      <c r="W550" s="1" t="s">
        <v>588</v>
      </c>
      <c r="X550" s="1" t="s">
        <v>2198</v>
      </c>
      <c r="Y550" s="1" t="s">
        <v>130</v>
      </c>
      <c r="Z550" s="1" t="s">
        <v>2210</v>
      </c>
      <c r="AA550" s="1"/>
      <c r="AB550" s="1"/>
      <c r="AC550" s="1">
        <v>48</v>
      </c>
      <c r="AD550" s="1" t="s">
        <v>235</v>
      </c>
      <c r="AE550" s="1" t="s">
        <v>2715</v>
      </c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</row>
    <row r="551" spans="1:73" ht="13.5" customHeight="1">
      <c r="A551" s="5" t="str">
        <f>HYPERLINK("http://kyu.snu.ac.kr/sdhj/index.jsp?type=hj/GK14786_00IH_0001_0145.jpg","1828_성평곡면_145")</f>
        <v>1828_성평곡면_145</v>
      </c>
      <c r="B551" s="2">
        <v>1828</v>
      </c>
      <c r="C551" s="2" t="s">
        <v>3787</v>
      </c>
      <c r="D551" s="2" t="s">
        <v>3790</v>
      </c>
      <c r="E551" s="2">
        <v>550</v>
      </c>
      <c r="F551" s="1">
        <v>3</v>
      </c>
      <c r="G551" s="1" t="s">
        <v>1208</v>
      </c>
      <c r="H551" s="1" t="s">
        <v>2049</v>
      </c>
      <c r="I551" s="1">
        <v>3</v>
      </c>
      <c r="J551" s="1"/>
      <c r="K551" s="1"/>
      <c r="L551" s="1">
        <v>2</v>
      </c>
      <c r="M551" s="2" t="s">
        <v>4130</v>
      </c>
      <c r="N551" s="2" t="s">
        <v>4293</v>
      </c>
      <c r="O551" s="1"/>
      <c r="P551" s="1"/>
      <c r="Q551" s="1"/>
      <c r="R551" s="1"/>
      <c r="S551" s="1" t="s">
        <v>86</v>
      </c>
      <c r="T551" s="1" t="s">
        <v>2088</v>
      </c>
      <c r="U551" s="1" t="s">
        <v>120</v>
      </c>
      <c r="V551" s="1" t="s">
        <v>2116</v>
      </c>
      <c r="W551" s="1"/>
      <c r="X551" s="1"/>
      <c r="Y551" s="1" t="s">
        <v>1332</v>
      </c>
      <c r="Z551" s="1" t="s">
        <v>2386</v>
      </c>
      <c r="AA551" s="1"/>
      <c r="AB551" s="1"/>
      <c r="AC551" s="1">
        <v>40</v>
      </c>
      <c r="AD551" s="1" t="s">
        <v>40</v>
      </c>
      <c r="AE551" s="1" t="s">
        <v>2698</v>
      </c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</row>
    <row r="552" spans="1:73" ht="13.5" customHeight="1">
      <c r="A552" s="5" t="str">
        <f>HYPERLINK("http://kyu.snu.ac.kr/sdhj/index.jsp?type=hj/GK14786_00IH_0001_0145.jpg","1828_성평곡면_145")</f>
        <v>1828_성평곡면_145</v>
      </c>
      <c r="B552" s="2">
        <v>1828</v>
      </c>
      <c r="C552" s="2" t="s">
        <v>3787</v>
      </c>
      <c r="D552" s="2" t="s">
        <v>3790</v>
      </c>
      <c r="E552" s="2">
        <v>551</v>
      </c>
      <c r="F552" s="1">
        <v>3</v>
      </c>
      <c r="G552" s="1" t="s">
        <v>1208</v>
      </c>
      <c r="H552" s="1" t="s">
        <v>2049</v>
      </c>
      <c r="I552" s="1">
        <v>3</v>
      </c>
      <c r="J552" s="1"/>
      <c r="K552" s="1"/>
      <c r="L552" s="1">
        <v>2</v>
      </c>
      <c r="M552" s="2" t="s">
        <v>4130</v>
      </c>
      <c r="N552" s="2" t="s">
        <v>4293</v>
      </c>
      <c r="O552" s="1"/>
      <c r="P552" s="1"/>
      <c r="Q552" s="1"/>
      <c r="R552" s="1"/>
      <c r="S552" s="1" t="s">
        <v>191</v>
      </c>
      <c r="T552" s="1" t="s">
        <v>2090</v>
      </c>
      <c r="U552" s="1"/>
      <c r="V552" s="1"/>
      <c r="W552" s="1" t="s">
        <v>536</v>
      </c>
      <c r="X552" s="1" t="s">
        <v>2175</v>
      </c>
      <c r="Y552" s="1" t="s">
        <v>130</v>
      </c>
      <c r="Z552" s="1" t="s">
        <v>2210</v>
      </c>
      <c r="AA552" s="1"/>
      <c r="AB552" s="1"/>
      <c r="AC552" s="1">
        <v>35</v>
      </c>
      <c r="AD552" s="1" t="s">
        <v>215</v>
      </c>
      <c r="AE552" s="1" t="s">
        <v>2707</v>
      </c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</row>
    <row r="553" spans="1:73" ht="13.5" customHeight="1">
      <c r="A553" s="5" t="str">
        <f>HYPERLINK("http://kyu.snu.ac.kr/sdhj/index.jsp?type=hj/GK14786_00IH_0001_0145.jpg","1828_성평곡면_145")</f>
        <v>1828_성평곡면_145</v>
      </c>
      <c r="B553" s="2">
        <v>1828</v>
      </c>
      <c r="C553" s="2" t="s">
        <v>3787</v>
      </c>
      <c r="D553" s="2" t="s">
        <v>3790</v>
      </c>
      <c r="E553" s="2">
        <v>552</v>
      </c>
      <c r="F553" s="1">
        <v>3</v>
      </c>
      <c r="G553" s="1" t="s">
        <v>1208</v>
      </c>
      <c r="H553" s="1" t="s">
        <v>2049</v>
      </c>
      <c r="I553" s="1">
        <v>3</v>
      </c>
      <c r="J553" s="1"/>
      <c r="K553" s="1"/>
      <c r="L553" s="1">
        <v>2</v>
      </c>
      <c r="M553" s="2" t="s">
        <v>4130</v>
      </c>
      <c r="N553" s="2" t="s">
        <v>4293</v>
      </c>
      <c r="O553" s="1"/>
      <c r="P553" s="1"/>
      <c r="Q553" s="1"/>
      <c r="R553" s="1"/>
      <c r="S553" s="1"/>
      <c r="T553" s="1" t="s">
        <v>3815</v>
      </c>
      <c r="U553" s="1" t="s">
        <v>1295</v>
      </c>
      <c r="V553" s="1" t="s">
        <v>2144</v>
      </c>
      <c r="W553" s="1"/>
      <c r="X553" s="1"/>
      <c r="Y553" s="1" t="s">
        <v>4427</v>
      </c>
      <c r="Z553" s="1" t="s">
        <v>2385</v>
      </c>
      <c r="AA553" s="1"/>
      <c r="AB553" s="1"/>
      <c r="AC553" s="1">
        <v>55</v>
      </c>
      <c r="AD553" s="1" t="s">
        <v>79</v>
      </c>
      <c r="AE553" s="1" t="s">
        <v>2688</v>
      </c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</row>
    <row r="554" spans="1:73" ht="13.5" customHeight="1">
      <c r="A554" s="5" t="str">
        <f>HYPERLINK("http://kyu.snu.ac.kr/sdhj/index.jsp?type=hj/GK14786_00IH_0001_0145.jpg","1828_성평곡면_145")</f>
        <v>1828_성평곡면_145</v>
      </c>
      <c r="B554" s="2">
        <v>1828</v>
      </c>
      <c r="C554" s="2" t="s">
        <v>3787</v>
      </c>
      <c r="D554" s="2" t="s">
        <v>3790</v>
      </c>
      <c r="E554" s="2">
        <v>553</v>
      </c>
      <c r="F554" s="1">
        <v>3</v>
      </c>
      <c r="G554" s="1" t="s">
        <v>1208</v>
      </c>
      <c r="H554" s="1" t="s">
        <v>2049</v>
      </c>
      <c r="I554" s="1">
        <v>3</v>
      </c>
      <c r="J554" s="1"/>
      <c r="K554" s="1"/>
      <c r="L554" s="1">
        <v>2</v>
      </c>
      <c r="M554" s="2" t="s">
        <v>4130</v>
      </c>
      <c r="N554" s="2" t="s">
        <v>4293</v>
      </c>
      <c r="O554" s="1"/>
      <c r="P554" s="1"/>
      <c r="Q554" s="1"/>
      <c r="R554" s="1"/>
      <c r="S554" s="1" t="s">
        <v>4444</v>
      </c>
      <c r="T554" s="1" t="s">
        <v>4443</v>
      </c>
      <c r="U554" s="1"/>
      <c r="V554" s="1"/>
      <c r="W554" s="1"/>
      <c r="X554" s="1"/>
      <c r="Y554" s="1" t="s">
        <v>1333</v>
      </c>
      <c r="Z554" s="1" t="s">
        <v>2384</v>
      </c>
      <c r="AA554" s="1"/>
      <c r="AB554" s="1"/>
      <c r="AC554" s="1">
        <v>49</v>
      </c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</row>
    <row r="555" spans="1:73" ht="13.5" customHeight="1">
      <c r="A555" s="5" t="str">
        <f>HYPERLINK("http://kyu.snu.ac.kr/sdhj/index.jsp?type=hj/GK14786_00IH_0001_0146.jpg","1828_성평곡면_146")</f>
        <v>1828_성평곡면_146</v>
      </c>
      <c r="B555" s="2">
        <v>1828</v>
      </c>
      <c r="C555" s="2" t="s">
        <v>3787</v>
      </c>
      <c r="D555" s="2" t="s">
        <v>3790</v>
      </c>
      <c r="E555" s="2">
        <v>554</v>
      </c>
      <c r="F555" s="1">
        <v>3</v>
      </c>
      <c r="G555" s="1" t="s">
        <v>1208</v>
      </c>
      <c r="H555" s="1" t="s">
        <v>2049</v>
      </c>
      <c r="I555" s="1">
        <v>3</v>
      </c>
      <c r="J555" s="1"/>
      <c r="K555" s="1"/>
      <c r="L555" s="1">
        <v>3</v>
      </c>
      <c r="M555" s="2" t="s">
        <v>4131</v>
      </c>
      <c r="N555" s="2" t="s">
        <v>4294</v>
      </c>
      <c r="O555" s="1"/>
      <c r="P555" s="1"/>
      <c r="Q555" s="1"/>
      <c r="R555" s="1"/>
      <c r="S555" s="1"/>
      <c r="T555" s="1" t="s">
        <v>3813</v>
      </c>
      <c r="U555" s="1" t="s">
        <v>120</v>
      </c>
      <c r="V555" s="1" t="s">
        <v>2116</v>
      </c>
      <c r="W555" s="1" t="s">
        <v>108</v>
      </c>
      <c r="X555" s="1" t="s">
        <v>2171</v>
      </c>
      <c r="Y555" s="1" t="s">
        <v>1334</v>
      </c>
      <c r="Z555" s="1" t="s">
        <v>2383</v>
      </c>
      <c r="AA555" s="1"/>
      <c r="AB555" s="1"/>
      <c r="AC555" s="1">
        <v>53</v>
      </c>
      <c r="AD555" s="1" t="s">
        <v>245</v>
      </c>
      <c r="AE555" s="1" t="s">
        <v>2712</v>
      </c>
      <c r="AF555" s="1"/>
      <c r="AG555" s="1"/>
      <c r="AH555" s="1"/>
      <c r="AI555" s="1"/>
      <c r="AJ555" s="1" t="s">
        <v>17</v>
      </c>
      <c r="AK555" s="1" t="s">
        <v>2742</v>
      </c>
      <c r="AL555" s="1" t="s">
        <v>871</v>
      </c>
      <c r="AM555" s="1" t="s">
        <v>2773</v>
      </c>
      <c r="AN555" s="1"/>
      <c r="AO555" s="1"/>
      <c r="AP555" s="1"/>
      <c r="AQ555" s="1"/>
      <c r="AR555" s="1"/>
      <c r="AS555" s="1"/>
      <c r="AT555" s="1" t="s">
        <v>123</v>
      </c>
      <c r="AU555" s="1" t="s">
        <v>2801</v>
      </c>
      <c r="AV555" s="1" t="s">
        <v>1211</v>
      </c>
      <c r="AW555" s="1" t="s">
        <v>2933</v>
      </c>
      <c r="AX555" s="1"/>
      <c r="AY555" s="1"/>
      <c r="AZ555" s="1"/>
      <c r="BA555" s="1"/>
      <c r="BB555" s="1"/>
      <c r="BC555" s="1"/>
      <c r="BD555" s="1"/>
      <c r="BE555" s="1"/>
      <c r="BF555" s="1"/>
      <c r="BG555" s="1" t="s">
        <v>126</v>
      </c>
      <c r="BH555" s="1" t="s">
        <v>3103</v>
      </c>
      <c r="BI555" s="1" t="s">
        <v>1213</v>
      </c>
      <c r="BJ555" s="1" t="s">
        <v>3224</v>
      </c>
      <c r="BK555" s="1" t="s">
        <v>1335</v>
      </c>
      <c r="BL555" s="1" t="s">
        <v>3347</v>
      </c>
      <c r="BM555" s="1" t="s">
        <v>1215</v>
      </c>
      <c r="BN555" s="1" t="s">
        <v>3175</v>
      </c>
      <c r="BO555" s="1" t="s">
        <v>123</v>
      </c>
      <c r="BP555" s="1" t="s">
        <v>2801</v>
      </c>
      <c r="BQ555" s="1" t="s">
        <v>3959</v>
      </c>
      <c r="BR555" s="1" t="s">
        <v>3960</v>
      </c>
      <c r="BS555" s="1" t="s">
        <v>85</v>
      </c>
      <c r="BT555" s="1" t="s">
        <v>2760</v>
      </c>
      <c r="BU555" s="1"/>
    </row>
    <row r="556" spans="1:73" ht="13.5" customHeight="1">
      <c r="A556" s="5" t="str">
        <f>HYPERLINK("http://kyu.snu.ac.kr/sdhj/index.jsp?type=hj/GK14786_00IH_0001_0146.jpg","1828_성평곡면_146")</f>
        <v>1828_성평곡면_146</v>
      </c>
      <c r="B556" s="2">
        <v>1828</v>
      </c>
      <c r="C556" s="2" t="s">
        <v>3787</v>
      </c>
      <c r="D556" s="2" t="s">
        <v>3790</v>
      </c>
      <c r="E556" s="2">
        <v>555</v>
      </c>
      <c r="F556" s="1">
        <v>3</v>
      </c>
      <c r="G556" s="1" t="s">
        <v>1208</v>
      </c>
      <c r="H556" s="1" t="s">
        <v>2049</v>
      </c>
      <c r="I556" s="1">
        <v>3</v>
      </c>
      <c r="J556" s="1"/>
      <c r="K556" s="1"/>
      <c r="L556" s="1">
        <v>3</v>
      </c>
      <c r="M556" s="2" t="s">
        <v>4131</v>
      </c>
      <c r="N556" s="2" t="s">
        <v>4294</v>
      </c>
      <c r="O556" s="1"/>
      <c r="P556" s="1"/>
      <c r="Q556" s="1"/>
      <c r="R556" s="1"/>
      <c r="S556" s="1" t="s">
        <v>48</v>
      </c>
      <c r="T556" s="1" t="s">
        <v>2087</v>
      </c>
      <c r="U556" s="1"/>
      <c r="V556" s="1"/>
      <c r="W556" s="1" t="s">
        <v>349</v>
      </c>
      <c r="X556" s="1" t="s">
        <v>2178</v>
      </c>
      <c r="Y556" s="1" t="s">
        <v>130</v>
      </c>
      <c r="Z556" s="1" t="s">
        <v>2210</v>
      </c>
      <c r="AA556" s="1"/>
      <c r="AB556" s="1"/>
      <c r="AC556" s="1">
        <v>49</v>
      </c>
      <c r="AD556" s="1" t="s">
        <v>146</v>
      </c>
      <c r="AE556" s="1" t="s">
        <v>2690</v>
      </c>
      <c r="AF556" s="1"/>
      <c r="AG556" s="1"/>
      <c r="AH556" s="1"/>
      <c r="AI556" s="1"/>
      <c r="AJ556" s="1" t="s">
        <v>131</v>
      </c>
      <c r="AK556" s="1" t="s">
        <v>2743</v>
      </c>
      <c r="AL556" s="1" t="s">
        <v>366</v>
      </c>
      <c r="AM556" s="1" t="s">
        <v>2423</v>
      </c>
      <c r="AN556" s="1"/>
      <c r="AO556" s="1"/>
      <c r="AP556" s="1"/>
      <c r="AQ556" s="1"/>
      <c r="AR556" s="1"/>
      <c r="AS556" s="1"/>
      <c r="AT556" s="1" t="s">
        <v>123</v>
      </c>
      <c r="AU556" s="1" t="s">
        <v>2801</v>
      </c>
      <c r="AV556" s="1" t="s">
        <v>1336</v>
      </c>
      <c r="AW556" s="1" t="s">
        <v>2932</v>
      </c>
      <c r="AX556" s="1"/>
      <c r="AY556" s="1"/>
      <c r="AZ556" s="1"/>
      <c r="BA556" s="1"/>
      <c r="BB556" s="1"/>
      <c r="BC556" s="1"/>
      <c r="BD556" s="1"/>
      <c r="BE556" s="1"/>
      <c r="BF556" s="1"/>
      <c r="BG556" s="1" t="s">
        <v>123</v>
      </c>
      <c r="BH556" s="1" t="s">
        <v>2801</v>
      </c>
      <c r="BI556" s="1" t="s">
        <v>1337</v>
      </c>
      <c r="BJ556" s="1" t="s">
        <v>3223</v>
      </c>
      <c r="BK556" s="1" t="s">
        <v>123</v>
      </c>
      <c r="BL556" s="1" t="s">
        <v>2801</v>
      </c>
      <c r="BM556" s="1" t="s">
        <v>1338</v>
      </c>
      <c r="BN556" s="1" t="s">
        <v>3452</v>
      </c>
      <c r="BO556" s="1" t="s">
        <v>123</v>
      </c>
      <c r="BP556" s="1" t="s">
        <v>2801</v>
      </c>
      <c r="BQ556" s="1" t="s">
        <v>1339</v>
      </c>
      <c r="BR556" s="1" t="s">
        <v>3998</v>
      </c>
      <c r="BS556" s="1" t="s">
        <v>41</v>
      </c>
      <c r="BT556" s="1" t="s">
        <v>2749</v>
      </c>
      <c r="BU556" s="1"/>
    </row>
    <row r="557" spans="1:73" ht="13.5" customHeight="1">
      <c r="A557" s="5" t="str">
        <f>HYPERLINK("http://kyu.snu.ac.kr/sdhj/index.jsp?type=hj/GK14786_00IH_0001_0146.jpg","1828_성평곡면_146")</f>
        <v>1828_성평곡면_146</v>
      </c>
      <c r="B557" s="2">
        <v>1828</v>
      </c>
      <c r="C557" s="2" t="s">
        <v>3787</v>
      </c>
      <c r="D557" s="2" t="s">
        <v>3790</v>
      </c>
      <c r="E557" s="2">
        <v>556</v>
      </c>
      <c r="F557" s="1">
        <v>3</v>
      </c>
      <c r="G557" s="1" t="s">
        <v>1208</v>
      </c>
      <c r="H557" s="1" t="s">
        <v>2049</v>
      </c>
      <c r="I557" s="1">
        <v>3</v>
      </c>
      <c r="J557" s="1"/>
      <c r="K557" s="1"/>
      <c r="L557" s="1">
        <v>3</v>
      </c>
      <c r="M557" s="2" t="s">
        <v>4131</v>
      </c>
      <c r="N557" s="2" t="s">
        <v>4294</v>
      </c>
      <c r="O557" s="1"/>
      <c r="P557" s="1"/>
      <c r="Q557" s="1"/>
      <c r="R557" s="1"/>
      <c r="S557" s="1" t="s">
        <v>86</v>
      </c>
      <c r="T557" s="1" t="s">
        <v>2088</v>
      </c>
      <c r="U557" s="1" t="s">
        <v>120</v>
      </c>
      <c r="V557" s="1" t="s">
        <v>2116</v>
      </c>
      <c r="W557" s="1"/>
      <c r="X557" s="1"/>
      <c r="Y557" s="1" t="s">
        <v>1340</v>
      </c>
      <c r="Z557" s="1" t="s">
        <v>2382</v>
      </c>
      <c r="AA557" s="1"/>
      <c r="AB557" s="1"/>
      <c r="AC557" s="1">
        <v>16</v>
      </c>
      <c r="AD557" s="1" t="s">
        <v>505</v>
      </c>
      <c r="AE557" s="1" t="s">
        <v>2687</v>
      </c>
      <c r="AF557" s="1" t="s">
        <v>212</v>
      </c>
      <c r="AG557" s="1" t="s">
        <v>2725</v>
      </c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</row>
    <row r="558" spans="1:73" ht="13.5" customHeight="1">
      <c r="A558" s="5" t="str">
        <f>HYPERLINK("http://kyu.snu.ac.kr/sdhj/index.jsp?type=hj/GK14786_00IH_0001_0146.jpg","1828_성평곡면_146")</f>
        <v>1828_성평곡면_146</v>
      </c>
      <c r="B558" s="2">
        <v>1828</v>
      </c>
      <c r="C558" s="2" t="s">
        <v>3787</v>
      </c>
      <c r="D558" s="2" t="s">
        <v>3790</v>
      </c>
      <c r="E558" s="2">
        <v>557</v>
      </c>
      <c r="F558" s="1">
        <v>3</v>
      </c>
      <c r="G558" s="1" t="s">
        <v>1208</v>
      </c>
      <c r="H558" s="1" t="s">
        <v>2049</v>
      </c>
      <c r="I558" s="1">
        <v>3</v>
      </c>
      <c r="J558" s="1"/>
      <c r="K558" s="1"/>
      <c r="L558" s="1">
        <v>3</v>
      </c>
      <c r="M558" s="2" t="s">
        <v>4131</v>
      </c>
      <c r="N558" s="2" t="s">
        <v>4294</v>
      </c>
      <c r="O558" s="1"/>
      <c r="P558" s="1"/>
      <c r="Q558" s="1"/>
      <c r="R558" s="1"/>
      <c r="S558" s="1"/>
      <c r="T558" s="1" t="s">
        <v>3815</v>
      </c>
      <c r="U558" s="1" t="s">
        <v>139</v>
      </c>
      <c r="V558" s="1" t="s">
        <v>2112</v>
      </c>
      <c r="W558" s="1"/>
      <c r="X558" s="1"/>
      <c r="Y558" s="1" t="s">
        <v>1341</v>
      </c>
      <c r="Z558" s="1" t="s">
        <v>2381</v>
      </c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</row>
    <row r="559" spans="1:73" ht="13.5" customHeight="1">
      <c r="A559" s="5" t="str">
        <f>HYPERLINK("http://kyu.snu.ac.kr/sdhj/index.jsp?type=hj/GK14786_00IH_0001_0146.jpg","1828_성평곡면_146")</f>
        <v>1828_성평곡면_146</v>
      </c>
      <c r="B559" s="2">
        <v>1828</v>
      </c>
      <c r="C559" s="2" t="s">
        <v>3787</v>
      </c>
      <c r="D559" s="2" t="s">
        <v>3790</v>
      </c>
      <c r="E559" s="2">
        <v>558</v>
      </c>
      <c r="F559" s="1">
        <v>3</v>
      </c>
      <c r="G559" s="1" t="s">
        <v>1208</v>
      </c>
      <c r="H559" s="1" t="s">
        <v>2049</v>
      </c>
      <c r="I559" s="1">
        <v>3</v>
      </c>
      <c r="J559" s="1"/>
      <c r="K559" s="1"/>
      <c r="L559" s="1">
        <v>3</v>
      </c>
      <c r="M559" s="2" t="s">
        <v>4131</v>
      </c>
      <c r="N559" s="2" t="s">
        <v>4294</v>
      </c>
      <c r="O559" s="1"/>
      <c r="P559" s="1"/>
      <c r="Q559" s="1"/>
      <c r="R559" s="1"/>
      <c r="S559" s="1"/>
      <c r="T559" s="1" t="s">
        <v>3815</v>
      </c>
      <c r="U559" s="1" t="s">
        <v>139</v>
      </c>
      <c r="V559" s="1" t="s">
        <v>2112</v>
      </c>
      <c r="W559" s="1"/>
      <c r="X559" s="1"/>
      <c r="Y559" s="1" t="s">
        <v>1342</v>
      </c>
      <c r="Z559" s="1" t="s">
        <v>2380</v>
      </c>
      <c r="AA559" s="1"/>
      <c r="AB559" s="1"/>
      <c r="AC559" s="1">
        <v>51</v>
      </c>
      <c r="AD559" s="1" t="s">
        <v>146</v>
      </c>
      <c r="AE559" s="1" t="s">
        <v>2690</v>
      </c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</row>
    <row r="560" spans="1:73" ht="13.5" customHeight="1">
      <c r="A560" s="5" t="str">
        <f>HYPERLINK("http://kyu.snu.ac.kr/sdhj/index.jsp?type=hj/GK14786_00IH_0001_0146.jpg","1828_성평곡면_146")</f>
        <v>1828_성평곡면_146</v>
      </c>
      <c r="B560" s="2">
        <v>1828</v>
      </c>
      <c r="C560" s="2" t="s">
        <v>3787</v>
      </c>
      <c r="D560" s="2" t="s">
        <v>3790</v>
      </c>
      <c r="E560" s="2">
        <v>559</v>
      </c>
      <c r="F560" s="1">
        <v>3</v>
      </c>
      <c r="G560" s="1" t="s">
        <v>1208</v>
      </c>
      <c r="H560" s="1" t="s">
        <v>2049</v>
      </c>
      <c r="I560" s="1">
        <v>3</v>
      </c>
      <c r="J560" s="1"/>
      <c r="K560" s="1"/>
      <c r="L560" s="1">
        <v>4</v>
      </c>
      <c r="M560" s="2" t="s">
        <v>4132</v>
      </c>
      <c r="N560" s="2" t="s">
        <v>4295</v>
      </c>
      <c r="O560" s="1"/>
      <c r="P560" s="1"/>
      <c r="Q560" s="1"/>
      <c r="R560" s="1"/>
      <c r="S560" s="1"/>
      <c r="T560" s="1" t="s">
        <v>3813</v>
      </c>
      <c r="U560" s="1" t="s">
        <v>120</v>
      </c>
      <c r="V560" s="1" t="s">
        <v>2116</v>
      </c>
      <c r="W560" s="1" t="s">
        <v>108</v>
      </c>
      <c r="X560" s="1" t="s">
        <v>2171</v>
      </c>
      <c r="Y560" s="1" t="s">
        <v>1343</v>
      </c>
      <c r="Z560" s="1" t="s">
        <v>2379</v>
      </c>
      <c r="AA560" s="1"/>
      <c r="AB560" s="1"/>
      <c r="AC560" s="1">
        <v>71</v>
      </c>
      <c r="AD560" s="1" t="s">
        <v>374</v>
      </c>
      <c r="AE560" s="1" t="s">
        <v>2666</v>
      </c>
      <c r="AF560" s="1"/>
      <c r="AG560" s="1"/>
      <c r="AH560" s="1"/>
      <c r="AI560" s="1"/>
      <c r="AJ560" s="1" t="s">
        <v>17</v>
      </c>
      <c r="AK560" s="1" t="s">
        <v>2742</v>
      </c>
      <c r="AL560" s="1" t="s">
        <v>80</v>
      </c>
      <c r="AM560" s="1" t="s">
        <v>2745</v>
      </c>
      <c r="AN560" s="1"/>
      <c r="AO560" s="1"/>
      <c r="AP560" s="1"/>
      <c r="AQ560" s="1"/>
      <c r="AR560" s="1"/>
      <c r="AS560" s="1"/>
      <c r="AT560" s="1" t="s">
        <v>123</v>
      </c>
      <c r="AU560" s="1" t="s">
        <v>2801</v>
      </c>
      <c r="AV560" s="1" t="s">
        <v>1316</v>
      </c>
      <c r="AW560" s="1" t="s">
        <v>2931</v>
      </c>
      <c r="AX560" s="1"/>
      <c r="AY560" s="1"/>
      <c r="AZ560" s="1"/>
      <c r="BA560" s="1"/>
      <c r="BB560" s="1"/>
      <c r="BC560" s="1"/>
      <c r="BD560" s="1"/>
      <c r="BE560" s="1"/>
      <c r="BF560" s="1"/>
      <c r="BG560" s="1" t="s">
        <v>123</v>
      </c>
      <c r="BH560" s="1" t="s">
        <v>2801</v>
      </c>
      <c r="BI560" s="1" t="s">
        <v>1317</v>
      </c>
      <c r="BJ560" s="1" t="s">
        <v>2739</v>
      </c>
      <c r="BK560" s="1" t="s">
        <v>123</v>
      </c>
      <c r="BL560" s="1" t="s">
        <v>2801</v>
      </c>
      <c r="BM560" s="1" t="s">
        <v>1344</v>
      </c>
      <c r="BN560" s="1" t="s">
        <v>3451</v>
      </c>
      <c r="BO560" s="1" t="s">
        <v>123</v>
      </c>
      <c r="BP560" s="1" t="s">
        <v>2801</v>
      </c>
      <c r="BQ560" s="1" t="s">
        <v>1345</v>
      </c>
      <c r="BR560" s="1" t="s">
        <v>3928</v>
      </c>
      <c r="BS560" s="1" t="s">
        <v>70</v>
      </c>
      <c r="BT560" s="1" t="s">
        <v>3844</v>
      </c>
      <c r="BU560" s="1"/>
    </row>
    <row r="561" spans="1:73" ht="13.5" customHeight="1">
      <c r="A561" s="5" t="str">
        <f>HYPERLINK("http://kyu.snu.ac.kr/sdhj/index.jsp?type=hj/GK14786_00IH_0001_0146.jpg","1828_성평곡면_146")</f>
        <v>1828_성평곡면_146</v>
      </c>
      <c r="B561" s="2">
        <v>1828</v>
      </c>
      <c r="C561" s="2" t="s">
        <v>3787</v>
      </c>
      <c r="D561" s="2" t="s">
        <v>3790</v>
      </c>
      <c r="E561" s="2">
        <v>560</v>
      </c>
      <c r="F561" s="1">
        <v>3</v>
      </c>
      <c r="G561" s="1" t="s">
        <v>1208</v>
      </c>
      <c r="H561" s="1" t="s">
        <v>2049</v>
      </c>
      <c r="I561" s="1">
        <v>3</v>
      </c>
      <c r="J561" s="1"/>
      <c r="K561" s="1"/>
      <c r="L561" s="1">
        <v>4</v>
      </c>
      <c r="M561" s="2" t="s">
        <v>4132</v>
      </c>
      <c r="N561" s="2" t="s">
        <v>4295</v>
      </c>
      <c r="O561" s="1"/>
      <c r="P561" s="1"/>
      <c r="Q561" s="1"/>
      <c r="R561" s="1"/>
      <c r="S561" s="1" t="s">
        <v>48</v>
      </c>
      <c r="T561" s="1" t="s">
        <v>2087</v>
      </c>
      <c r="U561" s="1"/>
      <c r="V561" s="1"/>
      <c r="W561" s="1" t="s">
        <v>98</v>
      </c>
      <c r="X561" s="1" t="s">
        <v>3818</v>
      </c>
      <c r="Y561" s="1" t="s">
        <v>130</v>
      </c>
      <c r="Z561" s="1" t="s">
        <v>2210</v>
      </c>
      <c r="AA561" s="1"/>
      <c r="AB561" s="1"/>
      <c r="AC561" s="1">
        <v>72</v>
      </c>
      <c r="AD561" s="1" t="s">
        <v>1289</v>
      </c>
      <c r="AE561" s="1" t="s">
        <v>2721</v>
      </c>
      <c r="AF561" s="1"/>
      <c r="AG561" s="1"/>
      <c r="AH561" s="1"/>
      <c r="AI561" s="1"/>
      <c r="AJ561" s="1" t="s">
        <v>131</v>
      </c>
      <c r="AK561" s="1" t="s">
        <v>2743</v>
      </c>
      <c r="AL561" s="1" t="s">
        <v>70</v>
      </c>
      <c r="AM561" s="1" t="s">
        <v>3844</v>
      </c>
      <c r="AN561" s="1"/>
      <c r="AO561" s="1"/>
      <c r="AP561" s="1"/>
      <c r="AQ561" s="1"/>
      <c r="AR561" s="1"/>
      <c r="AS561" s="1"/>
      <c r="AT561" s="1" t="s">
        <v>123</v>
      </c>
      <c r="AU561" s="1" t="s">
        <v>2801</v>
      </c>
      <c r="AV561" s="1" t="s">
        <v>1346</v>
      </c>
      <c r="AW561" s="1" t="s">
        <v>2930</v>
      </c>
      <c r="AX561" s="1"/>
      <c r="AY561" s="1"/>
      <c r="AZ561" s="1"/>
      <c r="BA561" s="1"/>
      <c r="BB561" s="1"/>
      <c r="BC561" s="1"/>
      <c r="BD561" s="1"/>
      <c r="BE561" s="1"/>
      <c r="BF561" s="1"/>
      <c r="BG561" s="1" t="s">
        <v>123</v>
      </c>
      <c r="BH561" s="1" t="s">
        <v>2801</v>
      </c>
      <c r="BI561" s="1" t="s">
        <v>1347</v>
      </c>
      <c r="BJ561" s="1" t="s">
        <v>3002</v>
      </c>
      <c r="BK561" s="1" t="s">
        <v>123</v>
      </c>
      <c r="BL561" s="1" t="s">
        <v>2801</v>
      </c>
      <c r="BM561" s="1" t="s">
        <v>1348</v>
      </c>
      <c r="BN561" s="1" t="s">
        <v>3881</v>
      </c>
      <c r="BO561" s="1" t="s">
        <v>123</v>
      </c>
      <c r="BP561" s="1" t="s">
        <v>2801</v>
      </c>
      <c r="BQ561" s="1" t="s">
        <v>515</v>
      </c>
      <c r="BR561" s="1" t="s">
        <v>3657</v>
      </c>
      <c r="BS561" s="1" t="s">
        <v>129</v>
      </c>
      <c r="BT561" s="1" t="s">
        <v>2752</v>
      </c>
      <c r="BU561" s="1"/>
    </row>
    <row r="562" spans="1:73" ht="13.5" customHeight="1">
      <c r="A562" s="5" t="str">
        <f>HYPERLINK("http://kyu.snu.ac.kr/sdhj/index.jsp?type=hj/GK14786_00IH_0001_0146.jpg","1828_성평곡면_146")</f>
        <v>1828_성평곡면_146</v>
      </c>
      <c r="B562" s="2">
        <v>1828</v>
      </c>
      <c r="C562" s="2" t="s">
        <v>3787</v>
      </c>
      <c r="D562" s="2" t="s">
        <v>3790</v>
      </c>
      <c r="E562" s="2">
        <v>561</v>
      </c>
      <c r="F562" s="1">
        <v>3</v>
      </c>
      <c r="G562" s="1" t="s">
        <v>1208</v>
      </c>
      <c r="H562" s="1" t="s">
        <v>2049</v>
      </c>
      <c r="I562" s="1">
        <v>3</v>
      </c>
      <c r="J562" s="1"/>
      <c r="K562" s="1"/>
      <c r="L562" s="1">
        <v>4</v>
      </c>
      <c r="M562" s="2" t="s">
        <v>4132</v>
      </c>
      <c r="N562" s="2" t="s">
        <v>4295</v>
      </c>
      <c r="O562" s="1"/>
      <c r="P562" s="1"/>
      <c r="Q562" s="1"/>
      <c r="R562" s="1"/>
      <c r="S562" s="1"/>
      <c r="T562" s="1" t="s">
        <v>3815</v>
      </c>
      <c r="U562" s="1" t="s">
        <v>139</v>
      </c>
      <c r="V562" s="1" t="s">
        <v>2112</v>
      </c>
      <c r="W562" s="1"/>
      <c r="X562" s="1"/>
      <c r="Y562" s="1" t="s">
        <v>1349</v>
      </c>
      <c r="Z562" s="1" t="s">
        <v>2378</v>
      </c>
      <c r="AA562" s="1"/>
      <c r="AB562" s="1"/>
      <c r="AC562" s="1">
        <v>86</v>
      </c>
      <c r="AD562" s="1" t="s">
        <v>242</v>
      </c>
      <c r="AE562" s="1" t="s">
        <v>2676</v>
      </c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</row>
    <row r="563" spans="1:73" ht="13.5" customHeight="1">
      <c r="A563" s="5" t="str">
        <f>HYPERLINK("http://kyu.snu.ac.kr/sdhj/index.jsp?type=hj/GK14786_00IH_0001_0146.jpg","1828_성평곡면_146")</f>
        <v>1828_성평곡면_146</v>
      </c>
      <c r="B563" s="2">
        <v>1828</v>
      </c>
      <c r="C563" s="2" t="s">
        <v>3787</v>
      </c>
      <c r="D563" s="2" t="s">
        <v>3790</v>
      </c>
      <c r="E563" s="2">
        <v>562</v>
      </c>
      <c r="F563" s="1">
        <v>3</v>
      </c>
      <c r="G563" s="1" t="s">
        <v>1208</v>
      </c>
      <c r="H563" s="1" t="s">
        <v>2049</v>
      </c>
      <c r="I563" s="1">
        <v>3</v>
      </c>
      <c r="J563" s="1"/>
      <c r="K563" s="1"/>
      <c r="L563" s="1">
        <v>4</v>
      </c>
      <c r="M563" s="2" t="s">
        <v>4132</v>
      </c>
      <c r="N563" s="2" t="s">
        <v>4295</v>
      </c>
      <c r="O563" s="1"/>
      <c r="P563" s="1"/>
      <c r="Q563" s="1"/>
      <c r="R563" s="1"/>
      <c r="S563" s="1"/>
      <c r="T563" s="1" t="s">
        <v>3815</v>
      </c>
      <c r="U563" s="1" t="s">
        <v>139</v>
      </c>
      <c r="V563" s="1" t="s">
        <v>2112</v>
      </c>
      <c r="W563" s="1"/>
      <c r="X563" s="1"/>
      <c r="Y563" s="1" t="s">
        <v>1350</v>
      </c>
      <c r="Z563" s="1" t="s">
        <v>2377</v>
      </c>
      <c r="AA563" s="1"/>
      <c r="AB563" s="1"/>
      <c r="AC563" s="1">
        <v>76</v>
      </c>
      <c r="AD563" s="1" t="s">
        <v>389</v>
      </c>
      <c r="AE563" s="1" t="s">
        <v>2719</v>
      </c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</row>
    <row r="564" spans="1:73" ht="13.5" customHeight="1">
      <c r="A564" s="5" t="str">
        <f>HYPERLINK("http://kyu.snu.ac.kr/sdhj/index.jsp?type=hj/GK14786_00IH_0001_0146.jpg","1828_성평곡면_146")</f>
        <v>1828_성평곡면_146</v>
      </c>
      <c r="B564" s="2">
        <v>1828</v>
      </c>
      <c r="C564" s="2" t="s">
        <v>3787</v>
      </c>
      <c r="D564" s="2" t="s">
        <v>3790</v>
      </c>
      <c r="E564" s="2">
        <v>563</v>
      </c>
      <c r="F564" s="1">
        <v>3</v>
      </c>
      <c r="G564" s="1" t="s">
        <v>1208</v>
      </c>
      <c r="H564" s="1" t="s">
        <v>2049</v>
      </c>
      <c r="I564" s="1">
        <v>3</v>
      </c>
      <c r="J564" s="1"/>
      <c r="K564" s="1"/>
      <c r="L564" s="1">
        <v>5</v>
      </c>
      <c r="M564" s="2" t="s">
        <v>4133</v>
      </c>
      <c r="N564" s="2" t="s">
        <v>4296</v>
      </c>
      <c r="O564" s="1"/>
      <c r="P564" s="1"/>
      <c r="Q564" s="1"/>
      <c r="R564" s="1"/>
      <c r="S564" s="1"/>
      <c r="T564" s="1" t="s">
        <v>3813</v>
      </c>
      <c r="U564" s="1" t="s">
        <v>120</v>
      </c>
      <c r="V564" s="1" t="s">
        <v>2116</v>
      </c>
      <c r="W564" s="1" t="s">
        <v>108</v>
      </c>
      <c r="X564" s="1" t="s">
        <v>2171</v>
      </c>
      <c r="Y564" s="1" t="s">
        <v>882</v>
      </c>
      <c r="Z564" s="1" t="s">
        <v>2376</v>
      </c>
      <c r="AA564" s="1"/>
      <c r="AB564" s="1"/>
      <c r="AC564" s="1">
        <v>67</v>
      </c>
      <c r="AD564" s="1" t="s">
        <v>160</v>
      </c>
      <c r="AE564" s="1" t="s">
        <v>2681</v>
      </c>
      <c r="AF564" s="1"/>
      <c r="AG564" s="1"/>
      <c r="AH564" s="1"/>
      <c r="AI564" s="1"/>
      <c r="AJ564" s="1" t="s">
        <v>17</v>
      </c>
      <c r="AK564" s="1" t="s">
        <v>2742</v>
      </c>
      <c r="AL564" s="1" t="s">
        <v>80</v>
      </c>
      <c r="AM564" s="1" t="s">
        <v>2745</v>
      </c>
      <c r="AN564" s="1"/>
      <c r="AO564" s="1"/>
      <c r="AP564" s="1"/>
      <c r="AQ564" s="1"/>
      <c r="AR564" s="1"/>
      <c r="AS564" s="1"/>
      <c r="AT564" s="1" t="s">
        <v>1351</v>
      </c>
      <c r="AU564" s="1" t="s">
        <v>2806</v>
      </c>
      <c r="AV564" s="1" t="s">
        <v>1352</v>
      </c>
      <c r="AW564" s="1" t="s">
        <v>2929</v>
      </c>
      <c r="AX564" s="1"/>
      <c r="AY564" s="1"/>
      <c r="AZ564" s="1"/>
      <c r="BA564" s="1"/>
      <c r="BB564" s="1"/>
      <c r="BC564" s="1"/>
      <c r="BD564" s="1"/>
      <c r="BE564" s="1"/>
      <c r="BF564" s="1"/>
      <c r="BG564" s="1" t="s">
        <v>123</v>
      </c>
      <c r="BH564" s="1" t="s">
        <v>2801</v>
      </c>
      <c r="BI564" s="1" t="s">
        <v>1317</v>
      </c>
      <c r="BJ564" s="1" t="s">
        <v>2739</v>
      </c>
      <c r="BK564" s="1" t="s">
        <v>123</v>
      </c>
      <c r="BL564" s="1" t="s">
        <v>2801</v>
      </c>
      <c r="BM564" s="1" t="s">
        <v>1344</v>
      </c>
      <c r="BN564" s="1" t="s">
        <v>3451</v>
      </c>
      <c r="BO564" s="1" t="s">
        <v>123</v>
      </c>
      <c r="BP564" s="1" t="s">
        <v>2801</v>
      </c>
      <c r="BQ564" s="1" t="s">
        <v>1353</v>
      </c>
      <c r="BR564" s="1" t="s">
        <v>3656</v>
      </c>
      <c r="BS564" s="1" t="s">
        <v>669</v>
      </c>
      <c r="BT564" s="1" t="s">
        <v>3767</v>
      </c>
      <c r="BU564" s="1"/>
    </row>
    <row r="565" spans="1:73" ht="13.5" customHeight="1">
      <c r="A565" s="5" t="str">
        <f>HYPERLINK("http://kyu.snu.ac.kr/sdhj/index.jsp?type=hj/GK14786_00IH_0001_0146.jpg","1828_성평곡면_146")</f>
        <v>1828_성평곡면_146</v>
      </c>
      <c r="B565" s="2">
        <v>1828</v>
      </c>
      <c r="C565" s="2" t="s">
        <v>3787</v>
      </c>
      <c r="D565" s="2" t="s">
        <v>3790</v>
      </c>
      <c r="E565" s="2">
        <v>564</v>
      </c>
      <c r="F565" s="1">
        <v>3</v>
      </c>
      <c r="G565" s="1" t="s">
        <v>1208</v>
      </c>
      <c r="H565" s="1" t="s">
        <v>2049</v>
      </c>
      <c r="I565" s="1">
        <v>3</v>
      </c>
      <c r="J565" s="1"/>
      <c r="K565" s="1"/>
      <c r="L565" s="1">
        <v>5</v>
      </c>
      <c r="M565" s="2" t="s">
        <v>4133</v>
      </c>
      <c r="N565" s="2" t="s">
        <v>4296</v>
      </c>
      <c r="O565" s="1"/>
      <c r="P565" s="1"/>
      <c r="Q565" s="1"/>
      <c r="R565" s="1"/>
      <c r="S565" s="1" t="s">
        <v>48</v>
      </c>
      <c r="T565" s="1" t="s">
        <v>2087</v>
      </c>
      <c r="U565" s="1"/>
      <c r="V565" s="1"/>
      <c r="W565" s="1" t="s">
        <v>308</v>
      </c>
      <c r="X565" s="1" t="s">
        <v>2184</v>
      </c>
      <c r="Y565" s="1" t="s">
        <v>130</v>
      </c>
      <c r="Z565" s="1" t="s">
        <v>2210</v>
      </c>
      <c r="AA565" s="1"/>
      <c r="AB565" s="1"/>
      <c r="AC565" s="1">
        <v>66</v>
      </c>
      <c r="AD565" s="1" t="s">
        <v>154</v>
      </c>
      <c r="AE565" s="1" t="s">
        <v>2699</v>
      </c>
      <c r="AF565" s="1"/>
      <c r="AG565" s="1"/>
      <c r="AH565" s="1"/>
      <c r="AI565" s="1"/>
      <c r="AJ565" s="1" t="s">
        <v>131</v>
      </c>
      <c r="AK565" s="1" t="s">
        <v>2743</v>
      </c>
      <c r="AL565" s="1" t="s">
        <v>311</v>
      </c>
      <c r="AM565" s="1" t="s">
        <v>2750</v>
      </c>
      <c r="AN565" s="1"/>
      <c r="AO565" s="1"/>
      <c r="AP565" s="1"/>
      <c r="AQ565" s="1"/>
      <c r="AR565" s="1"/>
      <c r="AS565" s="1"/>
      <c r="AT565" s="1" t="s">
        <v>123</v>
      </c>
      <c r="AU565" s="1" t="s">
        <v>2801</v>
      </c>
      <c r="AV565" s="1" t="s">
        <v>1354</v>
      </c>
      <c r="AW565" s="1" t="s">
        <v>2928</v>
      </c>
      <c r="AX565" s="1"/>
      <c r="AY565" s="1"/>
      <c r="AZ565" s="1"/>
      <c r="BA565" s="1"/>
      <c r="BB565" s="1"/>
      <c r="BC565" s="1"/>
      <c r="BD565" s="1"/>
      <c r="BE565" s="1"/>
      <c r="BF565" s="1"/>
      <c r="BG565" s="1" t="s">
        <v>123</v>
      </c>
      <c r="BH565" s="1" t="s">
        <v>2801</v>
      </c>
      <c r="BI565" s="1" t="s">
        <v>1355</v>
      </c>
      <c r="BJ565" s="1" t="s">
        <v>3222</v>
      </c>
      <c r="BK565" s="1" t="s">
        <v>123</v>
      </c>
      <c r="BL565" s="1" t="s">
        <v>2801</v>
      </c>
      <c r="BM565" s="1" t="s">
        <v>1356</v>
      </c>
      <c r="BN565" s="1" t="s">
        <v>3450</v>
      </c>
      <c r="BO565" s="1" t="s">
        <v>123</v>
      </c>
      <c r="BP565" s="1" t="s">
        <v>2801</v>
      </c>
      <c r="BQ565" s="1" t="s">
        <v>1357</v>
      </c>
      <c r="BR565" s="1" t="s">
        <v>3655</v>
      </c>
      <c r="BS565" s="1" t="s">
        <v>51</v>
      </c>
      <c r="BT565" s="1" t="s">
        <v>2783</v>
      </c>
      <c r="BU565" s="1"/>
    </row>
    <row r="566" spans="1:73" ht="13.5" customHeight="1">
      <c r="A566" s="5" t="str">
        <f>HYPERLINK("http://kyu.snu.ac.kr/sdhj/index.jsp?type=hj/GK14786_00IH_0001_0146.jpg","1828_성평곡면_146")</f>
        <v>1828_성평곡면_146</v>
      </c>
      <c r="B566" s="2">
        <v>1828</v>
      </c>
      <c r="C566" s="2" t="s">
        <v>3787</v>
      </c>
      <c r="D566" s="2" t="s">
        <v>3790</v>
      </c>
      <c r="E566" s="2">
        <v>565</v>
      </c>
      <c r="F566" s="1">
        <v>3</v>
      </c>
      <c r="G566" s="1" t="s">
        <v>1208</v>
      </c>
      <c r="H566" s="1" t="s">
        <v>2049</v>
      </c>
      <c r="I566" s="1">
        <v>3</v>
      </c>
      <c r="J566" s="1"/>
      <c r="K566" s="1"/>
      <c r="L566" s="1">
        <v>5</v>
      </c>
      <c r="M566" s="2" t="s">
        <v>4133</v>
      </c>
      <c r="N566" s="2" t="s">
        <v>4296</v>
      </c>
      <c r="O566" s="1"/>
      <c r="P566" s="1"/>
      <c r="Q566" s="1"/>
      <c r="R566" s="1"/>
      <c r="S566" s="1" t="s">
        <v>86</v>
      </c>
      <c r="T566" s="1" t="s">
        <v>2088</v>
      </c>
      <c r="U566" s="1" t="s">
        <v>120</v>
      </c>
      <c r="V566" s="1" t="s">
        <v>2116</v>
      </c>
      <c r="W566" s="1"/>
      <c r="X566" s="1"/>
      <c r="Y566" s="1" t="s">
        <v>1358</v>
      </c>
      <c r="Z566" s="1" t="s">
        <v>2375</v>
      </c>
      <c r="AA566" s="1"/>
      <c r="AB566" s="1"/>
      <c r="AC566" s="1">
        <v>32</v>
      </c>
      <c r="AD566" s="1" t="s">
        <v>305</v>
      </c>
      <c r="AE566" s="1" t="s">
        <v>2701</v>
      </c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</row>
    <row r="567" spans="1:73" ht="13.5" customHeight="1">
      <c r="A567" s="5" t="str">
        <f>HYPERLINK("http://kyu.snu.ac.kr/sdhj/index.jsp?type=hj/GK14786_00IH_0001_0146.jpg","1828_성평곡면_146")</f>
        <v>1828_성평곡면_146</v>
      </c>
      <c r="B567" s="2">
        <v>1828</v>
      </c>
      <c r="C567" s="2" t="s">
        <v>3787</v>
      </c>
      <c r="D567" s="2" t="s">
        <v>3790</v>
      </c>
      <c r="E567" s="2">
        <v>566</v>
      </c>
      <c r="F567" s="1">
        <v>3</v>
      </c>
      <c r="G567" s="1" t="s">
        <v>1208</v>
      </c>
      <c r="H567" s="1" t="s">
        <v>2049</v>
      </c>
      <c r="I567" s="1">
        <v>3</v>
      </c>
      <c r="J567" s="1"/>
      <c r="K567" s="1"/>
      <c r="L567" s="1">
        <v>5</v>
      </c>
      <c r="M567" s="2" t="s">
        <v>4133</v>
      </c>
      <c r="N567" s="2" t="s">
        <v>4296</v>
      </c>
      <c r="O567" s="1"/>
      <c r="P567" s="1"/>
      <c r="Q567" s="1"/>
      <c r="R567" s="1"/>
      <c r="S567" s="1" t="s">
        <v>191</v>
      </c>
      <c r="T567" s="1" t="s">
        <v>2090</v>
      </c>
      <c r="U567" s="1"/>
      <c r="V567" s="1"/>
      <c r="W567" s="1" t="s">
        <v>510</v>
      </c>
      <c r="X567" s="1" t="s">
        <v>2179</v>
      </c>
      <c r="Y567" s="1" t="s">
        <v>130</v>
      </c>
      <c r="Z567" s="1" t="s">
        <v>2210</v>
      </c>
      <c r="AA567" s="1"/>
      <c r="AB567" s="1"/>
      <c r="AC567" s="1">
        <v>34</v>
      </c>
      <c r="AD567" s="1" t="s">
        <v>518</v>
      </c>
      <c r="AE567" s="1" t="s">
        <v>2713</v>
      </c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</row>
    <row r="568" spans="1:73" ht="13.5" customHeight="1">
      <c r="A568" s="5" t="str">
        <f>HYPERLINK("http://kyu.snu.ac.kr/sdhj/index.jsp?type=hj/GK14786_00IH_0001_0146.jpg","1828_성평곡면_146")</f>
        <v>1828_성평곡면_146</v>
      </c>
      <c r="B568" s="2">
        <v>1828</v>
      </c>
      <c r="C568" s="2" t="s">
        <v>3787</v>
      </c>
      <c r="D568" s="2" t="s">
        <v>3790</v>
      </c>
      <c r="E568" s="2">
        <v>567</v>
      </c>
      <c r="F568" s="1">
        <v>3</v>
      </c>
      <c r="G568" s="1" t="s">
        <v>1208</v>
      </c>
      <c r="H568" s="1" t="s">
        <v>2049</v>
      </c>
      <c r="I568" s="1">
        <v>3</v>
      </c>
      <c r="J568" s="1"/>
      <c r="K568" s="1"/>
      <c r="L568" s="1">
        <v>5</v>
      </c>
      <c r="M568" s="2" t="s">
        <v>4133</v>
      </c>
      <c r="N568" s="2" t="s">
        <v>4296</v>
      </c>
      <c r="O568" s="1"/>
      <c r="P568" s="1"/>
      <c r="Q568" s="1"/>
      <c r="R568" s="1"/>
      <c r="S568" s="1"/>
      <c r="T568" s="1" t="s">
        <v>3815</v>
      </c>
      <c r="U568" s="1" t="s">
        <v>139</v>
      </c>
      <c r="V568" s="1" t="s">
        <v>2112</v>
      </c>
      <c r="W568" s="1"/>
      <c r="X568" s="1"/>
      <c r="Y568" s="1" t="s">
        <v>1359</v>
      </c>
      <c r="Z568" s="1" t="s">
        <v>2374</v>
      </c>
      <c r="AA568" s="1"/>
      <c r="AB568" s="1"/>
      <c r="AC568" s="1">
        <v>35</v>
      </c>
      <c r="AD568" s="1" t="s">
        <v>281</v>
      </c>
      <c r="AE568" s="1" t="s">
        <v>2694</v>
      </c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</row>
    <row r="569" spans="1:73" ht="13.5" customHeight="1">
      <c r="A569" s="5" t="str">
        <f>HYPERLINK("http://kyu.snu.ac.kr/sdhj/index.jsp?type=hj/GK14786_00IH_0001_0146.jpg","1828_성평곡면_146")</f>
        <v>1828_성평곡면_146</v>
      </c>
      <c r="B569" s="2">
        <v>1828</v>
      </c>
      <c r="C569" s="2" t="s">
        <v>3787</v>
      </c>
      <c r="D569" s="2" t="s">
        <v>3790</v>
      </c>
      <c r="E569" s="2">
        <v>568</v>
      </c>
      <c r="F569" s="1">
        <v>3</v>
      </c>
      <c r="G569" s="1" t="s">
        <v>1208</v>
      </c>
      <c r="H569" s="1" t="s">
        <v>2049</v>
      </c>
      <c r="I569" s="1">
        <v>4</v>
      </c>
      <c r="J569" s="1" t="s">
        <v>1360</v>
      </c>
      <c r="K569" s="1" t="s">
        <v>3796</v>
      </c>
      <c r="L569" s="1">
        <v>1</v>
      </c>
      <c r="M569" s="2" t="s">
        <v>4134</v>
      </c>
      <c r="N569" s="2" t="s">
        <v>4297</v>
      </c>
      <c r="O569" s="1"/>
      <c r="P569" s="1"/>
      <c r="Q569" s="1"/>
      <c r="R569" s="1"/>
      <c r="S569" s="1"/>
      <c r="T569" s="1" t="s">
        <v>3813</v>
      </c>
      <c r="U569" s="1" t="s">
        <v>120</v>
      </c>
      <c r="V569" s="1" t="s">
        <v>2116</v>
      </c>
      <c r="W569" s="1" t="s">
        <v>1003</v>
      </c>
      <c r="X569" s="1" t="s">
        <v>2192</v>
      </c>
      <c r="Y569" s="1" t="s">
        <v>1361</v>
      </c>
      <c r="Z569" s="1" t="s">
        <v>2373</v>
      </c>
      <c r="AA569" s="1"/>
      <c r="AB569" s="1"/>
      <c r="AC569" s="1">
        <v>67</v>
      </c>
      <c r="AD569" s="1" t="s">
        <v>160</v>
      </c>
      <c r="AE569" s="1" t="s">
        <v>2681</v>
      </c>
      <c r="AF569" s="1"/>
      <c r="AG569" s="1"/>
      <c r="AH569" s="1"/>
      <c r="AI569" s="1"/>
      <c r="AJ569" s="1" t="s">
        <v>17</v>
      </c>
      <c r="AK569" s="1" t="s">
        <v>2742</v>
      </c>
      <c r="AL569" s="1" t="s">
        <v>721</v>
      </c>
      <c r="AM569" s="1" t="s">
        <v>3848</v>
      </c>
      <c r="AN569" s="1"/>
      <c r="AO569" s="1"/>
      <c r="AP569" s="1"/>
      <c r="AQ569" s="1"/>
      <c r="AR569" s="1"/>
      <c r="AS569" s="1"/>
      <c r="AT569" s="1" t="s">
        <v>123</v>
      </c>
      <c r="AU569" s="1" t="s">
        <v>2801</v>
      </c>
      <c r="AV569" s="1" t="s">
        <v>1362</v>
      </c>
      <c r="AW569" s="1" t="s">
        <v>2897</v>
      </c>
      <c r="AX569" s="1"/>
      <c r="AY569" s="1"/>
      <c r="AZ569" s="1"/>
      <c r="BA569" s="1"/>
      <c r="BB569" s="1"/>
      <c r="BC569" s="1"/>
      <c r="BD569" s="1"/>
      <c r="BE569" s="1"/>
      <c r="BF569" s="1"/>
      <c r="BG569" s="1" t="s">
        <v>123</v>
      </c>
      <c r="BH569" s="1" t="s">
        <v>2801</v>
      </c>
      <c r="BI569" s="1" t="s">
        <v>4498</v>
      </c>
      <c r="BJ569" s="1" t="s">
        <v>3197</v>
      </c>
      <c r="BK569" s="1" t="s">
        <v>123</v>
      </c>
      <c r="BL569" s="1" t="s">
        <v>2801</v>
      </c>
      <c r="BM569" s="1" t="s">
        <v>1363</v>
      </c>
      <c r="BN569" s="1" t="s">
        <v>3449</v>
      </c>
      <c r="BO569" s="1" t="s">
        <v>123</v>
      </c>
      <c r="BP569" s="1" t="s">
        <v>2801</v>
      </c>
      <c r="BQ569" s="1" t="s">
        <v>1364</v>
      </c>
      <c r="BR569" s="1" t="s">
        <v>3958</v>
      </c>
      <c r="BS569" s="1" t="s">
        <v>402</v>
      </c>
      <c r="BT569" s="1" t="s">
        <v>2775</v>
      </c>
      <c r="BU569" s="1"/>
    </row>
    <row r="570" spans="1:73" ht="13.5" customHeight="1">
      <c r="A570" s="5" t="str">
        <f>HYPERLINK("http://kyu.snu.ac.kr/sdhj/index.jsp?type=hj/GK14786_00IH_0001_0147.jpg","1828_성평곡면_147")</f>
        <v>1828_성평곡면_147</v>
      </c>
      <c r="B570" s="2">
        <v>1828</v>
      </c>
      <c r="C570" s="2" t="s">
        <v>3787</v>
      </c>
      <c r="D570" s="2" t="s">
        <v>3790</v>
      </c>
      <c r="E570" s="2">
        <v>569</v>
      </c>
      <c r="F570" s="1">
        <v>3</v>
      </c>
      <c r="G570" s="1" t="s">
        <v>1208</v>
      </c>
      <c r="H570" s="1" t="s">
        <v>2049</v>
      </c>
      <c r="I570" s="1">
        <v>4</v>
      </c>
      <c r="J570" s="1"/>
      <c r="K570" s="1"/>
      <c r="L570" s="1">
        <v>1</v>
      </c>
      <c r="M570" s="2" t="s">
        <v>4134</v>
      </c>
      <c r="N570" s="2" t="s">
        <v>4297</v>
      </c>
      <c r="O570" s="1"/>
      <c r="P570" s="1"/>
      <c r="Q570" s="1"/>
      <c r="R570" s="1"/>
      <c r="S570" s="1" t="s">
        <v>86</v>
      </c>
      <c r="T570" s="1" t="s">
        <v>2088</v>
      </c>
      <c r="U570" s="1" t="s">
        <v>120</v>
      </c>
      <c r="V570" s="1" t="s">
        <v>2116</v>
      </c>
      <c r="W570" s="1"/>
      <c r="X570" s="1"/>
      <c r="Y570" s="1" t="s">
        <v>1365</v>
      </c>
      <c r="Z570" s="1" t="s">
        <v>2372</v>
      </c>
      <c r="AA570" s="1"/>
      <c r="AB570" s="1"/>
      <c r="AC570" s="1">
        <v>25</v>
      </c>
      <c r="AD570" s="1" t="s">
        <v>107</v>
      </c>
      <c r="AE570" s="1" t="s">
        <v>2700</v>
      </c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</row>
    <row r="571" spans="1:73" ht="13.5" customHeight="1">
      <c r="A571" s="5" t="str">
        <f>HYPERLINK("http://kyu.snu.ac.kr/sdhj/index.jsp?type=hj/GK14786_00IH_0001_0147.jpg","1828_성평곡면_147")</f>
        <v>1828_성평곡면_147</v>
      </c>
      <c r="B571" s="2">
        <v>1828</v>
      </c>
      <c r="C571" s="2" t="s">
        <v>3787</v>
      </c>
      <c r="D571" s="2" t="s">
        <v>3790</v>
      </c>
      <c r="E571" s="2">
        <v>570</v>
      </c>
      <c r="F571" s="1">
        <v>3</v>
      </c>
      <c r="G571" s="1" t="s">
        <v>1208</v>
      </c>
      <c r="H571" s="1" t="s">
        <v>2049</v>
      </c>
      <c r="I571" s="1">
        <v>4</v>
      </c>
      <c r="J571" s="1"/>
      <c r="K571" s="1"/>
      <c r="L571" s="1">
        <v>1</v>
      </c>
      <c r="M571" s="2" t="s">
        <v>4134</v>
      </c>
      <c r="N571" s="2" t="s">
        <v>4297</v>
      </c>
      <c r="O571" s="1"/>
      <c r="P571" s="1"/>
      <c r="Q571" s="1"/>
      <c r="R571" s="1"/>
      <c r="S571" s="1" t="s">
        <v>191</v>
      </c>
      <c r="T571" s="1" t="s">
        <v>2090</v>
      </c>
      <c r="U571" s="1"/>
      <c r="V571" s="1"/>
      <c r="W571" s="1" t="s">
        <v>98</v>
      </c>
      <c r="X571" s="1" t="s">
        <v>3818</v>
      </c>
      <c r="Y571" s="1" t="s">
        <v>130</v>
      </c>
      <c r="Z571" s="1" t="s">
        <v>2210</v>
      </c>
      <c r="AA571" s="1"/>
      <c r="AB571" s="1"/>
      <c r="AC571" s="1">
        <v>23</v>
      </c>
      <c r="AD571" s="1" t="s">
        <v>240</v>
      </c>
      <c r="AE571" s="1" t="s">
        <v>2674</v>
      </c>
      <c r="AF571" s="1" t="s">
        <v>212</v>
      </c>
      <c r="AG571" s="1" t="s">
        <v>2725</v>
      </c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</row>
    <row r="572" spans="1:73" ht="13.5" customHeight="1">
      <c r="A572" s="5" t="str">
        <f>HYPERLINK("http://kyu.snu.ac.kr/sdhj/index.jsp?type=hj/GK14786_00IH_0001_0147.jpg","1828_성평곡면_147")</f>
        <v>1828_성평곡면_147</v>
      </c>
      <c r="B572" s="2">
        <v>1828</v>
      </c>
      <c r="C572" s="2" t="s">
        <v>3787</v>
      </c>
      <c r="D572" s="2" t="s">
        <v>3790</v>
      </c>
      <c r="E572" s="2">
        <v>571</v>
      </c>
      <c r="F572" s="1">
        <v>3</v>
      </c>
      <c r="G572" s="1" t="s">
        <v>1208</v>
      </c>
      <c r="H572" s="1" t="s">
        <v>2049</v>
      </c>
      <c r="I572" s="1">
        <v>4</v>
      </c>
      <c r="J572" s="1"/>
      <c r="K572" s="1"/>
      <c r="L572" s="1">
        <v>1</v>
      </c>
      <c r="M572" s="2" t="s">
        <v>4134</v>
      </c>
      <c r="N572" s="2" t="s">
        <v>4297</v>
      </c>
      <c r="O572" s="1"/>
      <c r="P572" s="1"/>
      <c r="Q572" s="1"/>
      <c r="R572" s="1"/>
      <c r="S572" s="1"/>
      <c r="T572" s="1" t="s">
        <v>3815</v>
      </c>
      <c r="U572" s="1" t="s">
        <v>139</v>
      </c>
      <c r="V572" s="1" t="s">
        <v>2112</v>
      </c>
      <c r="W572" s="1"/>
      <c r="X572" s="1"/>
      <c r="Y572" s="1" t="s">
        <v>4428</v>
      </c>
      <c r="Z572" s="1" t="s">
        <v>2371</v>
      </c>
      <c r="AA572" s="1"/>
      <c r="AB572" s="1"/>
      <c r="AC572" s="1">
        <v>66</v>
      </c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</row>
    <row r="573" spans="1:73" ht="13.5" customHeight="1">
      <c r="A573" s="5" t="str">
        <f>HYPERLINK("http://kyu.snu.ac.kr/sdhj/index.jsp?type=hj/GK14786_00IH_0001_0147.jpg","1828_성평곡면_147")</f>
        <v>1828_성평곡면_147</v>
      </c>
      <c r="B573" s="2">
        <v>1828</v>
      </c>
      <c r="C573" s="2" t="s">
        <v>3787</v>
      </c>
      <c r="D573" s="2" t="s">
        <v>3790</v>
      </c>
      <c r="E573" s="2">
        <v>572</v>
      </c>
      <c r="F573" s="1">
        <v>3</v>
      </c>
      <c r="G573" s="1" t="s">
        <v>1208</v>
      </c>
      <c r="H573" s="1" t="s">
        <v>2049</v>
      </c>
      <c r="I573" s="1">
        <v>4</v>
      </c>
      <c r="J573" s="1"/>
      <c r="K573" s="1"/>
      <c r="L573" s="1">
        <v>1</v>
      </c>
      <c r="M573" s="2" t="s">
        <v>4134</v>
      </c>
      <c r="N573" s="2" t="s">
        <v>4297</v>
      </c>
      <c r="O573" s="1"/>
      <c r="P573" s="1"/>
      <c r="Q573" s="1"/>
      <c r="R573" s="1"/>
      <c r="S573" s="1"/>
      <c r="T573" s="1" t="s">
        <v>4426</v>
      </c>
      <c r="U573" s="1"/>
      <c r="V573" s="1"/>
      <c r="W573" s="1"/>
      <c r="X573" s="1"/>
      <c r="Y573" s="1" t="s">
        <v>1366</v>
      </c>
      <c r="Z573" s="1" t="s">
        <v>2370</v>
      </c>
      <c r="AA573" s="1"/>
      <c r="AB573" s="1"/>
      <c r="AC573" s="1"/>
      <c r="AD573" s="1"/>
      <c r="AE573" s="1"/>
      <c r="AF573" s="1" t="s">
        <v>138</v>
      </c>
      <c r="AG573" s="1" t="s">
        <v>2188</v>
      </c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 t="s">
        <v>4446</v>
      </c>
      <c r="BD573" s="1"/>
      <c r="BE573" s="1" t="s">
        <v>4445</v>
      </c>
      <c r="BF573" s="1" t="s">
        <v>4039</v>
      </c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</row>
    <row r="574" spans="1:73" ht="13.5" customHeight="1">
      <c r="A574" s="5" t="str">
        <f>HYPERLINK("http://kyu.snu.ac.kr/sdhj/index.jsp?type=hj/GK14786_00IH_0001_0147.jpg","1828_성평곡면_147")</f>
        <v>1828_성평곡면_147</v>
      </c>
      <c r="B574" s="2">
        <v>1828</v>
      </c>
      <c r="C574" s="2" t="s">
        <v>3787</v>
      </c>
      <c r="D574" s="2" t="s">
        <v>3790</v>
      </c>
      <c r="E574" s="2">
        <v>573</v>
      </c>
      <c r="F574" s="1">
        <v>3</v>
      </c>
      <c r="G574" s="1" t="s">
        <v>1208</v>
      </c>
      <c r="H574" s="1" t="s">
        <v>2049</v>
      </c>
      <c r="I574" s="1">
        <v>4</v>
      </c>
      <c r="J574" s="1"/>
      <c r="K574" s="1"/>
      <c r="L574" s="1">
        <v>2</v>
      </c>
      <c r="M574" s="2" t="s">
        <v>4135</v>
      </c>
      <c r="N574" s="2" t="s">
        <v>4298</v>
      </c>
      <c r="O574" s="1"/>
      <c r="P574" s="1"/>
      <c r="Q574" s="1"/>
      <c r="R574" s="1"/>
      <c r="S574" s="1"/>
      <c r="T574" s="1" t="s">
        <v>3813</v>
      </c>
      <c r="U574" s="1" t="s">
        <v>1367</v>
      </c>
      <c r="V574" s="1" t="s">
        <v>2143</v>
      </c>
      <c r="W574" s="1" t="s">
        <v>108</v>
      </c>
      <c r="X574" s="1" t="s">
        <v>2171</v>
      </c>
      <c r="Y574" s="1" t="s">
        <v>1368</v>
      </c>
      <c r="Z574" s="1" t="s">
        <v>2369</v>
      </c>
      <c r="AA574" s="1"/>
      <c r="AB574" s="1"/>
      <c r="AC574" s="1">
        <v>62</v>
      </c>
      <c r="AD574" s="1" t="s">
        <v>116</v>
      </c>
      <c r="AE574" s="1" t="s">
        <v>2673</v>
      </c>
      <c r="AF574" s="1"/>
      <c r="AG574" s="1"/>
      <c r="AH574" s="1"/>
      <c r="AI574" s="1"/>
      <c r="AJ574" s="1" t="s">
        <v>17</v>
      </c>
      <c r="AK574" s="1" t="s">
        <v>2742</v>
      </c>
      <c r="AL574" s="1" t="s">
        <v>80</v>
      </c>
      <c r="AM574" s="1" t="s">
        <v>2745</v>
      </c>
      <c r="AN574" s="1"/>
      <c r="AO574" s="1"/>
      <c r="AP574" s="1"/>
      <c r="AQ574" s="1"/>
      <c r="AR574" s="1"/>
      <c r="AS574" s="1"/>
      <c r="AT574" s="1" t="s">
        <v>71</v>
      </c>
      <c r="AU574" s="1" t="s">
        <v>2139</v>
      </c>
      <c r="AV574" s="1" t="s">
        <v>1369</v>
      </c>
      <c r="AW574" s="1" t="s">
        <v>2912</v>
      </c>
      <c r="AX574" s="1"/>
      <c r="AY574" s="1"/>
      <c r="AZ574" s="1"/>
      <c r="BA574" s="1"/>
      <c r="BB574" s="1"/>
      <c r="BC574" s="1"/>
      <c r="BD574" s="1"/>
      <c r="BE574" s="1"/>
      <c r="BF574" s="1"/>
      <c r="BG574" s="1" t="s">
        <v>71</v>
      </c>
      <c r="BH574" s="1" t="s">
        <v>2139</v>
      </c>
      <c r="BI574" s="1" t="s">
        <v>1370</v>
      </c>
      <c r="BJ574" s="1" t="s">
        <v>3214</v>
      </c>
      <c r="BK574" s="1" t="s">
        <v>71</v>
      </c>
      <c r="BL574" s="1" t="s">
        <v>2139</v>
      </c>
      <c r="BM574" s="1" t="s">
        <v>1371</v>
      </c>
      <c r="BN574" s="1" t="s">
        <v>3883</v>
      </c>
      <c r="BO574" s="1" t="s">
        <v>71</v>
      </c>
      <c r="BP574" s="1" t="s">
        <v>2139</v>
      </c>
      <c r="BQ574" s="1" t="s">
        <v>1372</v>
      </c>
      <c r="BR574" s="1" t="s">
        <v>3979</v>
      </c>
      <c r="BS574" s="1" t="s">
        <v>351</v>
      </c>
      <c r="BT574" s="1" t="s">
        <v>2765</v>
      </c>
      <c r="BU574" s="1"/>
    </row>
    <row r="575" spans="1:73" ht="13.5" customHeight="1">
      <c r="A575" s="5" t="str">
        <f>HYPERLINK("http://kyu.snu.ac.kr/sdhj/index.jsp?type=hj/GK14786_00IH_0001_0147.jpg","1828_성평곡면_147")</f>
        <v>1828_성평곡면_147</v>
      </c>
      <c r="B575" s="2">
        <v>1828</v>
      </c>
      <c r="C575" s="2" t="s">
        <v>3787</v>
      </c>
      <c r="D575" s="2" t="s">
        <v>3790</v>
      </c>
      <c r="E575" s="2">
        <v>574</v>
      </c>
      <c r="F575" s="1">
        <v>3</v>
      </c>
      <c r="G575" s="1" t="s">
        <v>1208</v>
      </c>
      <c r="H575" s="1" t="s">
        <v>2049</v>
      </c>
      <c r="I575" s="1">
        <v>4</v>
      </c>
      <c r="J575" s="1"/>
      <c r="K575" s="1"/>
      <c r="L575" s="1">
        <v>2</v>
      </c>
      <c r="M575" s="2" t="s">
        <v>4135</v>
      </c>
      <c r="N575" s="2" t="s">
        <v>4298</v>
      </c>
      <c r="O575" s="1"/>
      <c r="P575" s="1"/>
      <c r="Q575" s="1"/>
      <c r="R575" s="1"/>
      <c r="S575" s="1" t="s">
        <v>48</v>
      </c>
      <c r="T575" s="1" t="s">
        <v>2087</v>
      </c>
      <c r="U575" s="1"/>
      <c r="V575" s="1"/>
      <c r="W575" s="1" t="s">
        <v>181</v>
      </c>
      <c r="X575" s="1" t="s">
        <v>3823</v>
      </c>
      <c r="Y575" s="1" t="s">
        <v>10</v>
      </c>
      <c r="Z575" s="1" t="s">
        <v>2174</v>
      </c>
      <c r="AA575" s="1"/>
      <c r="AB575" s="1"/>
      <c r="AC575" s="1">
        <v>44</v>
      </c>
      <c r="AD575" s="1" t="s">
        <v>170</v>
      </c>
      <c r="AE575" s="1" t="s">
        <v>2702</v>
      </c>
      <c r="AF575" s="1"/>
      <c r="AG575" s="1"/>
      <c r="AH575" s="1"/>
      <c r="AI575" s="1"/>
      <c r="AJ575" s="1" t="s">
        <v>17</v>
      </c>
      <c r="AK575" s="1" t="s">
        <v>2742</v>
      </c>
      <c r="AL575" s="1" t="s">
        <v>41</v>
      </c>
      <c r="AM575" s="1" t="s">
        <v>2749</v>
      </c>
      <c r="AN575" s="1"/>
      <c r="AO575" s="1"/>
      <c r="AP575" s="1"/>
      <c r="AQ575" s="1"/>
      <c r="AR575" s="1"/>
      <c r="AS575" s="1"/>
      <c r="AT575" s="1" t="s">
        <v>71</v>
      </c>
      <c r="AU575" s="1" t="s">
        <v>2139</v>
      </c>
      <c r="AV575" s="1" t="s">
        <v>1373</v>
      </c>
      <c r="AW575" s="1" t="s">
        <v>2927</v>
      </c>
      <c r="AX575" s="1"/>
      <c r="AY575" s="1"/>
      <c r="AZ575" s="1"/>
      <c r="BA575" s="1"/>
      <c r="BB575" s="1"/>
      <c r="BC575" s="1"/>
      <c r="BD575" s="1"/>
      <c r="BE575" s="1"/>
      <c r="BF575" s="1"/>
      <c r="BG575" s="1" t="s">
        <v>71</v>
      </c>
      <c r="BH575" s="1" t="s">
        <v>2139</v>
      </c>
      <c r="BI575" s="1" t="s">
        <v>1374</v>
      </c>
      <c r="BJ575" s="1" t="s">
        <v>3033</v>
      </c>
      <c r="BK575" s="1" t="s">
        <v>71</v>
      </c>
      <c r="BL575" s="1" t="s">
        <v>2139</v>
      </c>
      <c r="BM575" s="1" t="s">
        <v>1375</v>
      </c>
      <c r="BN575" s="1" t="s">
        <v>3448</v>
      </c>
      <c r="BO575" s="1" t="s">
        <v>71</v>
      </c>
      <c r="BP575" s="1" t="s">
        <v>2139</v>
      </c>
      <c r="BQ575" s="1" t="s">
        <v>1376</v>
      </c>
      <c r="BR575" s="1" t="s">
        <v>4003</v>
      </c>
      <c r="BS575" s="1" t="s">
        <v>801</v>
      </c>
      <c r="BT575" s="1" t="s">
        <v>2784</v>
      </c>
      <c r="BU575" s="1"/>
    </row>
    <row r="576" spans="1:73" ht="13.5" customHeight="1">
      <c r="A576" s="5" t="str">
        <f>HYPERLINK("http://kyu.snu.ac.kr/sdhj/index.jsp?type=hj/GK14786_00IH_0001_0147.jpg","1828_성평곡면_147")</f>
        <v>1828_성평곡면_147</v>
      </c>
      <c r="B576" s="2">
        <v>1828</v>
      </c>
      <c r="C576" s="2" t="s">
        <v>3787</v>
      </c>
      <c r="D576" s="2" t="s">
        <v>3790</v>
      </c>
      <c r="E576" s="2">
        <v>575</v>
      </c>
      <c r="F576" s="1">
        <v>3</v>
      </c>
      <c r="G576" s="1" t="s">
        <v>1208</v>
      </c>
      <c r="H576" s="1" t="s">
        <v>2049</v>
      </c>
      <c r="I576" s="1">
        <v>4</v>
      </c>
      <c r="J576" s="1"/>
      <c r="K576" s="1"/>
      <c r="L576" s="1">
        <v>2</v>
      </c>
      <c r="M576" s="2" t="s">
        <v>4135</v>
      </c>
      <c r="N576" s="2" t="s">
        <v>4298</v>
      </c>
      <c r="O576" s="1"/>
      <c r="P576" s="1"/>
      <c r="Q576" s="1"/>
      <c r="R576" s="1"/>
      <c r="S576" s="1" t="s">
        <v>210</v>
      </c>
      <c r="T576" s="1" t="s">
        <v>2095</v>
      </c>
      <c r="U576" s="1" t="s">
        <v>708</v>
      </c>
      <c r="V576" s="1" t="s">
        <v>2136</v>
      </c>
      <c r="W576" s="1"/>
      <c r="X576" s="1"/>
      <c r="Y576" s="1" t="s">
        <v>1377</v>
      </c>
      <c r="Z576" s="1" t="s">
        <v>2348</v>
      </c>
      <c r="AA576" s="1"/>
      <c r="AB576" s="1"/>
      <c r="AC576" s="1"/>
      <c r="AD576" s="1"/>
      <c r="AE576" s="1"/>
      <c r="AF576" s="1"/>
      <c r="AG576" s="1" t="s">
        <v>4029</v>
      </c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</row>
    <row r="577" spans="1:73" ht="13.5" customHeight="1">
      <c r="A577" s="5" t="str">
        <f>HYPERLINK("http://kyu.snu.ac.kr/sdhj/index.jsp?type=hj/GK14786_00IH_0001_0147.jpg","1828_성평곡면_147")</f>
        <v>1828_성평곡면_147</v>
      </c>
      <c r="B577" s="2">
        <v>1828</v>
      </c>
      <c r="C577" s="2" t="s">
        <v>3787</v>
      </c>
      <c r="D577" s="2" t="s">
        <v>3790</v>
      </c>
      <c r="E577" s="2">
        <v>576</v>
      </c>
      <c r="F577" s="1">
        <v>3</v>
      </c>
      <c r="G577" s="1" t="s">
        <v>1208</v>
      </c>
      <c r="H577" s="1" t="s">
        <v>2049</v>
      </c>
      <c r="I577" s="1">
        <v>4</v>
      </c>
      <c r="J577" s="1"/>
      <c r="K577" s="1"/>
      <c r="L577" s="1">
        <v>2</v>
      </c>
      <c r="M577" s="2" t="s">
        <v>4135</v>
      </c>
      <c r="N577" s="2" t="s">
        <v>4298</v>
      </c>
      <c r="O577" s="1"/>
      <c r="P577" s="1"/>
      <c r="Q577" s="1"/>
      <c r="R577" s="1"/>
      <c r="S577" s="1" t="s">
        <v>415</v>
      </c>
      <c r="T577" s="1" t="s">
        <v>2102</v>
      </c>
      <c r="U577" s="1"/>
      <c r="V577" s="1"/>
      <c r="W577" s="1" t="s">
        <v>108</v>
      </c>
      <c r="X577" s="1" t="s">
        <v>2171</v>
      </c>
      <c r="Y577" s="1" t="s">
        <v>10</v>
      </c>
      <c r="Z577" s="1" t="s">
        <v>2174</v>
      </c>
      <c r="AA577" s="1"/>
      <c r="AB577" s="1"/>
      <c r="AC577" s="1"/>
      <c r="AD577" s="1"/>
      <c r="AE577" s="1"/>
      <c r="AF577" s="1" t="s">
        <v>1324</v>
      </c>
      <c r="AG577" s="1" t="s">
        <v>4029</v>
      </c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</row>
    <row r="578" spans="1:73" ht="13.5" customHeight="1">
      <c r="A578" s="5" t="str">
        <f>HYPERLINK("http://kyu.snu.ac.kr/sdhj/index.jsp?type=hj/GK14786_00IH_0001_0147.jpg","1828_성평곡면_147")</f>
        <v>1828_성평곡면_147</v>
      </c>
      <c r="B578" s="2">
        <v>1828</v>
      </c>
      <c r="C578" s="2" t="s">
        <v>3787</v>
      </c>
      <c r="D578" s="2" t="s">
        <v>3790</v>
      </c>
      <c r="E578" s="2">
        <v>577</v>
      </c>
      <c r="F578" s="1">
        <v>3</v>
      </c>
      <c r="G578" s="1" t="s">
        <v>1208</v>
      </c>
      <c r="H578" s="1" t="s">
        <v>2049</v>
      </c>
      <c r="I578" s="1">
        <v>4</v>
      </c>
      <c r="J578" s="1"/>
      <c r="K578" s="1"/>
      <c r="L578" s="1">
        <v>3</v>
      </c>
      <c r="M578" s="2" t="s">
        <v>1360</v>
      </c>
      <c r="N578" s="2" t="s">
        <v>3796</v>
      </c>
      <c r="O578" s="1"/>
      <c r="P578" s="1"/>
      <c r="Q578" s="1"/>
      <c r="R578" s="1"/>
      <c r="S578" s="1"/>
      <c r="T578" s="1" t="s">
        <v>3813</v>
      </c>
      <c r="U578" s="1" t="s">
        <v>475</v>
      </c>
      <c r="V578" s="1" t="s">
        <v>2127</v>
      </c>
      <c r="W578" s="1" t="s">
        <v>98</v>
      </c>
      <c r="X578" s="1" t="s">
        <v>3818</v>
      </c>
      <c r="Y578" s="1" t="s">
        <v>634</v>
      </c>
      <c r="Z578" s="1" t="s">
        <v>2368</v>
      </c>
      <c r="AA578" s="1"/>
      <c r="AB578" s="1"/>
      <c r="AC578" s="1">
        <v>63</v>
      </c>
      <c r="AD578" s="1" t="s">
        <v>116</v>
      </c>
      <c r="AE578" s="1" t="s">
        <v>2673</v>
      </c>
      <c r="AF578" s="1"/>
      <c r="AG578" s="1"/>
      <c r="AH578" s="1"/>
      <c r="AI578" s="1"/>
      <c r="AJ578" s="1" t="s">
        <v>17</v>
      </c>
      <c r="AK578" s="1" t="s">
        <v>2742</v>
      </c>
      <c r="AL578" s="1" t="s">
        <v>70</v>
      </c>
      <c r="AM578" s="1" t="s">
        <v>3844</v>
      </c>
      <c r="AN578" s="1"/>
      <c r="AO578" s="1"/>
      <c r="AP578" s="1"/>
      <c r="AQ578" s="1"/>
      <c r="AR578" s="1"/>
      <c r="AS578" s="1"/>
      <c r="AT578" s="1" t="s">
        <v>42</v>
      </c>
      <c r="AU578" s="1" t="s">
        <v>2162</v>
      </c>
      <c r="AV578" s="1" t="s">
        <v>1378</v>
      </c>
      <c r="AW578" s="1" t="s">
        <v>2926</v>
      </c>
      <c r="AX578" s="1"/>
      <c r="AY578" s="1"/>
      <c r="AZ578" s="1"/>
      <c r="BA578" s="1"/>
      <c r="BB578" s="1"/>
      <c r="BC578" s="1"/>
      <c r="BD578" s="1"/>
      <c r="BE578" s="1"/>
      <c r="BF578" s="1"/>
      <c r="BG578" s="1" t="s">
        <v>42</v>
      </c>
      <c r="BH578" s="1" t="s">
        <v>2162</v>
      </c>
      <c r="BI578" s="1" t="s">
        <v>1379</v>
      </c>
      <c r="BJ578" s="1" t="s">
        <v>3221</v>
      </c>
      <c r="BK578" s="1" t="s">
        <v>42</v>
      </c>
      <c r="BL578" s="1" t="s">
        <v>2162</v>
      </c>
      <c r="BM578" s="1" t="s">
        <v>1046</v>
      </c>
      <c r="BN578" s="1" t="s">
        <v>2975</v>
      </c>
      <c r="BO578" s="1" t="s">
        <v>42</v>
      </c>
      <c r="BP578" s="1" t="s">
        <v>2162</v>
      </c>
      <c r="BQ578" s="1" t="s">
        <v>1380</v>
      </c>
      <c r="BR578" s="1" t="s">
        <v>3986</v>
      </c>
      <c r="BS578" s="1" t="s">
        <v>41</v>
      </c>
      <c r="BT578" s="1" t="s">
        <v>2749</v>
      </c>
      <c r="BU578" s="1"/>
    </row>
    <row r="579" spans="1:73" ht="13.5" customHeight="1">
      <c r="A579" s="5" t="str">
        <f>HYPERLINK("http://kyu.snu.ac.kr/sdhj/index.jsp?type=hj/GK14786_00IH_0001_0147.jpg","1828_성평곡면_147")</f>
        <v>1828_성평곡면_147</v>
      </c>
      <c r="B579" s="2">
        <v>1828</v>
      </c>
      <c r="C579" s="2" t="s">
        <v>3787</v>
      </c>
      <c r="D579" s="2" t="s">
        <v>3790</v>
      </c>
      <c r="E579" s="2">
        <v>578</v>
      </c>
      <c r="F579" s="1">
        <v>3</v>
      </c>
      <c r="G579" s="1" t="s">
        <v>1208</v>
      </c>
      <c r="H579" s="1" t="s">
        <v>2049</v>
      </c>
      <c r="I579" s="1">
        <v>4</v>
      </c>
      <c r="J579" s="1"/>
      <c r="K579" s="1"/>
      <c r="L579" s="1">
        <v>3</v>
      </c>
      <c r="M579" s="2" t="s">
        <v>1360</v>
      </c>
      <c r="N579" s="2" t="s">
        <v>3796</v>
      </c>
      <c r="O579" s="1"/>
      <c r="P579" s="1"/>
      <c r="Q579" s="1"/>
      <c r="R579" s="1"/>
      <c r="S579" s="1" t="s">
        <v>48</v>
      </c>
      <c r="T579" s="1" t="s">
        <v>2087</v>
      </c>
      <c r="U579" s="1"/>
      <c r="V579" s="1"/>
      <c r="W579" s="1" t="s">
        <v>137</v>
      </c>
      <c r="X579" s="1" t="s">
        <v>2176</v>
      </c>
      <c r="Y579" s="1" t="s">
        <v>10</v>
      </c>
      <c r="Z579" s="1" t="s">
        <v>2174</v>
      </c>
      <c r="AA579" s="1"/>
      <c r="AB579" s="1"/>
      <c r="AC579" s="1">
        <v>55</v>
      </c>
      <c r="AD579" s="1" t="s">
        <v>297</v>
      </c>
      <c r="AE579" s="1" t="s">
        <v>2680</v>
      </c>
      <c r="AF579" s="1"/>
      <c r="AG579" s="1"/>
      <c r="AH579" s="1"/>
      <c r="AI579" s="1"/>
      <c r="AJ579" s="1" t="s">
        <v>17</v>
      </c>
      <c r="AK579" s="1" t="s">
        <v>2742</v>
      </c>
      <c r="AL579" s="1" t="s">
        <v>129</v>
      </c>
      <c r="AM579" s="1" t="s">
        <v>2752</v>
      </c>
      <c r="AN579" s="1"/>
      <c r="AO579" s="1"/>
      <c r="AP579" s="1"/>
      <c r="AQ579" s="1"/>
      <c r="AR579" s="1"/>
      <c r="AS579" s="1"/>
      <c r="AT579" s="1" t="s">
        <v>42</v>
      </c>
      <c r="AU579" s="1" t="s">
        <v>2162</v>
      </c>
      <c r="AV579" s="1" t="s">
        <v>1381</v>
      </c>
      <c r="AW579" s="1" t="s">
        <v>2888</v>
      </c>
      <c r="AX579" s="1"/>
      <c r="AY579" s="1"/>
      <c r="AZ579" s="1"/>
      <c r="BA579" s="1"/>
      <c r="BB579" s="1"/>
      <c r="BC579" s="1"/>
      <c r="BD579" s="1"/>
      <c r="BE579" s="1"/>
      <c r="BF579" s="1"/>
      <c r="BG579" s="1" t="s">
        <v>42</v>
      </c>
      <c r="BH579" s="1" t="s">
        <v>2162</v>
      </c>
      <c r="BI579" s="1" t="s">
        <v>1382</v>
      </c>
      <c r="BJ579" s="1" t="s">
        <v>3189</v>
      </c>
      <c r="BK579" s="1" t="s">
        <v>42</v>
      </c>
      <c r="BL579" s="1" t="s">
        <v>2162</v>
      </c>
      <c r="BM579" s="1" t="s">
        <v>1279</v>
      </c>
      <c r="BN579" s="1" t="s">
        <v>2398</v>
      </c>
      <c r="BO579" s="1" t="s">
        <v>42</v>
      </c>
      <c r="BP579" s="1" t="s">
        <v>2162</v>
      </c>
      <c r="BQ579" s="1" t="s">
        <v>1383</v>
      </c>
      <c r="BR579" s="1" t="s">
        <v>3625</v>
      </c>
      <c r="BS579" s="1" t="s">
        <v>311</v>
      </c>
      <c r="BT579" s="1" t="s">
        <v>2750</v>
      </c>
      <c r="BU579" s="1"/>
    </row>
    <row r="580" spans="1:73" ht="13.5" customHeight="1">
      <c r="A580" s="5" t="str">
        <f>HYPERLINK("http://kyu.snu.ac.kr/sdhj/index.jsp?type=hj/GK14786_00IH_0001_0147.jpg","1828_성평곡면_147")</f>
        <v>1828_성평곡면_147</v>
      </c>
      <c r="B580" s="2">
        <v>1828</v>
      </c>
      <c r="C580" s="2" t="s">
        <v>3787</v>
      </c>
      <c r="D580" s="2" t="s">
        <v>3790</v>
      </c>
      <c r="E580" s="2">
        <v>579</v>
      </c>
      <c r="F580" s="1">
        <v>3</v>
      </c>
      <c r="G580" s="1" t="s">
        <v>1208</v>
      </c>
      <c r="H580" s="1" t="s">
        <v>2049</v>
      </c>
      <c r="I580" s="1">
        <v>4</v>
      </c>
      <c r="J580" s="1"/>
      <c r="K580" s="1"/>
      <c r="L580" s="1">
        <v>4</v>
      </c>
      <c r="M580" s="2" t="s">
        <v>4136</v>
      </c>
      <c r="N580" s="2" t="s">
        <v>4299</v>
      </c>
      <c r="O580" s="1"/>
      <c r="P580" s="1"/>
      <c r="Q580" s="1"/>
      <c r="R580" s="1"/>
      <c r="S580" s="1"/>
      <c r="T580" s="1" t="s">
        <v>3813</v>
      </c>
      <c r="U580" s="1" t="s">
        <v>535</v>
      </c>
      <c r="V580" s="1" t="s">
        <v>2122</v>
      </c>
      <c r="W580" s="1" t="s">
        <v>308</v>
      </c>
      <c r="X580" s="1" t="s">
        <v>2184</v>
      </c>
      <c r="Y580" s="1" t="s">
        <v>1200</v>
      </c>
      <c r="Z580" s="1" t="s">
        <v>2367</v>
      </c>
      <c r="AA580" s="1"/>
      <c r="AB580" s="1"/>
      <c r="AC580" s="1">
        <v>61</v>
      </c>
      <c r="AD580" s="1" t="s">
        <v>73</v>
      </c>
      <c r="AE580" s="1" t="s">
        <v>2718</v>
      </c>
      <c r="AF580" s="1"/>
      <c r="AG580" s="1"/>
      <c r="AH580" s="1"/>
      <c r="AI580" s="1"/>
      <c r="AJ580" s="1" t="s">
        <v>17</v>
      </c>
      <c r="AK580" s="1" t="s">
        <v>2742</v>
      </c>
      <c r="AL580" s="1" t="s">
        <v>311</v>
      </c>
      <c r="AM580" s="1" t="s">
        <v>2750</v>
      </c>
      <c r="AN580" s="1"/>
      <c r="AO580" s="1"/>
      <c r="AP580" s="1"/>
      <c r="AQ580" s="1"/>
      <c r="AR580" s="1"/>
      <c r="AS580" s="1"/>
      <c r="AT580" s="1" t="s">
        <v>535</v>
      </c>
      <c r="AU580" s="1" t="s">
        <v>2122</v>
      </c>
      <c r="AV580" s="1" t="s">
        <v>1201</v>
      </c>
      <c r="AW580" s="1" t="s">
        <v>2883</v>
      </c>
      <c r="AX580" s="1"/>
      <c r="AY580" s="1"/>
      <c r="AZ580" s="1"/>
      <c r="BA580" s="1"/>
      <c r="BB580" s="1"/>
      <c r="BC580" s="1"/>
      <c r="BD580" s="1"/>
      <c r="BE580" s="1"/>
      <c r="BF580" s="1"/>
      <c r="BG580" s="1" t="s">
        <v>535</v>
      </c>
      <c r="BH580" s="1" t="s">
        <v>2122</v>
      </c>
      <c r="BI580" s="1" t="s">
        <v>574</v>
      </c>
      <c r="BJ580" s="1" t="s">
        <v>2984</v>
      </c>
      <c r="BK580" s="1" t="s">
        <v>535</v>
      </c>
      <c r="BL580" s="1" t="s">
        <v>2122</v>
      </c>
      <c r="BM580" s="1" t="s">
        <v>1384</v>
      </c>
      <c r="BN580" s="1" t="s">
        <v>3447</v>
      </c>
      <c r="BO580" s="1" t="s">
        <v>535</v>
      </c>
      <c r="BP580" s="1" t="s">
        <v>2122</v>
      </c>
      <c r="BQ580" s="1" t="s">
        <v>1385</v>
      </c>
      <c r="BR580" s="1" t="s">
        <v>3999</v>
      </c>
      <c r="BS580" s="1" t="s">
        <v>351</v>
      </c>
      <c r="BT580" s="1" t="s">
        <v>2765</v>
      </c>
      <c r="BU580" s="1"/>
    </row>
    <row r="581" spans="1:73" ht="13.5" customHeight="1">
      <c r="A581" s="5" t="str">
        <f>HYPERLINK("http://kyu.snu.ac.kr/sdhj/index.jsp?type=hj/GK14786_00IH_0001_0147.jpg","1828_성평곡면_147")</f>
        <v>1828_성평곡면_147</v>
      </c>
      <c r="B581" s="2">
        <v>1828</v>
      </c>
      <c r="C581" s="2" t="s">
        <v>3787</v>
      </c>
      <c r="D581" s="2" t="s">
        <v>3790</v>
      </c>
      <c r="E581" s="2">
        <v>580</v>
      </c>
      <c r="F581" s="1">
        <v>3</v>
      </c>
      <c r="G581" s="1" t="s">
        <v>1208</v>
      </c>
      <c r="H581" s="1" t="s">
        <v>2049</v>
      </c>
      <c r="I581" s="1">
        <v>4</v>
      </c>
      <c r="J581" s="1"/>
      <c r="K581" s="1"/>
      <c r="L581" s="1">
        <v>4</v>
      </c>
      <c r="M581" s="2" t="s">
        <v>4136</v>
      </c>
      <c r="N581" s="2" t="s">
        <v>4299</v>
      </c>
      <c r="O581" s="1"/>
      <c r="P581" s="1"/>
      <c r="Q581" s="1"/>
      <c r="R581" s="1"/>
      <c r="S581" s="1" t="s">
        <v>48</v>
      </c>
      <c r="T581" s="1" t="s">
        <v>2087</v>
      </c>
      <c r="U581" s="1"/>
      <c r="V581" s="1"/>
      <c r="W581" s="1" t="s">
        <v>58</v>
      </c>
      <c r="X581" s="1" t="s">
        <v>2181</v>
      </c>
      <c r="Y581" s="1" t="s">
        <v>10</v>
      </c>
      <c r="Z581" s="1" t="s">
        <v>2174</v>
      </c>
      <c r="AA581" s="1"/>
      <c r="AB581" s="1"/>
      <c r="AC581" s="1">
        <v>58</v>
      </c>
      <c r="AD581" s="1" t="s">
        <v>310</v>
      </c>
      <c r="AE581" s="1" t="s">
        <v>2696</v>
      </c>
      <c r="AF581" s="1"/>
      <c r="AG581" s="1"/>
      <c r="AH581" s="1"/>
      <c r="AI581" s="1"/>
      <c r="AJ581" s="1" t="s">
        <v>17</v>
      </c>
      <c r="AK581" s="1" t="s">
        <v>2742</v>
      </c>
      <c r="AL581" s="1" t="s">
        <v>692</v>
      </c>
      <c r="AM581" s="1" t="s">
        <v>2776</v>
      </c>
      <c r="AN581" s="1"/>
      <c r="AO581" s="1"/>
      <c r="AP581" s="1"/>
      <c r="AQ581" s="1"/>
      <c r="AR581" s="1"/>
      <c r="AS581" s="1"/>
      <c r="AT581" s="1" t="s">
        <v>1386</v>
      </c>
      <c r="AU581" s="1" t="s">
        <v>2805</v>
      </c>
      <c r="AV581" s="1" t="s">
        <v>1387</v>
      </c>
      <c r="AW581" s="1" t="s">
        <v>2925</v>
      </c>
      <c r="AX581" s="1"/>
      <c r="AY581" s="1"/>
      <c r="AZ581" s="1"/>
      <c r="BA581" s="1"/>
      <c r="BB581" s="1"/>
      <c r="BC581" s="1"/>
      <c r="BD581" s="1"/>
      <c r="BE581" s="1"/>
      <c r="BF581" s="1"/>
      <c r="BG581" s="1" t="s">
        <v>1388</v>
      </c>
      <c r="BH581" s="1" t="s">
        <v>3106</v>
      </c>
      <c r="BI581" s="1" t="s">
        <v>1389</v>
      </c>
      <c r="BJ581" s="1" t="s">
        <v>2432</v>
      </c>
      <c r="BK581" s="1" t="s">
        <v>887</v>
      </c>
      <c r="BL581" s="1" t="s">
        <v>2807</v>
      </c>
      <c r="BM581" s="1" t="s">
        <v>1390</v>
      </c>
      <c r="BN581" s="1" t="s">
        <v>3015</v>
      </c>
      <c r="BO581" s="1" t="s">
        <v>1391</v>
      </c>
      <c r="BP581" s="1" t="s">
        <v>3567</v>
      </c>
      <c r="BQ581" s="1" t="s">
        <v>1392</v>
      </c>
      <c r="BR581" s="1" t="s">
        <v>3654</v>
      </c>
      <c r="BS581" s="1" t="s">
        <v>209</v>
      </c>
      <c r="BT581" s="1" t="s">
        <v>3474</v>
      </c>
      <c r="BU581" s="1"/>
    </row>
    <row r="582" spans="1:73" ht="13.5" customHeight="1">
      <c r="A582" s="5" t="str">
        <f>HYPERLINK("http://kyu.snu.ac.kr/sdhj/index.jsp?type=hj/GK14786_00IH_0001_0147.jpg","1828_성평곡면_147")</f>
        <v>1828_성평곡면_147</v>
      </c>
      <c r="B582" s="2">
        <v>1828</v>
      </c>
      <c r="C582" s="2" t="s">
        <v>3787</v>
      </c>
      <c r="D582" s="2" t="s">
        <v>3790</v>
      </c>
      <c r="E582" s="2">
        <v>581</v>
      </c>
      <c r="F582" s="1">
        <v>3</v>
      </c>
      <c r="G582" s="1" t="s">
        <v>1208</v>
      </c>
      <c r="H582" s="1" t="s">
        <v>2049</v>
      </c>
      <c r="I582" s="1">
        <v>4</v>
      </c>
      <c r="J582" s="1"/>
      <c r="K582" s="1"/>
      <c r="L582" s="1">
        <v>5</v>
      </c>
      <c r="M582" s="2" t="s">
        <v>4137</v>
      </c>
      <c r="N582" s="2" t="s">
        <v>4300</v>
      </c>
      <c r="O582" s="1"/>
      <c r="P582" s="1"/>
      <c r="Q582" s="1"/>
      <c r="R582" s="1"/>
      <c r="S582" s="1"/>
      <c r="T582" s="1" t="s">
        <v>3813</v>
      </c>
      <c r="U582" s="1" t="s">
        <v>632</v>
      </c>
      <c r="V582" s="1" t="s">
        <v>2111</v>
      </c>
      <c r="W582" s="1" t="s">
        <v>237</v>
      </c>
      <c r="X582" s="1" t="s">
        <v>3825</v>
      </c>
      <c r="Y582" s="1" t="s">
        <v>377</v>
      </c>
      <c r="Z582" s="1" t="s">
        <v>2366</v>
      </c>
      <c r="AA582" s="1"/>
      <c r="AB582" s="1"/>
      <c r="AC582" s="1">
        <v>75</v>
      </c>
      <c r="AD582" s="1" t="s">
        <v>774</v>
      </c>
      <c r="AE582" s="1" t="s">
        <v>2692</v>
      </c>
      <c r="AF582" s="1"/>
      <c r="AG582" s="1"/>
      <c r="AH582" s="1"/>
      <c r="AI582" s="1"/>
      <c r="AJ582" s="1" t="s">
        <v>17</v>
      </c>
      <c r="AK582" s="1" t="s">
        <v>2742</v>
      </c>
      <c r="AL582" s="1" t="s">
        <v>448</v>
      </c>
      <c r="AM582" s="1" t="s">
        <v>3846</v>
      </c>
      <c r="AN582" s="1"/>
      <c r="AO582" s="1"/>
      <c r="AP582" s="1"/>
      <c r="AQ582" s="1"/>
      <c r="AR582" s="1"/>
      <c r="AS582" s="1"/>
      <c r="AT582" s="1" t="s">
        <v>632</v>
      </c>
      <c r="AU582" s="1" t="s">
        <v>2111</v>
      </c>
      <c r="AV582" s="1" t="s">
        <v>1393</v>
      </c>
      <c r="AW582" s="1" t="s">
        <v>2924</v>
      </c>
      <c r="AX582" s="1"/>
      <c r="AY582" s="1"/>
      <c r="AZ582" s="1"/>
      <c r="BA582" s="1"/>
      <c r="BB582" s="1"/>
      <c r="BC582" s="1"/>
      <c r="BD582" s="1"/>
      <c r="BE582" s="1"/>
      <c r="BF582" s="1"/>
      <c r="BG582" s="1" t="s">
        <v>632</v>
      </c>
      <c r="BH582" s="1" t="s">
        <v>2111</v>
      </c>
      <c r="BI582" s="1" t="s">
        <v>862</v>
      </c>
      <c r="BJ582" s="1" t="s">
        <v>3220</v>
      </c>
      <c r="BK582" s="1" t="s">
        <v>496</v>
      </c>
      <c r="BL582" s="1" t="s">
        <v>3110</v>
      </c>
      <c r="BM582" s="1" t="s">
        <v>1394</v>
      </c>
      <c r="BN582" s="1" t="s">
        <v>3446</v>
      </c>
      <c r="BO582" s="1" t="s">
        <v>1395</v>
      </c>
      <c r="BP582" s="1" t="s">
        <v>3566</v>
      </c>
      <c r="BQ582" s="1" t="s">
        <v>1396</v>
      </c>
      <c r="BR582" s="1" t="s">
        <v>3653</v>
      </c>
      <c r="BS582" s="1" t="s">
        <v>736</v>
      </c>
      <c r="BT582" s="1" t="s">
        <v>2786</v>
      </c>
      <c r="BU582" s="1"/>
    </row>
    <row r="583" spans="1:73" ht="13.5" customHeight="1">
      <c r="A583" s="5" t="str">
        <f>HYPERLINK("http://kyu.snu.ac.kr/sdhj/index.jsp?type=hj/GK14786_00IH_0001_0147.jpg","1828_성평곡면_147")</f>
        <v>1828_성평곡면_147</v>
      </c>
      <c r="B583" s="2">
        <v>1828</v>
      </c>
      <c r="C583" s="2" t="s">
        <v>3787</v>
      </c>
      <c r="D583" s="2" t="s">
        <v>3790</v>
      </c>
      <c r="E583" s="2">
        <v>582</v>
      </c>
      <c r="F583" s="1">
        <v>3</v>
      </c>
      <c r="G583" s="1" t="s">
        <v>1208</v>
      </c>
      <c r="H583" s="1" t="s">
        <v>2049</v>
      </c>
      <c r="I583" s="1">
        <v>4</v>
      </c>
      <c r="J583" s="1"/>
      <c r="K583" s="1"/>
      <c r="L583" s="1">
        <v>5</v>
      </c>
      <c r="M583" s="2" t="s">
        <v>4137</v>
      </c>
      <c r="N583" s="2" t="s">
        <v>4300</v>
      </c>
      <c r="O583" s="1"/>
      <c r="P583" s="1"/>
      <c r="Q583" s="1"/>
      <c r="R583" s="1"/>
      <c r="S583" s="1" t="s">
        <v>48</v>
      </c>
      <c r="T583" s="1" t="s">
        <v>2087</v>
      </c>
      <c r="U583" s="1"/>
      <c r="V583" s="1"/>
      <c r="W583" s="1" t="s">
        <v>98</v>
      </c>
      <c r="X583" s="1" t="s">
        <v>3818</v>
      </c>
      <c r="Y583" s="1" t="s">
        <v>10</v>
      </c>
      <c r="Z583" s="1" t="s">
        <v>2174</v>
      </c>
      <c r="AA583" s="1"/>
      <c r="AB583" s="1"/>
      <c r="AC583" s="1"/>
      <c r="AD583" s="1"/>
      <c r="AE583" s="1"/>
      <c r="AF583" s="1" t="s">
        <v>138</v>
      </c>
      <c r="AG583" s="1" t="s">
        <v>2188</v>
      </c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</row>
    <row r="584" spans="1:73" ht="13.5" customHeight="1">
      <c r="A584" s="5" t="str">
        <f>HYPERLINK("http://kyu.snu.ac.kr/sdhj/index.jsp?type=hj/GK14786_00IH_0001_0147.jpg","1828_성평곡면_147")</f>
        <v>1828_성평곡면_147</v>
      </c>
      <c r="B584" s="2">
        <v>1828</v>
      </c>
      <c r="C584" s="2" t="s">
        <v>3787</v>
      </c>
      <c r="D584" s="2" t="s">
        <v>3790</v>
      </c>
      <c r="E584" s="2">
        <v>583</v>
      </c>
      <c r="F584" s="1">
        <v>3</v>
      </c>
      <c r="G584" s="1" t="s">
        <v>1208</v>
      </c>
      <c r="H584" s="1" t="s">
        <v>2049</v>
      </c>
      <c r="I584" s="1">
        <v>4</v>
      </c>
      <c r="J584" s="1"/>
      <c r="K584" s="1"/>
      <c r="L584" s="1">
        <v>5</v>
      </c>
      <c r="M584" s="2" t="s">
        <v>4137</v>
      </c>
      <c r="N584" s="2" t="s">
        <v>4300</v>
      </c>
      <c r="O584" s="1"/>
      <c r="P584" s="1"/>
      <c r="Q584" s="1"/>
      <c r="R584" s="1"/>
      <c r="S584" s="1" t="s">
        <v>86</v>
      </c>
      <c r="T584" s="1" t="s">
        <v>2088</v>
      </c>
      <c r="U584" s="1" t="s">
        <v>632</v>
      </c>
      <c r="V584" s="1" t="s">
        <v>2111</v>
      </c>
      <c r="W584" s="1"/>
      <c r="X584" s="1"/>
      <c r="Y584" s="1" t="s">
        <v>1397</v>
      </c>
      <c r="Z584" s="1" t="s">
        <v>2238</v>
      </c>
      <c r="AA584" s="1"/>
      <c r="AB584" s="1"/>
      <c r="AC584" s="1">
        <v>35</v>
      </c>
      <c r="AD584" s="1" t="s">
        <v>215</v>
      </c>
      <c r="AE584" s="1" t="s">
        <v>2707</v>
      </c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</row>
    <row r="585" spans="1:73" ht="13.5" customHeight="1">
      <c r="A585" s="5" t="str">
        <f>HYPERLINK("http://kyu.snu.ac.kr/sdhj/index.jsp?type=hj/GK14786_00IH_0001_0147.jpg","1828_성평곡면_147")</f>
        <v>1828_성평곡면_147</v>
      </c>
      <c r="B585" s="2">
        <v>1828</v>
      </c>
      <c r="C585" s="2" t="s">
        <v>3787</v>
      </c>
      <c r="D585" s="2" t="s">
        <v>3790</v>
      </c>
      <c r="E585" s="2">
        <v>584</v>
      </c>
      <c r="F585" s="1">
        <v>3</v>
      </c>
      <c r="G585" s="1" t="s">
        <v>1208</v>
      </c>
      <c r="H585" s="1" t="s">
        <v>2049</v>
      </c>
      <c r="I585" s="1">
        <v>4</v>
      </c>
      <c r="J585" s="1"/>
      <c r="K585" s="1"/>
      <c r="L585" s="1">
        <v>5</v>
      </c>
      <c r="M585" s="2" t="s">
        <v>4137</v>
      </c>
      <c r="N585" s="2" t="s">
        <v>4300</v>
      </c>
      <c r="O585" s="1"/>
      <c r="P585" s="1"/>
      <c r="Q585" s="1"/>
      <c r="R585" s="1"/>
      <c r="S585" s="1" t="s">
        <v>191</v>
      </c>
      <c r="T585" s="1" t="s">
        <v>2090</v>
      </c>
      <c r="U585" s="1"/>
      <c r="V585" s="1"/>
      <c r="W585" s="1" t="s">
        <v>181</v>
      </c>
      <c r="X585" s="1" t="s">
        <v>3823</v>
      </c>
      <c r="Y585" s="1" t="s">
        <v>10</v>
      </c>
      <c r="Z585" s="1" t="s">
        <v>2174</v>
      </c>
      <c r="AA585" s="1"/>
      <c r="AB585" s="1"/>
      <c r="AC585" s="1">
        <v>38</v>
      </c>
      <c r="AD585" s="1" t="s">
        <v>118</v>
      </c>
      <c r="AE585" s="1" t="s">
        <v>2678</v>
      </c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</row>
    <row r="586" spans="1:73" ht="13.5" customHeight="1">
      <c r="A586" s="5" t="str">
        <f>HYPERLINK("http://kyu.snu.ac.kr/sdhj/index.jsp?type=hj/GK14786_00IH_0001_0147.jpg","1828_성평곡면_147")</f>
        <v>1828_성평곡면_147</v>
      </c>
      <c r="B586" s="2">
        <v>1828</v>
      </c>
      <c r="C586" s="2" t="s">
        <v>3787</v>
      </c>
      <c r="D586" s="2" t="s">
        <v>3790</v>
      </c>
      <c r="E586" s="2">
        <v>585</v>
      </c>
      <c r="F586" s="1">
        <v>3</v>
      </c>
      <c r="G586" s="1" t="s">
        <v>1208</v>
      </c>
      <c r="H586" s="1" t="s">
        <v>2049</v>
      </c>
      <c r="I586" s="1">
        <v>4</v>
      </c>
      <c r="J586" s="1"/>
      <c r="K586" s="1"/>
      <c r="L586" s="1">
        <v>5</v>
      </c>
      <c r="M586" s="2" t="s">
        <v>4137</v>
      </c>
      <c r="N586" s="2" t="s">
        <v>4300</v>
      </c>
      <c r="O586" s="1"/>
      <c r="P586" s="1"/>
      <c r="Q586" s="1"/>
      <c r="R586" s="1"/>
      <c r="S586" s="1" t="s">
        <v>729</v>
      </c>
      <c r="T586" s="1" t="s">
        <v>2098</v>
      </c>
      <c r="U586" s="1"/>
      <c r="V586" s="1"/>
      <c r="W586" s="1"/>
      <c r="X586" s="1"/>
      <c r="Y586" s="1"/>
      <c r="Z586" s="1"/>
      <c r="AA586" s="1"/>
      <c r="AB586" s="1"/>
      <c r="AC586" s="1">
        <v>19</v>
      </c>
      <c r="AD586" s="1" t="s">
        <v>146</v>
      </c>
      <c r="AE586" s="1" t="s">
        <v>2690</v>
      </c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</row>
    <row r="587" spans="1:73" ht="13.5" customHeight="1">
      <c r="A587" s="5" t="str">
        <f>HYPERLINK("http://kyu.snu.ac.kr/sdhj/index.jsp?type=hj/GK14786_00IH_0001_0147.jpg","1828_성평곡면_147")</f>
        <v>1828_성평곡면_147</v>
      </c>
      <c r="B587" s="2">
        <v>1828</v>
      </c>
      <c r="C587" s="2" t="s">
        <v>3787</v>
      </c>
      <c r="D587" s="2" t="s">
        <v>3790</v>
      </c>
      <c r="E587" s="2">
        <v>586</v>
      </c>
      <c r="F587" s="1">
        <v>3</v>
      </c>
      <c r="G587" s="1" t="s">
        <v>1208</v>
      </c>
      <c r="H587" s="1" t="s">
        <v>2049</v>
      </c>
      <c r="I587" s="1">
        <v>4</v>
      </c>
      <c r="J587" s="1"/>
      <c r="K587" s="1"/>
      <c r="L587" s="1">
        <v>5</v>
      </c>
      <c r="M587" s="2" t="s">
        <v>4137</v>
      </c>
      <c r="N587" s="2" t="s">
        <v>4300</v>
      </c>
      <c r="O587" s="1"/>
      <c r="P587" s="1"/>
      <c r="Q587" s="1"/>
      <c r="R587" s="1"/>
      <c r="S587" s="1" t="s">
        <v>729</v>
      </c>
      <c r="T587" s="1" t="s">
        <v>2098</v>
      </c>
      <c r="U587" s="1"/>
      <c r="V587" s="1"/>
      <c r="W587" s="1"/>
      <c r="X587" s="1"/>
      <c r="Y587" s="1"/>
      <c r="Z587" s="1"/>
      <c r="AA587" s="1"/>
      <c r="AB587" s="1"/>
      <c r="AC587" s="1">
        <v>7</v>
      </c>
      <c r="AD587" s="1" t="s">
        <v>160</v>
      </c>
      <c r="AE587" s="1" t="s">
        <v>2681</v>
      </c>
      <c r="AF587" s="1" t="s">
        <v>212</v>
      </c>
      <c r="AG587" s="1" t="s">
        <v>2725</v>
      </c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</row>
    <row r="588" spans="1:73" ht="13.5" customHeight="1">
      <c r="A588" s="5" t="str">
        <f>HYPERLINK("http://kyu.snu.ac.kr/sdhj/index.jsp?type=hj/GK14786_00IH_0001_0148.jpg","1828_성평곡면_148")</f>
        <v>1828_성평곡면_148</v>
      </c>
      <c r="B588" s="2">
        <v>1828</v>
      </c>
      <c r="C588" s="2" t="s">
        <v>3787</v>
      </c>
      <c r="D588" s="2" t="s">
        <v>3790</v>
      </c>
      <c r="E588" s="2">
        <v>587</v>
      </c>
      <c r="F588" s="1">
        <v>3</v>
      </c>
      <c r="G588" s="1" t="s">
        <v>1208</v>
      </c>
      <c r="H588" s="1" t="s">
        <v>2049</v>
      </c>
      <c r="I588" s="1">
        <v>5</v>
      </c>
      <c r="J588" s="1" t="s">
        <v>1398</v>
      </c>
      <c r="K588" s="1" t="s">
        <v>3806</v>
      </c>
      <c r="L588" s="1">
        <v>1</v>
      </c>
      <c r="M588" s="2" t="s">
        <v>1398</v>
      </c>
      <c r="N588" s="2" t="s">
        <v>4301</v>
      </c>
      <c r="O588" s="1"/>
      <c r="P588" s="1"/>
      <c r="Q588" s="1"/>
      <c r="R588" s="1"/>
      <c r="S588" s="1"/>
      <c r="T588" s="1" t="s">
        <v>3813</v>
      </c>
      <c r="U588" s="1" t="s">
        <v>632</v>
      </c>
      <c r="V588" s="1" t="s">
        <v>2111</v>
      </c>
      <c r="W588" s="1" t="s">
        <v>237</v>
      </c>
      <c r="X588" s="1" t="s">
        <v>3825</v>
      </c>
      <c r="Y588" s="1" t="s">
        <v>1399</v>
      </c>
      <c r="Z588" s="1" t="s">
        <v>2293</v>
      </c>
      <c r="AA588" s="1"/>
      <c r="AB588" s="1"/>
      <c r="AC588" s="1">
        <v>54</v>
      </c>
      <c r="AD588" s="1" t="s">
        <v>618</v>
      </c>
      <c r="AE588" s="1" t="s">
        <v>2722</v>
      </c>
      <c r="AF588" s="1"/>
      <c r="AG588" s="1"/>
      <c r="AH588" s="1"/>
      <c r="AI588" s="1"/>
      <c r="AJ588" s="1" t="s">
        <v>17</v>
      </c>
      <c r="AK588" s="1" t="s">
        <v>2742</v>
      </c>
      <c r="AL588" s="1" t="s">
        <v>448</v>
      </c>
      <c r="AM588" s="1" t="s">
        <v>3846</v>
      </c>
      <c r="AN588" s="1"/>
      <c r="AO588" s="1"/>
      <c r="AP588" s="1"/>
      <c r="AQ588" s="1"/>
      <c r="AR588" s="1"/>
      <c r="AS588" s="1"/>
      <c r="AT588" s="1" t="s">
        <v>632</v>
      </c>
      <c r="AU588" s="1" t="s">
        <v>2111</v>
      </c>
      <c r="AV588" s="1" t="s">
        <v>1393</v>
      </c>
      <c r="AW588" s="1" t="s">
        <v>2924</v>
      </c>
      <c r="AX588" s="1"/>
      <c r="AY588" s="1"/>
      <c r="AZ588" s="1"/>
      <c r="BA588" s="1"/>
      <c r="BB588" s="1"/>
      <c r="BC588" s="1"/>
      <c r="BD588" s="1"/>
      <c r="BE588" s="1"/>
      <c r="BF588" s="1"/>
      <c r="BG588" s="1" t="s">
        <v>632</v>
      </c>
      <c r="BH588" s="1" t="s">
        <v>2111</v>
      </c>
      <c r="BI588" s="1" t="s">
        <v>862</v>
      </c>
      <c r="BJ588" s="1" t="s">
        <v>3220</v>
      </c>
      <c r="BK588" s="1" t="s">
        <v>632</v>
      </c>
      <c r="BL588" s="1" t="s">
        <v>2111</v>
      </c>
      <c r="BM588" s="1" t="s">
        <v>1394</v>
      </c>
      <c r="BN588" s="1" t="s">
        <v>3446</v>
      </c>
      <c r="BO588" s="1" t="s">
        <v>1395</v>
      </c>
      <c r="BP588" s="1" t="s">
        <v>3566</v>
      </c>
      <c r="BQ588" s="1" t="s">
        <v>1396</v>
      </c>
      <c r="BR588" s="1" t="s">
        <v>3653</v>
      </c>
      <c r="BS588" s="1" t="s">
        <v>736</v>
      </c>
      <c r="BT588" s="1" t="s">
        <v>2786</v>
      </c>
      <c r="BU588" s="1"/>
    </row>
    <row r="589" spans="1:73" ht="13.5" customHeight="1">
      <c r="A589" s="5" t="str">
        <f>HYPERLINK("http://kyu.snu.ac.kr/sdhj/index.jsp?type=hj/GK14786_00IH_0001_0148.jpg","1828_성평곡면_148")</f>
        <v>1828_성평곡면_148</v>
      </c>
      <c r="B589" s="2">
        <v>1828</v>
      </c>
      <c r="C589" s="2" t="s">
        <v>3787</v>
      </c>
      <c r="D589" s="2" t="s">
        <v>3790</v>
      </c>
      <c r="E589" s="2">
        <v>588</v>
      </c>
      <c r="F589" s="1">
        <v>3</v>
      </c>
      <c r="G589" s="1" t="s">
        <v>1208</v>
      </c>
      <c r="H589" s="1" t="s">
        <v>2049</v>
      </c>
      <c r="I589" s="1">
        <v>5</v>
      </c>
      <c r="J589" s="1"/>
      <c r="K589" s="1"/>
      <c r="L589" s="1">
        <v>1</v>
      </c>
      <c r="M589" s="2" t="s">
        <v>1398</v>
      </c>
      <c r="N589" s="2" t="s">
        <v>4301</v>
      </c>
      <c r="O589" s="1"/>
      <c r="P589" s="1"/>
      <c r="Q589" s="1"/>
      <c r="R589" s="1"/>
      <c r="S589" s="1" t="s">
        <v>48</v>
      </c>
      <c r="T589" s="1" t="s">
        <v>2087</v>
      </c>
      <c r="U589" s="1"/>
      <c r="V589" s="1"/>
      <c r="W589" s="1" t="s">
        <v>1400</v>
      </c>
      <c r="X589" s="1" t="s">
        <v>2191</v>
      </c>
      <c r="Y589" s="1" t="s">
        <v>10</v>
      </c>
      <c r="Z589" s="1" t="s">
        <v>2174</v>
      </c>
      <c r="AA589" s="1"/>
      <c r="AB589" s="1"/>
      <c r="AC589" s="1">
        <v>47</v>
      </c>
      <c r="AD589" s="1" t="s">
        <v>99</v>
      </c>
      <c r="AE589" s="1" t="s">
        <v>2683</v>
      </c>
      <c r="AF589" s="1"/>
      <c r="AG589" s="1"/>
      <c r="AH589" s="1"/>
      <c r="AI589" s="1"/>
      <c r="AJ589" s="1" t="s">
        <v>17</v>
      </c>
      <c r="AK589" s="1" t="s">
        <v>2742</v>
      </c>
      <c r="AL589" s="1" t="s">
        <v>311</v>
      </c>
      <c r="AM589" s="1" t="s">
        <v>2750</v>
      </c>
      <c r="AN589" s="1"/>
      <c r="AO589" s="1"/>
      <c r="AP589" s="1"/>
      <c r="AQ589" s="1"/>
      <c r="AR589" s="1"/>
      <c r="AS589" s="1"/>
      <c r="AT589" s="1" t="s">
        <v>632</v>
      </c>
      <c r="AU589" s="1" t="s">
        <v>2111</v>
      </c>
      <c r="AV589" s="1" t="s">
        <v>1401</v>
      </c>
      <c r="AW589" s="1" t="s">
        <v>2923</v>
      </c>
      <c r="AX589" s="1"/>
      <c r="AY589" s="1"/>
      <c r="AZ589" s="1"/>
      <c r="BA589" s="1"/>
      <c r="BB589" s="1"/>
      <c r="BC589" s="1"/>
      <c r="BD589" s="1"/>
      <c r="BE589" s="1"/>
      <c r="BF589" s="1"/>
      <c r="BG589" s="1" t="s">
        <v>632</v>
      </c>
      <c r="BH589" s="1" t="s">
        <v>2111</v>
      </c>
      <c r="BI589" s="1" t="s">
        <v>837</v>
      </c>
      <c r="BJ589" s="1" t="s">
        <v>2505</v>
      </c>
      <c r="BK589" s="1" t="s">
        <v>632</v>
      </c>
      <c r="BL589" s="1" t="s">
        <v>2111</v>
      </c>
      <c r="BM589" s="1" t="s">
        <v>1402</v>
      </c>
      <c r="BN589" s="1" t="s">
        <v>3445</v>
      </c>
      <c r="BO589" s="1" t="s">
        <v>632</v>
      </c>
      <c r="BP589" s="1" t="s">
        <v>2111</v>
      </c>
      <c r="BQ589" s="1" t="s">
        <v>1403</v>
      </c>
      <c r="BR589" s="1" t="s">
        <v>3652</v>
      </c>
      <c r="BS589" s="1" t="s">
        <v>80</v>
      </c>
      <c r="BT589" s="1" t="s">
        <v>2745</v>
      </c>
      <c r="BU589" s="1"/>
    </row>
    <row r="590" spans="1:73" ht="13.5" customHeight="1">
      <c r="A590" s="5" t="str">
        <f>HYPERLINK("http://kyu.snu.ac.kr/sdhj/index.jsp?type=hj/GK14786_00IH_0001_0148.jpg","1828_성평곡면_148")</f>
        <v>1828_성평곡면_148</v>
      </c>
      <c r="B590" s="2">
        <v>1828</v>
      </c>
      <c r="C590" s="2" t="s">
        <v>3787</v>
      </c>
      <c r="D590" s="2" t="s">
        <v>3790</v>
      </c>
      <c r="E590" s="2">
        <v>589</v>
      </c>
      <c r="F590" s="1">
        <v>3</v>
      </c>
      <c r="G590" s="1" t="s">
        <v>1208</v>
      </c>
      <c r="H590" s="1" t="s">
        <v>2049</v>
      </c>
      <c r="I590" s="1">
        <v>5</v>
      </c>
      <c r="J590" s="1"/>
      <c r="K590" s="1"/>
      <c r="L590" s="1">
        <v>1</v>
      </c>
      <c r="M590" s="2" t="s">
        <v>1398</v>
      </c>
      <c r="N590" s="2" t="s">
        <v>4301</v>
      </c>
      <c r="O590" s="1"/>
      <c r="P590" s="1"/>
      <c r="Q590" s="1"/>
      <c r="R590" s="1"/>
      <c r="S590" s="1" t="s">
        <v>86</v>
      </c>
      <c r="T590" s="1" t="s">
        <v>2088</v>
      </c>
      <c r="U590" s="1"/>
      <c r="V590" s="1"/>
      <c r="W590" s="1"/>
      <c r="X590" s="1"/>
      <c r="Y590" s="1" t="s">
        <v>1404</v>
      </c>
      <c r="Z590" s="1" t="s">
        <v>2365</v>
      </c>
      <c r="AA590" s="1"/>
      <c r="AB590" s="1"/>
      <c r="AC590" s="1"/>
      <c r="AD590" s="1"/>
      <c r="AE590" s="1"/>
      <c r="AF590" s="1" t="s">
        <v>138</v>
      </c>
      <c r="AG590" s="1" t="s">
        <v>2188</v>
      </c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</row>
    <row r="591" spans="1:73" ht="13.5" customHeight="1">
      <c r="A591" s="5" t="str">
        <f>HYPERLINK("http://kyu.snu.ac.kr/sdhj/index.jsp?type=hj/GK14786_00IH_0001_0148.jpg","1828_성평곡면_148")</f>
        <v>1828_성평곡면_148</v>
      </c>
      <c r="B591" s="2">
        <v>1828</v>
      </c>
      <c r="C591" s="2" t="s">
        <v>3787</v>
      </c>
      <c r="D591" s="2" t="s">
        <v>3790</v>
      </c>
      <c r="E591" s="2">
        <v>590</v>
      </c>
      <c r="F591" s="1">
        <v>3</v>
      </c>
      <c r="G591" s="1" t="s">
        <v>1208</v>
      </c>
      <c r="H591" s="1" t="s">
        <v>2049</v>
      </c>
      <c r="I591" s="1">
        <v>5</v>
      </c>
      <c r="J591" s="1"/>
      <c r="K591" s="1"/>
      <c r="L591" s="1">
        <v>1</v>
      </c>
      <c r="M591" s="2" t="s">
        <v>1398</v>
      </c>
      <c r="N591" s="2" t="s">
        <v>4301</v>
      </c>
      <c r="O591" s="1"/>
      <c r="P591" s="1"/>
      <c r="Q591" s="1"/>
      <c r="R591" s="1"/>
      <c r="S591" s="1" t="s">
        <v>86</v>
      </c>
      <c r="T591" s="1" t="s">
        <v>2088</v>
      </c>
      <c r="U591" s="1" t="s">
        <v>632</v>
      </c>
      <c r="V591" s="1" t="s">
        <v>2111</v>
      </c>
      <c r="W591" s="1"/>
      <c r="X591" s="1"/>
      <c r="Y591" s="1" t="s">
        <v>1405</v>
      </c>
      <c r="Z591" s="1" t="s">
        <v>2364</v>
      </c>
      <c r="AA591" s="1"/>
      <c r="AB591" s="1"/>
      <c r="AC591" s="1">
        <v>11</v>
      </c>
      <c r="AD591" s="1" t="s">
        <v>183</v>
      </c>
      <c r="AE591" s="1" t="s">
        <v>2714</v>
      </c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</row>
    <row r="592" spans="1:73" ht="13.5" customHeight="1">
      <c r="A592" s="5" t="str">
        <f>HYPERLINK("http://kyu.snu.ac.kr/sdhj/index.jsp?type=hj/GK14786_00IH_0001_0148.jpg","1828_성평곡면_148")</f>
        <v>1828_성평곡면_148</v>
      </c>
      <c r="B592" s="2">
        <v>1828</v>
      </c>
      <c r="C592" s="2" t="s">
        <v>3787</v>
      </c>
      <c r="D592" s="2" t="s">
        <v>3790</v>
      </c>
      <c r="E592" s="2">
        <v>591</v>
      </c>
      <c r="F592" s="1">
        <v>3</v>
      </c>
      <c r="G592" s="1" t="s">
        <v>1208</v>
      </c>
      <c r="H592" s="1" t="s">
        <v>2049</v>
      </c>
      <c r="I592" s="1">
        <v>5</v>
      </c>
      <c r="J592" s="1"/>
      <c r="K592" s="1"/>
      <c r="L592" s="1">
        <v>1</v>
      </c>
      <c r="M592" s="2" t="s">
        <v>1398</v>
      </c>
      <c r="N592" s="2" t="s">
        <v>4301</v>
      </c>
      <c r="O592" s="1"/>
      <c r="P592" s="1"/>
      <c r="Q592" s="1"/>
      <c r="R592" s="1"/>
      <c r="S592" s="1" t="s">
        <v>90</v>
      </c>
      <c r="T592" s="1" t="s">
        <v>2089</v>
      </c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 t="s">
        <v>91</v>
      </c>
      <c r="AG592" s="1" t="s">
        <v>2726</v>
      </c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</row>
    <row r="593" spans="1:73" ht="13.5" customHeight="1">
      <c r="A593" s="5" t="str">
        <f>HYPERLINK("http://kyu.snu.ac.kr/sdhj/index.jsp?type=hj/GK14786_00IH_0001_0148.jpg","1828_성평곡면_148")</f>
        <v>1828_성평곡면_148</v>
      </c>
      <c r="B593" s="2">
        <v>1828</v>
      </c>
      <c r="C593" s="2" t="s">
        <v>3787</v>
      </c>
      <c r="D593" s="2" t="s">
        <v>3790</v>
      </c>
      <c r="E593" s="2">
        <v>592</v>
      </c>
      <c r="F593" s="1">
        <v>3</v>
      </c>
      <c r="G593" s="1" t="s">
        <v>1208</v>
      </c>
      <c r="H593" s="1" t="s">
        <v>2049</v>
      </c>
      <c r="I593" s="1">
        <v>5</v>
      </c>
      <c r="J593" s="1"/>
      <c r="K593" s="1"/>
      <c r="L593" s="1">
        <v>1</v>
      </c>
      <c r="M593" s="2" t="s">
        <v>1398</v>
      </c>
      <c r="N593" s="2" t="s">
        <v>4301</v>
      </c>
      <c r="O593" s="1"/>
      <c r="P593" s="1"/>
      <c r="Q593" s="1"/>
      <c r="R593" s="1"/>
      <c r="S593" s="1" t="s">
        <v>86</v>
      </c>
      <c r="T593" s="1" t="s">
        <v>2088</v>
      </c>
      <c r="U593" s="1"/>
      <c r="V593" s="1"/>
      <c r="W593" s="1"/>
      <c r="X593" s="1"/>
      <c r="Y593" s="1" t="s">
        <v>1406</v>
      </c>
      <c r="Z593" s="1" t="s">
        <v>2363</v>
      </c>
      <c r="AA593" s="1"/>
      <c r="AB593" s="1"/>
      <c r="AC593" s="1"/>
      <c r="AD593" s="1"/>
      <c r="AE593" s="1"/>
      <c r="AF593" s="1" t="s">
        <v>212</v>
      </c>
      <c r="AG593" s="1" t="s">
        <v>2725</v>
      </c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</row>
    <row r="594" spans="1:73" ht="13.5" customHeight="1">
      <c r="A594" s="5" t="str">
        <f>HYPERLINK("http://kyu.snu.ac.kr/sdhj/index.jsp?type=hj/GK14786_00IH_0001_0148.jpg","1828_성평곡면_148")</f>
        <v>1828_성평곡면_148</v>
      </c>
      <c r="B594" s="2">
        <v>1828</v>
      </c>
      <c r="C594" s="2" t="s">
        <v>3787</v>
      </c>
      <c r="D594" s="2" t="s">
        <v>3790</v>
      </c>
      <c r="E594" s="2">
        <v>593</v>
      </c>
      <c r="F594" s="1">
        <v>3</v>
      </c>
      <c r="G594" s="1" t="s">
        <v>1208</v>
      </c>
      <c r="H594" s="1" t="s">
        <v>2049</v>
      </c>
      <c r="I594" s="1">
        <v>5</v>
      </c>
      <c r="J594" s="1"/>
      <c r="K594" s="1"/>
      <c r="L594" s="1">
        <v>2</v>
      </c>
      <c r="M594" s="2" t="s">
        <v>4138</v>
      </c>
      <c r="N594" s="2" t="s">
        <v>4302</v>
      </c>
      <c r="O594" s="1"/>
      <c r="P594" s="1"/>
      <c r="Q594" s="1"/>
      <c r="R594" s="1"/>
      <c r="S594" s="1"/>
      <c r="T594" s="1" t="s">
        <v>3813</v>
      </c>
      <c r="U594" s="1" t="s">
        <v>1407</v>
      </c>
      <c r="V594" s="1" t="s">
        <v>2142</v>
      </c>
      <c r="W594" s="1" t="s">
        <v>181</v>
      </c>
      <c r="X594" s="1" t="s">
        <v>3823</v>
      </c>
      <c r="Y594" s="1" t="s">
        <v>1408</v>
      </c>
      <c r="Z594" s="1" t="s">
        <v>2362</v>
      </c>
      <c r="AA594" s="1"/>
      <c r="AB594" s="1"/>
      <c r="AC594" s="1">
        <v>49</v>
      </c>
      <c r="AD594" s="1" t="s">
        <v>146</v>
      </c>
      <c r="AE594" s="1" t="s">
        <v>2690</v>
      </c>
      <c r="AF594" s="1"/>
      <c r="AG594" s="1"/>
      <c r="AH594" s="1"/>
      <c r="AI594" s="1"/>
      <c r="AJ594" s="1" t="s">
        <v>17</v>
      </c>
      <c r="AK594" s="1" t="s">
        <v>2742</v>
      </c>
      <c r="AL594" s="1" t="s">
        <v>351</v>
      </c>
      <c r="AM594" s="1" t="s">
        <v>2765</v>
      </c>
      <c r="AN594" s="1"/>
      <c r="AO594" s="1"/>
      <c r="AP594" s="1"/>
      <c r="AQ594" s="1"/>
      <c r="AR594" s="1"/>
      <c r="AS594" s="1"/>
      <c r="AT594" s="1" t="s">
        <v>207</v>
      </c>
      <c r="AU594" s="1" t="s">
        <v>2804</v>
      </c>
      <c r="AV594" s="1" t="s">
        <v>1409</v>
      </c>
      <c r="AW594" s="1" t="s">
        <v>2922</v>
      </c>
      <c r="AX594" s="1"/>
      <c r="AY594" s="1"/>
      <c r="AZ594" s="1"/>
      <c r="BA594" s="1"/>
      <c r="BB594" s="1"/>
      <c r="BC594" s="1"/>
      <c r="BD594" s="1"/>
      <c r="BE594" s="1"/>
      <c r="BF594" s="1"/>
      <c r="BG594" s="1" t="s">
        <v>380</v>
      </c>
      <c r="BH594" s="1" t="s">
        <v>2802</v>
      </c>
      <c r="BI594" s="1" t="s">
        <v>1410</v>
      </c>
      <c r="BJ594" s="1" t="s">
        <v>2282</v>
      </c>
      <c r="BK594" s="1" t="s">
        <v>380</v>
      </c>
      <c r="BL594" s="1" t="s">
        <v>2802</v>
      </c>
      <c r="BM594" s="1" t="s">
        <v>1411</v>
      </c>
      <c r="BN594" s="1" t="s">
        <v>3444</v>
      </c>
      <c r="BO594" s="1" t="s">
        <v>380</v>
      </c>
      <c r="BP594" s="1" t="s">
        <v>2802</v>
      </c>
      <c r="BQ594" s="1" t="s">
        <v>1412</v>
      </c>
      <c r="BR594" s="1" t="s">
        <v>3941</v>
      </c>
      <c r="BS594" s="1" t="s">
        <v>70</v>
      </c>
      <c r="BT594" s="1" t="s">
        <v>3844</v>
      </c>
      <c r="BU594" s="1"/>
    </row>
    <row r="595" spans="1:73" ht="13.5" customHeight="1">
      <c r="A595" s="5" t="str">
        <f>HYPERLINK("http://kyu.snu.ac.kr/sdhj/index.jsp?type=hj/GK14786_00IH_0001_0148.jpg","1828_성평곡면_148")</f>
        <v>1828_성평곡면_148</v>
      </c>
      <c r="B595" s="2">
        <v>1828</v>
      </c>
      <c r="C595" s="2" t="s">
        <v>3787</v>
      </c>
      <c r="D595" s="2" t="s">
        <v>3790</v>
      </c>
      <c r="E595" s="2">
        <v>594</v>
      </c>
      <c r="F595" s="1">
        <v>3</v>
      </c>
      <c r="G595" s="1" t="s">
        <v>1208</v>
      </c>
      <c r="H595" s="1" t="s">
        <v>2049</v>
      </c>
      <c r="I595" s="1">
        <v>5</v>
      </c>
      <c r="J595" s="1"/>
      <c r="K595" s="1"/>
      <c r="L595" s="1">
        <v>2</v>
      </c>
      <c r="M595" s="2" t="s">
        <v>4138</v>
      </c>
      <c r="N595" s="2" t="s">
        <v>4302</v>
      </c>
      <c r="O595" s="1"/>
      <c r="P595" s="1"/>
      <c r="Q595" s="1"/>
      <c r="R595" s="1"/>
      <c r="S595" s="1" t="s">
        <v>48</v>
      </c>
      <c r="T595" s="1" t="s">
        <v>2087</v>
      </c>
      <c r="U595" s="1"/>
      <c r="V595" s="1"/>
      <c r="W595" s="1" t="s">
        <v>330</v>
      </c>
      <c r="X595" s="1" t="s">
        <v>2108</v>
      </c>
      <c r="Y595" s="1" t="s">
        <v>10</v>
      </c>
      <c r="Z595" s="1" t="s">
        <v>2174</v>
      </c>
      <c r="AA595" s="1"/>
      <c r="AB595" s="1"/>
      <c r="AC595" s="1">
        <v>46</v>
      </c>
      <c r="AD595" s="1" t="s">
        <v>199</v>
      </c>
      <c r="AE595" s="1" t="s">
        <v>2710</v>
      </c>
      <c r="AF595" s="1"/>
      <c r="AG595" s="1"/>
      <c r="AH595" s="1"/>
      <c r="AI595" s="1"/>
      <c r="AJ595" s="1" t="s">
        <v>17</v>
      </c>
      <c r="AK595" s="1" t="s">
        <v>2742</v>
      </c>
      <c r="AL595" s="1" t="s">
        <v>56</v>
      </c>
      <c r="AM595" s="1" t="s">
        <v>2747</v>
      </c>
      <c r="AN595" s="1"/>
      <c r="AO595" s="1"/>
      <c r="AP595" s="1"/>
      <c r="AQ595" s="1"/>
      <c r="AR595" s="1"/>
      <c r="AS595" s="1"/>
      <c r="AT595" s="1" t="s">
        <v>71</v>
      </c>
      <c r="AU595" s="1" t="s">
        <v>2139</v>
      </c>
      <c r="AV595" s="1" t="s">
        <v>1413</v>
      </c>
      <c r="AW595" s="1" t="s">
        <v>2921</v>
      </c>
      <c r="AX595" s="1"/>
      <c r="AY595" s="1"/>
      <c r="AZ595" s="1"/>
      <c r="BA595" s="1"/>
      <c r="BB595" s="1"/>
      <c r="BC595" s="1"/>
      <c r="BD595" s="1"/>
      <c r="BE595" s="1"/>
      <c r="BF595" s="1"/>
      <c r="BG595" s="1" t="s">
        <v>71</v>
      </c>
      <c r="BH595" s="1" t="s">
        <v>2139</v>
      </c>
      <c r="BI595" s="1" t="s">
        <v>1414</v>
      </c>
      <c r="BJ595" s="1" t="s">
        <v>3219</v>
      </c>
      <c r="BK595" s="1" t="s">
        <v>71</v>
      </c>
      <c r="BL595" s="1" t="s">
        <v>2139</v>
      </c>
      <c r="BM595" s="1" t="s">
        <v>1415</v>
      </c>
      <c r="BN595" s="1" t="s">
        <v>3443</v>
      </c>
      <c r="BO595" s="1" t="s">
        <v>380</v>
      </c>
      <c r="BP595" s="1" t="s">
        <v>2802</v>
      </c>
      <c r="BQ595" s="1" t="s">
        <v>1416</v>
      </c>
      <c r="BR595" s="1" t="s">
        <v>3885</v>
      </c>
      <c r="BS595" s="1" t="s">
        <v>70</v>
      </c>
      <c r="BT595" s="1" t="s">
        <v>3844</v>
      </c>
      <c r="BU595" s="1"/>
    </row>
    <row r="596" spans="1:73" ht="13.5" customHeight="1">
      <c r="A596" s="5" t="str">
        <f>HYPERLINK("http://kyu.snu.ac.kr/sdhj/index.jsp?type=hj/GK14786_00IH_0001_0148.jpg","1828_성평곡면_148")</f>
        <v>1828_성평곡면_148</v>
      </c>
      <c r="B596" s="2">
        <v>1828</v>
      </c>
      <c r="C596" s="2" t="s">
        <v>3787</v>
      </c>
      <c r="D596" s="2" t="s">
        <v>3790</v>
      </c>
      <c r="E596" s="2">
        <v>595</v>
      </c>
      <c r="F596" s="1">
        <v>3</v>
      </c>
      <c r="G596" s="1" t="s">
        <v>1208</v>
      </c>
      <c r="H596" s="1" t="s">
        <v>2049</v>
      </c>
      <c r="I596" s="1">
        <v>5</v>
      </c>
      <c r="J596" s="1"/>
      <c r="K596" s="1"/>
      <c r="L596" s="1">
        <v>2</v>
      </c>
      <c r="M596" s="2" t="s">
        <v>4138</v>
      </c>
      <c r="N596" s="2" t="s">
        <v>4302</v>
      </c>
      <c r="O596" s="1"/>
      <c r="P596" s="1"/>
      <c r="Q596" s="1"/>
      <c r="R596" s="1"/>
      <c r="S596" s="1" t="s">
        <v>57</v>
      </c>
      <c r="T596" s="1" t="s">
        <v>2091</v>
      </c>
      <c r="U596" s="1"/>
      <c r="V596" s="1"/>
      <c r="W596" s="1" t="s">
        <v>98</v>
      </c>
      <c r="X596" s="1" t="s">
        <v>3818</v>
      </c>
      <c r="Y596" s="1" t="s">
        <v>10</v>
      </c>
      <c r="Z596" s="1" t="s">
        <v>2174</v>
      </c>
      <c r="AA596" s="1"/>
      <c r="AB596" s="1"/>
      <c r="AC596" s="1">
        <v>69</v>
      </c>
      <c r="AD596" s="1" t="s">
        <v>751</v>
      </c>
      <c r="AE596" s="1" t="s">
        <v>2691</v>
      </c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</row>
    <row r="597" spans="1:73" ht="13.5" customHeight="1">
      <c r="A597" s="5" t="str">
        <f>HYPERLINK("http://kyu.snu.ac.kr/sdhj/index.jsp?type=hj/GK14786_00IH_0001_0148.jpg","1828_성평곡면_148")</f>
        <v>1828_성평곡면_148</v>
      </c>
      <c r="B597" s="2">
        <v>1828</v>
      </c>
      <c r="C597" s="2" t="s">
        <v>3787</v>
      </c>
      <c r="D597" s="2" t="s">
        <v>3790</v>
      </c>
      <c r="E597" s="2">
        <v>596</v>
      </c>
      <c r="F597" s="1">
        <v>3</v>
      </c>
      <c r="G597" s="1" t="s">
        <v>1208</v>
      </c>
      <c r="H597" s="1" t="s">
        <v>2049</v>
      </c>
      <c r="I597" s="1">
        <v>5</v>
      </c>
      <c r="J597" s="1"/>
      <c r="K597" s="1"/>
      <c r="L597" s="1">
        <v>3</v>
      </c>
      <c r="M597" s="2" t="s">
        <v>4139</v>
      </c>
      <c r="N597" s="2" t="s">
        <v>4303</v>
      </c>
      <c r="O597" s="1"/>
      <c r="P597" s="1"/>
      <c r="Q597" s="1"/>
      <c r="R597" s="1"/>
      <c r="S597" s="1"/>
      <c r="T597" s="1" t="s">
        <v>3813</v>
      </c>
      <c r="U597" s="1" t="s">
        <v>120</v>
      </c>
      <c r="V597" s="1" t="s">
        <v>2116</v>
      </c>
      <c r="W597" s="1" t="s">
        <v>108</v>
      </c>
      <c r="X597" s="1" t="s">
        <v>2171</v>
      </c>
      <c r="Y597" s="1" t="s">
        <v>1417</v>
      </c>
      <c r="Z597" s="1" t="s">
        <v>2361</v>
      </c>
      <c r="AA597" s="1"/>
      <c r="AB597" s="1"/>
      <c r="AC597" s="1">
        <v>40</v>
      </c>
      <c r="AD597" s="1" t="s">
        <v>40</v>
      </c>
      <c r="AE597" s="1" t="s">
        <v>2698</v>
      </c>
      <c r="AF597" s="1"/>
      <c r="AG597" s="1"/>
      <c r="AH597" s="1"/>
      <c r="AI597" s="1"/>
      <c r="AJ597" s="1" t="s">
        <v>17</v>
      </c>
      <c r="AK597" s="1" t="s">
        <v>2742</v>
      </c>
      <c r="AL597" s="1" t="s">
        <v>871</v>
      </c>
      <c r="AM597" s="1" t="s">
        <v>2773</v>
      </c>
      <c r="AN597" s="1"/>
      <c r="AO597" s="1"/>
      <c r="AP597" s="1"/>
      <c r="AQ597" s="1"/>
      <c r="AR597" s="1"/>
      <c r="AS597" s="1"/>
      <c r="AT597" s="1" t="s">
        <v>123</v>
      </c>
      <c r="AU597" s="1" t="s">
        <v>2801</v>
      </c>
      <c r="AV597" s="1" t="s">
        <v>1418</v>
      </c>
      <c r="AW597" s="1" t="s">
        <v>2266</v>
      </c>
      <c r="AX597" s="1"/>
      <c r="AY597" s="1"/>
      <c r="AZ597" s="1"/>
      <c r="BA597" s="1"/>
      <c r="BB597" s="1"/>
      <c r="BC597" s="1"/>
      <c r="BD597" s="1"/>
      <c r="BE597" s="1"/>
      <c r="BF597" s="1"/>
      <c r="BG597" s="1" t="s">
        <v>889</v>
      </c>
      <c r="BH597" s="1" t="s">
        <v>3105</v>
      </c>
      <c r="BI597" s="1" t="s">
        <v>1419</v>
      </c>
      <c r="BJ597" s="1" t="s">
        <v>3218</v>
      </c>
      <c r="BK597" s="1" t="s">
        <v>887</v>
      </c>
      <c r="BL597" s="1" t="s">
        <v>2807</v>
      </c>
      <c r="BM597" s="1" t="s">
        <v>906</v>
      </c>
      <c r="BN597" s="1" t="s">
        <v>2496</v>
      </c>
      <c r="BO597" s="1" t="s">
        <v>123</v>
      </c>
      <c r="BP597" s="1" t="s">
        <v>2801</v>
      </c>
      <c r="BQ597" s="1" t="s">
        <v>1420</v>
      </c>
      <c r="BR597" s="1" t="s">
        <v>3970</v>
      </c>
      <c r="BS597" s="1" t="s">
        <v>41</v>
      </c>
      <c r="BT597" s="1" t="s">
        <v>2749</v>
      </c>
      <c r="BU597" s="1"/>
    </row>
    <row r="598" spans="1:73" ht="13.5" customHeight="1">
      <c r="A598" s="5" t="str">
        <f>HYPERLINK("http://kyu.snu.ac.kr/sdhj/index.jsp?type=hj/GK14786_00IH_0001_0148.jpg","1828_성평곡면_148")</f>
        <v>1828_성평곡면_148</v>
      </c>
      <c r="B598" s="2">
        <v>1828</v>
      </c>
      <c r="C598" s="2" t="s">
        <v>3787</v>
      </c>
      <c r="D598" s="2" t="s">
        <v>3790</v>
      </c>
      <c r="E598" s="2">
        <v>597</v>
      </c>
      <c r="F598" s="1">
        <v>3</v>
      </c>
      <c r="G598" s="1" t="s">
        <v>1208</v>
      </c>
      <c r="H598" s="1" t="s">
        <v>2049</v>
      </c>
      <c r="I598" s="1">
        <v>5</v>
      </c>
      <c r="J598" s="1"/>
      <c r="K598" s="1"/>
      <c r="L598" s="1">
        <v>3</v>
      </c>
      <c r="M598" s="2" t="s">
        <v>4139</v>
      </c>
      <c r="N598" s="2" t="s">
        <v>4303</v>
      </c>
      <c r="O598" s="1"/>
      <c r="P598" s="1"/>
      <c r="Q598" s="1"/>
      <c r="R598" s="1"/>
      <c r="S598" s="1" t="s">
        <v>48</v>
      </c>
      <c r="T598" s="1" t="s">
        <v>2087</v>
      </c>
      <c r="U598" s="1"/>
      <c r="V598" s="1"/>
      <c r="W598" s="1" t="s">
        <v>510</v>
      </c>
      <c r="X598" s="1" t="s">
        <v>2179</v>
      </c>
      <c r="Y598" s="1" t="s">
        <v>130</v>
      </c>
      <c r="Z598" s="1" t="s">
        <v>2210</v>
      </c>
      <c r="AA598" s="1"/>
      <c r="AB598" s="1"/>
      <c r="AC598" s="1">
        <v>35</v>
      </c>
      <c r="AD598" s="1" t="s">
        <v>215</v>
      </c>
      <c r="AE598" s="1" t="s">
        <v>2707</v>
      </c>
      <c r="AF598" s="1"/>
      <c r="AG598" s="1"/>
      <c r="AH598" s="1"/>
      <c r="AI598" s="1"/>
      <c r="AJ598" s="1" t="s">
        <v>131</v>
      </c>
      <c r="AK598" s="1" t="s">
        <v>2743</v>
      </c>
      <c r="AL598" s="1" t="s">
        <v>511</v>
      </c>
      <c r="AM598" s="1" t="s">
        <v>2763</v>
      </c>
      <c r="AN598" s="1"/>
      <c r="AO598" s="1"/>
      <c r="AP598" s="1"/>
      <c r="AQ598" s="1"/>
      <c r="AR598" s="1"/>
      <c r="AS598" s="1"/>
      <c r="AT598" s="1" t="s">
        <v>123</v>
      </c>
      <c r="AU598" s="1" t="s">
        <v>2801</v>
      </c>
      <c r="AV598" s="1" t="s">
        <v>1421</v>
      </c>
      <c r="AW598" s="1" t="s">
        <v>2920</v>
      </c>
      <c r="AX598" s="1"/>
      <c r="AY598" s="1"/>
      <c r="AZ598" s="1"/>
      <c r="BA598" s="1"/>
      <c r="BB598" s="1"/>
      <c r="BC598" s="1"/>
      <c r="BD598" s="1"/>
      <c r="BE598" s="1"/>
      <c r="BF598" s="1"/>
      <c r="BG598" s="1" t="s">
        <v>123</v>
      </c>
      <c r="BH598" s="1" t="s">
        <v>2801</v>
      </c>
      <c r="BI598" s="1" t="s">
        <v>1422</v>
      </c>
      <c r="BJ598" s="1" t="s">
        <v>3149</v>
      </c>
      <c r="BK598" s="1" t="s">
        <v>123</v>
      </c>
      <c r="BL598" s="1" t="s">
        <v>2801</v>
      </c>
      <c r="BM598" s="1" t="s">
        <v>266</v>
      </c>
      <c r="BN598" s="1" t="s">
        <v>2628</v>
      </c>
      <c r="BO598" s="1" t="s">
        <v>123</v>
      </c>
      <c r="BP598" s="1" t="s">
        <v>2801</v>
      </c>
      <c r="BQ598" s="1" t="s">
        <v>1423</v>
      </c>
      <c r="BR598" s="1" t="s">
        <v>3651</v>
      </c>
      <c r="BS598" s="1" t="s">
        <v>56</v>
      </c>
      <c r="BT598" s="1" t="s">
        <v>2747</v>
      </c>
      <c r="BU598" s="1"/>
    </row>
    <row r="599" spans="1:73" ht="13.5" customHeight="1">
      <c r="A599" s="5" t="str">
        <f>HYPERLINK("http://kyu.snu.ac.kr/sdhj/index.jsp?type=hj/GK14786_00IH_0001_0148.jpg","1828_성평곡면_148")</f>
        <v>1828_성평곡면_148</v>
      </c>
      <c r="B599" s="2">
        <v>1828</v>
      </c>
      <c r="C599" s="2" t="s">
        <v>3787</v>
      </c>
      <c r="D599" s="2" t="s">
        <v>3790</v>
      </c>
      <c r="E599" s="2">
        <v>598</v>
      </c>
      <c r="F599" s="1">
        <v>3</v>
      </c>
      <c r="G599" s="1" t="s">
        <v>1208</v>
      </c>
      <c r="H599" s="1" t="s">
        <v>2049</v>
      </c>
      <c r="I599" s="1">
        <v>5</v>
      </c>
      <c r="J599" s="1"/>
      <c r="K599" s="1"/>
      <c r="L599" s="1">
        <v>3</v>
      </c>
      <c r="M599" s="2" t="s">
        <v>4139</v>
      </c>
      <c r="N599" s="2" t="s">
        <v>4303</v>
      </c>
      <c r="O599" s="1"/>
      <c r="P599" s="1"/>
      <c r="Q599" s="1"/>
      <c r="R599" s="1"/>
      <c r="S599" s="1"/>
      <c r="T599" s="1" t="s">
        <v>3815</v>
      </c>
      <c r="U599" s="1" t="s">
        <v>139</v>
      </c>
      <c r="V599" s="1" t="s">
        <v>2112</v>
      </c>
      <c r="W599" s="1"/>
      <c r="X599" s="1"/>
      <c r="Y599" s="1" t="s">
        <v>1424</v>
      </c>
      <c r="Z599" s="1" t="s">
        <v>2360</v>
      </c>
      <c r="AA599" s="1"/>
      <c r="AB599" s="1"/>
      <c r="AC599" s="1">
        <v>25</v>
      </c>
      <c r="AD599" s="1" t="s">
        <v>107</v>
      </c>
      <c r="AE599" s="1" t="s">
        <v>2700</v>
      </c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</row>
    <row r="600" spans="1:73" ht="13.5" customHeight="1">
      <c r="A600" s="5" t="str">
        <f>HYPERLINK("http://kyu.snu.ac.kr/sdhj/index.jsp?type=hj/GK14786_00IH_0001_0148.jpg","1828_성평곡면_148")</f>
        <v>1828_성평곡면_148</v>
      </c>
      <c r="B600" s="2">
        <v>1828</v>
      </c>
      <c r="C600" s="2" t="s">
        <v>3787</v>
      </c>
      <c r="D600" s="2" t="s">
        <v>3790</v>
      </c>
      <c r="E600" s="2">
        <v>599</v>
      </c>
      <c r="F600" s="1">
        <v>3</v>
      </c>
      <c r="G600" s="1" t="s">
        <v>1208</v>
      </c>
      <c r="H600" s="1" t="s">
        <v>2049</v>
      </c>
      <c r="I600" s="1">
        <v>5</v>
      </c>
      <c r="J600" s="1"/>
      <c r="K600" s="1"/>
      <c r="L600" s="1">
        <v>3</v>
      </c>
      <c r="M600" s="2" t="s">
        <v>4139</v>
      </c>
      <c r="N600" s="2" t="s">
        <v>4303</v>
      </c>
      <c r="O600" s="1"/>
      <c r="P600" s="1"/>
      <c r="Q600" s="1"/>
      <c r="R600" s="1"/>
      <c r="S600" s="1"/>
      <c r="T600" s="1" t="s">
        <v>3815</v>
      </c>
      <c r="U600" s="1" t="s">
        <v>139</v>
      </c>
      <c r="V600" s="1" t="s">
        <v>2112</v>
      </c>
      <c r="W600" s="1"/>
      <c r="X600" s="1"/>
      <c r="Y600" s="1" t="s">
        <v>1425</v>
      </c>
      <c r="Z600" s="1" t="s">
        <v>2359</v>
      </c>
      <c r="AA600" s="1"/>
      <c r="AB600" s="1"/>
      <c r="AC600" s="1">
        <v>32</v>
      </c>
      <c r="AD600" s="1" t="s">
        <v>305</v>
      </c>
      <c r="AE600" s="1" t="s">
        <v>2701</v>
      </c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</row>
    <row r="601" spans="1:73" ht="13.5" customHeight="1">
      <c r="A601" s="5" t="str">
        <f>HYPERLINK("http://kyu.snu.ac.kr/sdhj/index.jsp?type=hj/GK14786_00IH_0001_0148.jpg","1828_성평곡면_148")</f>
        <v>1828_성평곡면_148</v>
      </c>
      <c r="B601" s="2">
        <v>1828</v>
      </c>
      <c r="C601" s="2" t="s">
        <v>3787</v>
      </c>
      <c r="D601" s="2" t="s">
        <v>3790</v>
      </c>
      <c r="E601" s="2">
        <v>600</v>
      </c>
      <c r="F601" s="1">
        <v>3</v>
      </c>
      <c r="G601" s="1" t="s">
        <v>1208</v>
      </c>
      <c r="H601" s="1" t="s">
        <v>2049</v>
      </c>
      <c r="I601" s="1">
        <v>5</v>
      </c>
      <c r="J601" s="1"/>
      <c r="K601" s="1"/>
      <c r="L601" s="1">
        <v>4</v>
      </c>
      <c r="M601" s="2" t="s">
        <v>4140</v>
      </c>
      <c r="N601" s="2" t="s">
        <v>4304</v>
      </c>
      <c r="O601" s="1"/>
      <c r="P601" s="1"/>
      <c r="Q601" s="1"/>
      <c r="R601" s="1"/>
      <c r="S601" s="1"/>
      <c r="T601" s="1" t="s">
        <v>3813</v>
      </c>
      <c r="U601" s="1" t="s">
        <v>1426</v>
      </c>
      <c r="V601" s="1" t="s">
        <v>2141</v>
      </c>
      <c r="W601" s="1" t="s">
        <v>98</v>
      </c>
      <c r="X601" s="1" t="s">
        <v>3818</v>
      </c>
      <c r="Y601" s="1" t="s">
        <v>1427</v>
      </c>
      <c r="Z601" s="1" t="s">
        <v>2358</v>
      </c>
      <c r="AA601" s="1"/>
      <c r="AB601" s="1"/>
      <c r="AC601" s="1">
        <v>62</v>
      </c>
      <c r="AD601" s="1" t="s">
        <v>116</v>
      </c>
      <c r="AE601" s="1" t="s">
        <v>2673</v>
      </c>
      <c r="AF601" s="1"/>
      <c r="AG601" s="1"/>
      <c r="AH601" s="1"/>
      <c r="AI601" s="1"/>
      <c r="AJ601" s="1" t="s">
        <v>17</v>
      </c>
      <c r="AK601" s="1" t="s">
        <v>2742</v>
      </c>
      <c r="AL601" s="1" t="s">
        <v>70</v>
      </c>
      <c r="AM601" s="1" t="s">
        <v>3844</v>
      </c>
      <c r="AN601" s="1"/>
      <c r="AO601" s="1"/>
      <c r="AP601" s="1"/>
      <c r="AQ601" s="1"/>
      <c r="AR601" s="1"/>
      <c r="AS601" s="1"/>
      <c r="AT601" s="1" t="s">
        <v>380</v>
      </c>
      <c r="AU601" s="1" t="s">
        <v>2802</v>
      </c>
      <c r="AV601" s="1" t="s">
        <v>1428</v>
      </c>
      <c r="AW601" s="1" t="s">
        <v>2919</v>
      </c>
      <c r="AX601" s="1"/>
      <c r="AY601" s="1"/>
      <c r="AZ601" s="1"/>
      <c r="BA601" s="1"/>
      <c r="BB601" s="1"/>
      <c r="BC601" s="1"/>
      <c r="BD601" s="1"/>
      <c r="BE601" s="1"/>
      <c r="BF601" s="1"/>
      <c r="BG601" s="1" t="s">
        <v>380</v>
      </c>
      <c r="BH601" s="1" t="s">
        <v>2802</v>
      </c>
      <c r="BI601" s="1" t="s">
        <v>1429</v>
      </c>
      <c r="BJ601" s="1" t="s">
        <v>2517</v>
      </c>
      <c r="BK601" s="1" t="s">
        <v>492</v>
      </c>
      <c r="BL601" s="1" t="s">
        <v>2809</v>
      </c>
      <c r="BM601" s="1" t="s">
        <v>1430</v>
      </c>
      <c r="BN601" s="1" t="s">
        <v>3442</v>
      </c>
      <c r="BO601" s="1" t="s">
        <v>1431</v>
      </c>
      <c r="BP601" s="1" t="s">
        <v>3565</v>
      </c>
      <c r="BQ601" s="1" t="s">
        <v>1432</v>
      </c>
      <c r="BR601" s="1" t="s">
        <v>3650</v>
      </c>
      <c r="BS601" s="1" t="s">
        <v>311</v>
      </c>
      <c r="BT601" s="1" t="s">
        <v>2750</v>
      </c>
      <c r="BU601" s="1"/>
    </row>
    <row r="602" spans="1:73" ht="13.5" customHeight="1">
      <c r="A602" s="5" t="str">
        <f>HYPERLINK("http://kyu.snu.ac.kr/sdhj/index.jsp?type=hj/GK14786_00IH_0001_0148.jpg","1828_성평곡면_148")</f>
        <v>1828_성평곡면_148</v>
      </c>
      <c r="B602" s="2">
        <v>1828</v>
      </c>
      <c r="C602" s="2" t="s">
        <v>3787</v>
      </c>
      <c r="D602" s="2" t="s">
        <v>3790</v>
      </c>
      <c r="E602" s="2">
        <v>601</v>
      </c>
      <c r="F602" s="1">
        <v>3</v>
      </c>
      <c r="G602" s="1" t="s">
        <v>1208</v>
      </c>
      <c r="H602" s="1" t="s">
        <v>2049</v>
      </c>
      <c r="I602" s="1">
        <v>5</v>
      </c>
      <c r="J602" s="1"/>
      <c r="K602" s="1"/>
      <c r="L602" s="1">
        <v>4</v>
      </c>
      <c r="M602" s="2" t="s">
        <v>4140</v>
      </c>
      <c r="N602" s="2" t="s">
        <v>4304</v>
      </c>
      <c r="O602" s="1"/>
      <c r="P602" s="1"/>
      <c r="Q602" s="1"/>
      <c r="R602" s="1"/>
      <c r="S602" s="1" t="s">
        <v>48</v>
      </c>
      <c r="T602" s="1" t="s">
        <v>2087</v>
      </c>
      <c r="U602" s="1"/>
      <c r="V602" s="1"/>
      <c r="W602" s="1" t="s">
        <v>108</v>
      </c>
      <c r="X602" s="1" t="s">
        <v>2171</v>
      </c>
      <c r="Y602" s="1" t="s">
        <v>130</v>
      </c>
      <c r="Z602" s="1" t="s">
        <v>2210</v>
      </c>
      <c r="AA602" s="1"/>
      <c r="AB602" s="1"/>
      <c r="AC602" s="1">
        <v>59</v>
      </c>
      <c r="AD602" s="1" t="s">
        <v>854</v>
      </c>
      <c r="AE602" s="1" t="s">
        <v>2392</v>
      </c>
      <c r="AF602" s="1"/>
      <c r="AG602" s="1"/>
      <c r="AH602" s="1"/>
      <c r="AI602" s="1"/>
      <c r="AJ602" s="1" t="s">
        <v>17</v>
      </c>
      <c r="AK602" s="1" t="s">
        <v>2742</v>
      </c>
      <c r="AL602" s="1" t="s">
        <v>80</v>
      </c>
      <c r="AM602" s="1" t="s">
        <v>2745</v>
      </c>
      <c r="AN602" s="1"/>
      <c r="AO602" s="1"/>
      <c r="AP602" s="1"/>
      <c r="AQ602" s="1"/>
      <c r="AR602" s="1"/>
      <c r="AS602" s="1"/>
      <c r="AT602" s="1" t="s">
        <v>71</v>
      </c>
      <c r="AU602" s="1" t="s">
        <v>2139</v>
      </c>
      <c r="AV602" s="1" t="s">
        <v>1433</v>
      </c>
      <c r="AW602" s="1" t="s">
        <v>2918</v>
      </c>
      <c r="AX602" s="1"/>
      <c r="AY602" s="1"/>
      <c r="AZ602" s="1"/>
      <c r="BA602" s="1"/>
      <c r="BB602" s="1"/>
      <c r="BC602" s="1"/>
      <c r="BD602" s="1"/>
      <c r="BE602" s="1"/>
      <c r="BF602" s="1"/>
      <c r="BG602" s="1" t="s">
        <v>71</v>
      </c>
      <c r="BH602" s="1" t="s">
        <v>2139</v>
      </c>
      <c r="BI602" s="1" t="s">
        <v>1434</v>
      </c>
      <c r="BJ602" s="1" t="s">
        <v>3217</v>
      </c>
      <c r="BK602" s="1" t="s">
        <v>71</v>
      </c>
      <c r="BL602" s="1" t="s">
        <v>2139</v>
      </c>
      <c r="BM602" s="1" t="s">
        <v>1083</v>
      </c>
      <c r="BN602" s="1" t="s">
        <v>3441</v>
      </c>
      <c r="BO602" s="1" t="s">
        <v>71</v>
      </c>
      <c r="BP602" s="1" t="s">
        <v>2139</v>
      </c>
      <c r="BQ602" s="1" t="s">
        <v>1435</v>
      </c>
      <c r="BR602" s="1" t="s">
        <v>3649</v>
      </c>
      <c r="BS602" s="1" t="s">
        <v>1436</v>
      </c>
      <c r="BT602" s="1" t="s">
        <v>4024</v>
      </c>
      <c r="BU602" s="1"/>
    </row>
    <row r="603" spans="1:73" ht="13.5" customHeight="1">
      <c r="A603" s="5" t="str">
        <f>HYPERLINK("http://kyu.snu.ac.kr/sdhj/index.jsp?type=hj/GK14786_00IH_0001_0148.jpg","1828_성평곡면_148")</f>
        <v>1828_성평곡면_148</v>
      </c>
      <c r="B603" s="2">
        <v>1828</v>
      </c>
      <c r="C603" s="2" t="s">
        <v>3787</v>
      </c>
      <c r="D603" s="2" t="s">
        <v>3790</v>
      </c>
      <c r="E603" s="2">
        <v>602</v>
      </c>
      <c r="F603" s="1">
        <v>3</v>
      </c>
      <c r="G603" s="1" t="s">
        <v>1208</v>
      </c>
      <c r="H603" s="1" t="s">
        <v>2049</v>
      </c>
      <c r="I603" s="1">
        <v>5</v>
      </c>
      <c r="J603" s="1"/>
      <c r="K603" s="1"/>
      <c r="L603" s="1">
        <v>4</v>
      </c>
      <c r="M603" s="2" t="s">
        <v>4140</v>
      </c>
      <c r="N603" s="2" t="s">
        <v>4304</v>
      </c>
      <c r="O603" s="1"/>
      <c r="P603" s="1"/>
      <c r="Q603" s="1"/>
      <c r="R603" s="1"/>
      <c r="S603" s="1" t="s">
        <v>454</v>
      </c>
      <c r="T603" s="1" t="s">
        <v>2093</v>
      </c>
      <c r="U603" s="1"/>
      <c r="V603" s="1"/>
      <c r="W603" s="1" t="s">
        <v>137</v>
      </c>
      <c r="X603" s="1" t="s">
        <v>2176</v>
      </c>
      <c r="Y603" s="1" t="s">
        <v>10</v>
      </c>
      <c r="Z603" s="1" t="s">
        <v>2174</v>
      </c>
      <c r="AA603" s="1"/>
      <c r="AB603" s="1"/>
      <c r="AC603" s="1">
        <v>79</v>
      </c>
      <c r="AD603" s="1" t="s">
        <v>152</v>
      </c>
      <c r="AE603" s="1" t="s">
        <v>2682</v>
      </c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</row>
    <row r="604" spans="1:73" ht="13.5" customHeight="1">
      <c r="A604" s="5" t="str">
        <f>HYPERLINK("http://kyu.snu.ac.kr/sdhj/index.jsp?type=hj/GK14786_00IH_0001_0148.jpg","1828_성평곡면_148")</f>
        <v>1828_성평곡면_148</v>
      </c>
      <c r="B604" s="2">
        <v>1828</v>
      </c>
      <c r="C604" s="2" t="s">
        <v>3787</v>
      </c>
      <c r="D604" s="2" t="s">
        <v>3790</v>
      </c>
      <c r="E604" s="2">
        <v>603</v>
      </c>
      <c r="F604" s="1">
        <v>3</v>
      </c>
      <c r="G604" s="1" t="s">
        <v>1208</v>
      </c>
      <c r="H604" s="1" t="s">
        <v>2049</v>
      </c>
      <c r="I604" s="1">
        <v>5</v>
      </c>
      <c r="J604" s="1"/>
      <c r="K604" s="1"/>
      <c r="L604" s="1">
        <v>4</v>
      </c>
      <c r="M604" s="2" t="s">
        <v>4140</v>
      </c>
      <c r="N604" s="2" t="s">
        <v>4304</v>
      </c>
      <c r="O604" s="1"/>
      <c r="P604" s="1"/>
      <c r="Q604" s="1"/>
      <c r="R604" s="1"/>
      <c r="S604" s="1" t="s">
        <v>86</v>
      </c>
      <c r="T604" s="1" t="s">
        <v>2088</v>
      </c>
      <c r="U604" s="1" t="s">
        <v>1437</v>
      </c>
      <c r="V604" s="1" t="s">
        <v>2140</v>
      </c>
      <c r="W604" s="1"/>
      <c r="X604" s="1"/>
      <c r="Y604" s="1" t="s">
        <v>1438</v>
      </c>
      <c r="Z604" s="1" t="s">
        <v>2357</v>
      </c>
      <c r="AA604" s="1"/>
      <c r="AB604" s="1"/>
      <c r="AC604" s="1">
        <v>8</v>
      </c>
      <c r="AD604" s="1" t="s">
        <v>581</v>
      </c>
      <c r="AE604" s="1" t="s">
        <v>2697</v>
      </c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</row>
    <row r="605" spans="1:73" ht="13.5" customHeight="1">
      <c r="A605" s="5" t="str">
        <f>HYPERLINK("http://kyu.snu.ac.kr/sdhj/index.jsp?type=hj/GK14786_00IH_0001_0149.jpg","1828_성평곡면_149")</f>
        <v>1828_성평곡면_149</v>
      </c>
      <c r="B605" s="2">
        <v>1828</v>
      </c>
      <c r="C605" s="2" t="s">
        <v>3787</v>
      </c>
      <c r="D605" s="2" t="s">
        <v>3790</v>
      </c>
      <c r="E605" s="2">
        <v>604</v>
      </c>
      <c r="F605" s="1">
        <v>3</v>
      </c>
      <c r="G605" s="1" t="s">
        <v>1208</v>
      </c>
      <c r="H605" s="1" t="s">
        <v>2049</v>
      </c>
      <c r="I605" s="1">
        <v>5</v>
      </c>
      <c r="J605" s="1"/>
      <c r="K605" s="1"/>
      <c r="L605" s="1">
        <v>5</v>
      </c>
      <c r="M605" s="2" t="s">
        <v>4141</v>
      </c>
      <c r="N605" s="2" t="s">
        <v>4305</v>
      </c>
      <c r="O605" s="1"/>
      <c r="P605" s="1"/>
      <c r="Q605" s="1"/>
      <c r="R605" s="1"/>
      <c r="S605" s="1"/>
      <c r="T605" s="1" t="s">
        <v>3813</v>
      </c>
      <c r="U605" s="1" t="s">
        <v>71</v>
      </c>
      <c r="V605" s="1" t="s">
        <v>2139</v>
      </c>
      <c r="W605" s="1" t="s">
        <v>1439</v>
      </c>
      <c r="X605" s="1" t="s">
        <v>2196</v>
      </c>
      <c r="Y605" s="1" t="s">
        <v>229</v>
      </c>
      <c r="Z605" s="1" t="s">
        <v>2356</v>
      </c>
      <c r="AA605" s="1"/>
      <c r="AB605" s="1"/>
      <c r="AC605" s="1">
        <v>54</v>
      </c>
      <c r="AD605" s="1" t="s">
        <v>618</v>
      </c>
      <c r="AE605" s="1" t="s">
        <v>2722</v>
      </c>
      <c r="AF605" s="1"/>
      <c r="AG605" s="1"/>
      <c r="AH605" s="1"/>
      <c r="AI605" s="1"/>
      <c r="AJ605" s="1" t="s">
        <v>17</v>
      </c>
      <c r="AK605" s="1" t="s">
        <v>2742</v>
      </c>
      <c r="AL605" s="1" t="s">
        <v>871</v>
      </c>
      <c r="AM605" s="1" t="s">
        <v>2773</v>
      </c>
      <c r="AN605" s="1"/>
      <c r="AO605" s="1"/>
      <c r="AP605" s="1"/>
      <c r="AQ605" s="1"/>
      <c r="AR605" s="1"/>
      <c r="AS605" s="1"/>
      <c r="AT605" s="1" t="s">
        <v>71</v>
      </c>
      <c r="AU605" s="1" t="s">
        <v>2139</v>
      </c>
      <c r="AV605" s="1" t="s">
        <v>809</v>
      </c>
      <c r="AW605" s="1" t="s">
        <v>2917</v>
      </c>
      <c r="AX605" s="1"/>
      <c r="AY605" s="1"/>
      <c r="AZ605" s="1"/>
      <c r="BA605" s="1"/>
      <c r="BB605" s="1"/>
      <c r="BC605" s="1"/>
      <c r="BD605" s="1"/>
      <c r="BE605" s="1"/>
      <c r="BF605" s="1"/>
      <c r="BG605" s="1" t="s">
        <v>71</v>
      </c>
      <c r="BH605" s="1" t="s">
        <v>2139</v>
      </c>
      <c r="BI605" s="1" t="s">
        <v>1440</v>
      </c>
      <c r="BJ605" s="1" t="s">
        <v>3873</v>
      </c>
      <c r="BK605" s="1" t="s">
        <v>71</v>
      </c>
      <c r="BL605" s="1" t="s">
        <v>2139</v>
      </c>
      <c r="BM605" s="1" t="s">
        <v>1441</v>
      </c>
      <c r="BN605" s="1" t="s">
        <v>3440</v>
      </c>
      <c r="BO605" s="1" t="s">
        <v>71</v>
      </c>
      <c r="BP605" s="1" t="s">
        <v>2139</v>
      </c>
      <c r="BQ605" s="1" t="s">
        <v>1442</v>
      </c>
      <c r="BR605" s="1" t="s">
        <v>3648</v>
      </c>
      <c r="BS605" s="1" t="s">
        <v>85</v>
      </c>
      <c r="BT605" s="1" t="s">
        <v>2760</v>
      </c>
      <c r="BU605" s="1"/>
    </row>
    <row r="606" spans="1:73" ht="13.5" customHeight="1">
      <c r="A606" s="5" t="str">
        <f>HYPERLINK("http://kyu.snu.ac.kr/sdhj/index.jsp?type=hj/GK14786_00IH_0001_0149.jpg","1828_성평곡면_149")</f>
        <v>1828_성평곡면_149</v>
      </c>
      <c r="B606" s="2">
        <v>1828</v>
      </c>
      <c r="C606" s="2" t="s">
        <v>3787</v>
      </c>
      <c r="D606" s="2" t="s">
        <v>3790</v>
      </c>
      <c r="E606" s="2">
        <v>605</v>
      </c>
      <c r="F606" s="1">
        <v>3</v>
      </c>
      <c r="G606" s="1" t="s">
        <v>1208</v>
      </c>
      <c r="H606" s="1" t="s">
        <v>2049</v>
      </c>
      <c r="I606" s="1">
        <v>5</v>
      </c>
      <c r="J606" s="1"/>
      <c r="K606" s="1"/>
      <c r="L606" s="1">
        <v>5</v>
      </c>
      <c r="M606" s="2" t="s">
        <v>4141</v>
      </c>
      <c r="N606" s="2" t="s">
        <v>4305</v>
      </c>
      <c r="O606" s="1"/>
      <c r="P606" s="1"/>
      <c r="Q606" s="1"/>
      <c r="R606" s="1"/>
      <c r="S606" s="1" t="s">
        <v>48</v>
      </c>
      <c r="T606" s="1" t="s">
        <v>2087</v>
      </c>
      <c r="U606" s="1"/>
      <c r="V606" s="1"/>
      <c r="W606" s="1" t="s">
        <v>181</v>
      </c>
      <c r="X606" s="1" t="s">
        <v>3823</v>
      </c>
      <c r="Y606" s="1" t="s">
        <v>10</v>
      </c>
      <c r="Z606" s="1" t="s">
        <v>2174</v>
      </c>
      <c r="AA606" s="1"/>
      <c r="AB606" s="1"/>
      <c r="AC606" s="1">
        <v>54</v>
      </c>
      <c r="AD606" s="1" t="s">
        <v>618</v>
      </c>
      <c r="AE606" s="1" t="s">
        <v>2722</v>
      </c>
      <c r="AF606" s="1"/>
      <c r="AG606" s="1"/>
      <c r="AH606" s="1"/>
      <c r="AI606" s="1"/>
      <c r="AJ606" s="1" t="s">
        <v>17</v>
      </c>
      <c r="AK606" s="1" t="s">
        <v>2742</v>
      </c>
      <c r="AL606" s="1" t="s">
        <v>351</v>
      </c>
      <c r="AM606" s="1" t="s">
        <v>2765</v>
      </c>
      <c r="AN606" s="1"/>
      <c r="AO606" s="1"/>
      <c r="AP606" s="1"/>
      <c r="AQ606" s="1"/>
      <c r="AR606" s="1"/>
      <c r="AS606" s="1"/>
      <c r="AT606" s="1" t="s">
        <v>71</v>
      </c>
      <c r="AU606" s="1" t="s">
        <v>2139</v>
      </c>
      <c r="AV606" s="1" t="s">
        <v>82</v>
      </c>
      <c r="AW606" s="1" t="s">
        <v>2916</v>
      </c>
      <c r="AX606" s="1"/>
      <c r="AY606" s="1"/>
      <c r="AZ606" s="1"/>
      <c r="BA606" s="1"/>
      <c r="BB606" s="1"/>
      <c r="BC606" s="1"/>
      <c r="BD606" s="1"/>
      <c r="BE606" s="1"/>
      <c r="BF606" s="1"/>
      <c r="BG606" s="1" t="s">
        <v>71</v>
      </c>
      <c r="BH606" s="1" t="s">
        <v>2139</v>
      </c>
      <c r="BI606" s="1" t="s">
        <v>640</v>
      </c>
      <c r="BJ606" s="1" t="s">
        <v>3216</v>
      </c>
      <c r="BK606" s="1" t="s">
        <v>71</v>
      </c>
      <c r="BL606" s="1" t="s">
        <v>2139</v>
      </c>
      <c r="BM606" s="1" t="s">
        <v>641</v>
      </c>
      <c r="BN606" s="1" t="s">
        <v>3439</v>
      </c>
      <c r="BO606" s="1" t="s">
        <v>731</v>
      </c>
      <c r="BP606" s="1" t="s">
        <v>3112</v>
      </c>
      <c r="BQ606" s="1" t="s">
        <v>656</v>
      </c>
      <c r="BR606" s="1" t="s">
        <v>3647</v>
      </c>
      <c r="BS606" s="1" t="s">
        <v>556</v>
      </c>
      <c r="BT606" s="1" t="s">
        <v>2777</v>
      </c>
      <c r="BU606" s="1"/>
    </row>
    <row r="607" spans="1:73" ht="13.5" customHeight="1">
      <c r="A607" s="5" t="str">
        <f>HYPERLINK("http://kyu.snu.ac.kr/sdhj/index.jsp?type=hj/GK14786_00IH_0001_0149.jpg","1828_성평곡면_149")</f>
        <v>1828_성평곡면_149</v>
      </c>
      <c r="B607" s="2">
        <v>1828</v>
      </c>
      <c r="C607" s="2" t="s">
        <v>3787</v>
      </c>
      <c r="D607" s="2" t="s">
        <v>3790</v>
      </c>
      <c r="E607" s="2">
        <v>606</v>
      </c>
      <c r="F607" s="1">
        <v>3</v>
      </c>
      <c r="G607" s="1" t="s">
        <v>1208</v>
      </c>
      <c r="H607" s="1" t="s">
        <v>2049</v>
      </c>
      <c r="I607" s="1">
        <v>5</v>
      </c>
      <c r="J607" s="1"/>
      <c r="K607" s="1"/>
      <c r="L607" s="1">
        <v>5</v>
      </c>
      <c r="M607" s="2" t="s">
        <v>4141</v>
      </c>
      <c r="N607" s="2" t="s">
        <v>4305</v>
      </c>
      <c r="O607" s="1"/>
      <c r="P607" s="1"/>
      <c r="Q607" s="1"/>
      <c r="R607" s="1"/>
      <c r="S607" s="1" t="s">
        <v>86</v>
      </c>
      <c r="T607" s="1" t="s">
        <v>2088</v>
      </c>
      <c r="U607" s="1" t="s">
        <v>483</v>
      </c>
      <c r="V607" s="1" t="s">
        <v>2125</v>
      </c>
      <c r="W607" s="1"/>
      <c r="X607" s="1"/>
      <c r="Y607" s="1" t="s">
        <v>1443</v>
      </c>
      <c r="Z607" s="1" t="s">
        <v>2355</v>
      </c>
      <c r="AA607" s="1"/>
      <c r="AB607" s="1"/>
      <c r="AC607" s="1">
        <v>33</v>
      </c>
      <c r="AD607" s="1" t="s">
        <v>236</v>
      </c>
      <c r="AE607" s="1" t="s">
        <v>2720</v>
      </c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</row>
    <row r="608" spans="1:73" ht="13.5" customHeight="1">
      <c r="A608" s="5" t="str">
        <f>HYPERLINK("http://kyu.snu.ac.kr/sdhj/index.jsp?type=hj/GK14786_00IH_0001_0149.jpg","1828_성평곡면_149")</f>
        <v>1828_성평곡면_149</v>
      </c>
      <c r="B608" s="2">
        <v>1828</v>
      </c>
      <c r="C608" s="2" t="s">
        <v>3787</v>
      </c>
      <c r="D608" s="2" t="s">
        <v>3790</v>
      </c>
      <c r="E608" s="2">
        <v>607</v>
      </c>
      <c r="F608" s="1">
        <v>3</v>
      </c>
      <c r="G608" s="1" t="s">
        <v>1208</v>
      </c>
      <c r="H608" s="1" t="s">
        <v>2049</v>
      </c>
      <c r="I608" s="1">
        <v>5</v>
      </c>
      <c r="J608" s="1"/>
      <c r="K608" s="1"/>
      <c r="L608" s="1">
        <v>5</v>
      </c>
      <c r="M608" s="2" t="s">
        <v>4141</v>
      </c>
      <c r="N608" s="2" t="s">
        <v>4305</v>
      </c>
      <c r="O608" s="1"/>
      <c r="P608" s="1"/>
      <c r="Q608" s="1"/>
      <c r="R608" s="1"/>
      <c r="S608" s="1" t="s">
        <v>191</v>
      </c>
      <c r="T608" s="1" t="s">
        <v>2090</v>
      </c>
      <c r="U608" s="1"/>
      <c r="V608" s="1"/>
      <c r="W608" s="1" t="s">
        <v>1444</v>
      </c>
      <c r="X608" s="1" t="s">
        <v>2195</v>
      </c>
      <c r="Y608" s="1" t="s">
        <v>10</v>
      </c>
      <c r="Z608" s="1" t="s">
        <v>2174</v>
      </c>
      <c r="AA608" s="1"/>
      <c r="AB608" s="1"/>
      <c r="AC608" s="1">
        <v>33</v>
      </c>
      <c r="AD608" s="1" t="s">
        <v>236</v>
      </c>
      <c r="AE608" s="1" t="s">
        <v>2720</v>
      </c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</row>
    <row r="609" spans="1:73" ht="13.5" customHeight="1">
      <c r="A609" s="5" t="str">
        <f>HYPERLINK("http://kyu.snu.ac.kr/sdhj/index.jsp?type=hj/GK14786_00IH_0001_0149.jpg","1828_성평곡면_149")</f>
        <v>1828_성평곡면_149</v>
      </c>
      <c r="B609" s="2">
        <v>1828</v>
      </c>
      <c r="C609" s="2" t="s">
        <v>3787</v>
      </c>
      <c r="D609" s="2" t="s">
        <v>3790</v>
      </c>
      <c r="E609" s="2">
        <v>608</v>
      </c>
      <c r="F609" s="1">
        <v>3</v>
      </c>
      <c r="G609" s="1" t="s">
        <v>1208</v>
      </c>
      <c r="H609" s="1" t="s">
        <v>2049</v>
      </c>
      <c r="I609" s="1">
        <v>5</v>
      </c>
      <c r="J609" s="1"/>
      <c r="K609" s="1"/>
      <c r="L609" s="1">
        <v>5</v>
      </c>
      <c r="M609" s="2" t="s">
        <v>4141</v>
      </c>
      <c r="N609" s="2" t="s">
        <v>4305</v>
      </c>
      <c r="O609" s="1"/>
      <c r="P609" s="1"/>
      <c r="Q609" s="1"/>
      <c r="R609" s="1"/>
      <c r="S609" s="1" t="s">
        <v>86</v>
      </c>
      <c r="T609" s="1" t="s">
        <v>2088</v>
      </c>
      <c r="U609" s="1" t="s">
        <v>105</v>
      </c>
      <c r="V609" s="1" t="s">
        <v>2123</v>
      </c>
      <c r="W609" s="1"/>
      <c r="X609" s="1"/>
      <c r="Y609" s="1" t="s">
        <v>1445</v>
      </c>
      <c r="Z609" s="1" t="s">
        <v>2354</v>
      </c>
      <c r="AA609" s="1"/>
      <c r="AB609" s="1"/>
      <c r="AC609" s="1">
        <v>30</v>
      </c>
      <c r="AD609" s="1" t="s">
        <v>548</v>
      </c>
      <c r="AE609" s="1" t="s">
        <v>2717</v>
      </c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</row>
    <row r="610" spans="1:73" ht="13.5" customHeight="1">
      <c r="A610" s="5" t="str">
        <f>HYPERLINK("http://kyu.snu.ac.kr/sdhj/index.jsp?type=hj/GK14786_00IH_0001_0149.jpg","1828_성평곡면_149")</f>
        <v>1828_성평곡면_149</v>
      </c>
      <c r="B610" s="2">
        <v>1828</v>
      </c>
      <c r="C610" s="2" t="s">
        <v>3787</v>
      </c>
      <c r="D610" s="2" t="s">
        <v>3790</v>
      </c>
      <c r="E610" s="2">
        <v>609</v>
      </c>
      <c r="F610" s="1">
        <v>3</v>
      </c>
      <c r="G610" s="1" t="s">
        <v>1208</v>
      </c>
      <c r="H610" s="1" t="s">
        <v>2049</v>
      </c>
      <c r="I610" s="1">
        <v>6</v>
      </c>
      <c r="J610" s="1" t="s">
        <v>1446</v>
      </c>
      <c r="K610" s="1" t="s">
        <v>2062</v>
      </c>
      <c r="L610" s="1">
        <v>1</v>
      </c>
      <c r="M610" s="2" t="s">
        <v>4142</v>
      </c>
      <c r="N610" s="2" t="s">
        <v>4306</v>
      </c>
      <c r="O610" s="1" t="s">
        <v>6</v>
      </c>
      <c r="P610" s="1" t="s">
        <v>2076</v>
      </c>
      <c r="Q610" s="1"/>
      <c r="R610" s="1"/>
      <c r="S610" s="1"/>
      <c r="T610" s="1" t="s">
        <v>3813</v>
      </c>
      <c r="U610" s="1" t="s">
        <v>120</v>
      </c>
      <c r="V610" s="1" t="s">
        <v>2116</v>
      </c>
      <c r="W610" s="1" t="s">
        <v>108</v>
      </c>
      <c r="X610" s="1" t="s">
        <v>2171</v>
      </c>
      <c r="Y610" s="1" t="s">
        <v>1323</v>
      </c>
      <c r="Z610" s="1" t="s">
        <v>2353</v>
      </c>
      <c r="AA610" s="1"/>
      <c r="AB610" s="1"/>
      <c r="AC610" s="1">
        <v>37</v>
      </c>
      <c r="AD610" s="1" t="s">
        <v>122</v>
      </c>
      <c r="AE610" s="1" t="s">
        <v>2704</v>
      </c>
      <c r="AF610" s="1"/>
      <c r="AG610" s="1"/>
      <c r="AH610" s="1"/>
      <c r="AI610" s="1"/>
      <c r="AJ610" s="1" t="s">
        <v>17</v>
      </c>
      <c r="AK610" s="1" t="s">
        <v>2742</v>
      </c>
      <c r="AL610" s="1" t="s">
        <v>80</v>
      </c>
      <c r="AM610" s="1" t="s">
        <v>2745</v>
      </c>
      <c r="AN610" s="1"/>
      <c r="AO610" s="1"/>
      <c r="AP610" s="1"/>
      <c r="AQ610" s="1"/>
      <c r="AR610" s="1"/>
      <c r="AS610" s="1"/>
      <c r="AT610" s="1" t="s">
        <v>120</v>
      </c>
      <c r="AU610" s="1" t="s">
        <v>2116</v>
      </c>
      <c r="AV610" s="1" t="s">
        <v>1314</v>
      </c>
      <c r="AW610" s="1" t="s">
        <v>2392</v>
      </c>
      <c r="AX610" s="1"/>
      <c r="AY610" s="1"/>
      <c r="AZ610" s="1"/>
      <c r="BA610" s="1"/>
      <c r="BB610" s="1"/>
      <c r="BC610" s="1"/>
      <c r="BD610" s="1"/>
      <c r="BE610" s="1"/>
      <c r="BF610" s="1"/>
      <c r="BG610" s="1" t="s">
        <v>123</v>
      </c>
      <c r="BH610" s="1" t="s">
        <v>2801</v>
      </c>
      <c r="BI610" s="1" t="s">
        <v>1315</v>
      </c>
      <c r="BJ610" s="1" t="s">
        <v>2936</v>
      </c>
      <c r="BK610" s="1" t="s">
        <v>123</v>
      </c>
      <c r="BL610" s="1" t="s">
        <v>2801</v>
      </c>
      <c r="BM610" s="1" t="s">
        <v>1316</v>
      </c>
      <c r="BN610" s="1" t="s">
        <v>2931</v>
      </c>
      <c r="BO610" s="1" t="s">
        <v>123</v>
      </c>
      <c r="BP610" s="1" t="s">
        <v>2801</v>
      </c>
      <c r="BQ610" s="1" t="s">
        <v>1447</v>
      </c>
      <c r="BR610" s="1" t="s">
        <v>3646</v>
      </c>
      <c r="BS610" s="1" t="s">
        <v>47</v>
      </c>
      <c r="BT610" s="1" t="s">
        <v>2761</v>
      </c>
      <c r="BU610" s="1"/>
    </row>
    <row r="611" spans="1:73" ht="13.5" customHeight="1">
      <c r="A611" s="5" t="str">
        <f>HYPERLINK("http://kyu.snu.ac.kr/sdhj/index.jsp?type=hj/GK14786_00IH_0001_0149.jpg","1828_성평곡면_149")</f>
        <v>1828_성평곡면_149</v>
      </c>
      <c r="B611" s="2">
        <v>1828</v>
      </c>
      <c r="C611" s="2" t="s">
        <v>3787</v>
      </c>
      <c r="D611" s="2" t="s">
        <v>3790</v>
      </c>
      <c r="E611" s="2">
        <v>610</v>
      </c>
      <c r="F611" s="1">
        <v>3</v>
      </c>
      <c r="G611" s="1" t="s">
        <v>1208</v>
      </c>
      <c r="H611" s="1" t="s">
        <v>2049</v>
      </c>
      <c r="I611" s="1">
        <v>6</v>
      </c>
      <c r="J611" s="1"/>
      <c r="K611" s="1"/>
      <c r="L611" s="1">
        <v>1</v>
      </c>
      <c r="M611" s="2" t="s">
        <v>4142</v>
      </c>
      <c r="N611" s="2" t="s">
        <v>4306</v>
      </c>
      <c r="O611" s="1"/>
      <c r="P611" s="1"/>
      <c r="Q611" s="1"/>
      <c r="R611" s="1"/>
      <c r="S611" s="1" t="s">
        <v>48</v>
      </c>
      <c r="T611" s="1" t="s">
        <v>2087</v>
      </c>
      <c r="U611" s="1"/>
      <c r="V611" s="1"/>
      <c r="W611" s="1" t="s">
        <v>1245</v>
      </c>
      <c r="X611" s="1" t="s">
        <v>2197</v>
      </c>
      <c r="Y611" s="1" t="s">
        <v>130</v>
      </c>
      <c r="Z611" s="1" t="s">
        <v>2210</v>
      </c>
      <c r="AA611" s="1"/>
      <c r="AB611" s="1"/>
      <c r="AC611" s="1">
        <v>24</v>
      </c>
      <c r="AD611" s="1" t="s">
        <v>1119</v>
      </c>
      <c r="AE611" s="1" t="s">
        <v>2705</v>
      </c>
      <c r="AF611" s="1"/>
      <c r="AG611" s="1"/>
      <c r="AH611" s="1"/>
      <c r="AI611" s="1"/>
      <c r="AJ611" s="1" t="s">
        <v>131</v>
      </c>
      <c r="AK611" s="1" t="s">
        <v>2743</v>
      </c>
      <c r="AL611" s="1" t="s">
        <v>70</v>
      </c>
      <c r="AM611" s="1" t="s">
        <v>3844</v>
      </c>
      <c r="AN611" s="1"/>
      <c r="AO611" s="1"/>
      <c r="AP611" s="1"/>
      <c r="AQ611" s="1"/>
      <c r="AR611" s="1"/>
      <c r="AS611" s="1"/>
      <c r="AT611" s="1" t="s">
        <v>120</v>
      </c>
      <c r="AU611" s="1" t="s">
        <v>2116</v>
      </c>
      <c r="AV611" s="1" t="s">
        <v>1448</v>
      </c>
      <c r="AW611" s="1" t="s">
        <v>2915</v>
      </c>
      <c r="AX611" s="1"/>
      <c r="AY611" s="1"/>
      <c r="AZ611" s="1"/>
      <c r="BA611" s="1"/>
      <c r="BB611" s="1"/>
      <c r="BC611" s="1"/>
      <c r="BD611" s="1"/>
      <c r="BE611" s="1"/>
      <c r="BF611" s="1"/>
      <c r="BG611" s="1" t="s">
        <v>123</v>
      </c>
      <c r="BH611" s="1" t="s">
        <v>2801</v>
      </c>
      <c r="BI611" s="1" t="s">
        <v>1449</v>
      </c>
      <c r="BJ611" s="1" t="s">
        <v>2958</v>
      </c>
      <c r="BK611" s="1" t="s">
        <v>123</v>
      </c>
      <c r="BL611" s="1" t="s">
        <v>2801</v>
      </c>
      <c r="BM611" s="1" t="s">
        <v>1450</v>
      </c>
      <c r="BN611" s="1" t="s">
        <v>3438</v>
      </c>
      <c r="BO611" s="1" t="s">
        <v>123</v>
      </c>
      <c r="BP611" s="1" t="s">
        <v>2801</v>
      </c>
      <c r="BQ611" s="1" t="s">
        <v>1451</v>
      </c>
      <c r="BR611" s="1" t="s">
        <v>3645</v>
      </c>
      <c r="BS611" s="1" t="s">
        <v>538</v>
      </c>
      <c r="BT611" s="1" t="s">
        <v>2751</v>
      </c>
      <c r="BU611" s="1"/>
    </row>
    <row r="612" spans="1:73" ht="13.5" customHeight="1">
      <c r="A612" s="5" t="str">
        <f>HYPERLINK("http://kyu.snu.ac.kr/sdhj/index.jsp?type=hj/GK14786_00IH_0001_0149.jpg","1828_성평곡면_149")</f>
        <v>1828_성평곡면_149</v>
      </c>
      <c r="B612" s="2">
        <v>1828</v>
      </c>
      <c r="C612" s="2" t="s">
        <v>3787</v>
      </c>
      <c r="D612" s="2" t="s">
        <v>3790</v>
      </c>
      <c r="E612" s="2">
        <v>611</v>
      </c>
      <c r="F612" s="1">
        <v>3</v>
      </c>
      <c r="G612" s="1" t="s">
        <v>1208</v>
      </c>
      <c r="H612" s="1" t="s">
        <v>2049</v>
      </c>
      <c r="I612" s="1">
        <v>6</v>
      </c>
      <c r="J612" s="1"/>
      <c r="K612" s="1"/>
      <c r="L612" s="1">
        <v>1</v>
      </c>
      <c r="M612" s="2" t="s">
        <v>4142</v>
      </c>
      <c r="N612" s="2" t="s">
        <v>4306</v>
      </c>
      <c r="O612" s="1"/>
      <c r="P612" s="1"/>
      <c r="Q612" s="1"/>
      <c r="R612" s="1"/>
      <c r="S612" s="1"/>
      <c r="T612" s="1" t="s">
        <v>3815</v>
      </c>
      <c r="U612" s="1" t="s">
        <v>139</v>
      </c>
      <c r="V612" s="1" t="s">
        <v>2112</v>
      </c>
      <c r="W612" s="1"/>
      <c r="X612" s="1"/>
      <c r="Y612" s="1" t="s">
        <v>1452</v>
      </c>
      <c r="Z612" s="1" t="s">
        <v>2352</v>
      </c>
      <c r="AA612" s="1"/>
      <c r="AB612" s="1"/>
      <c r="AC612" s="1">
        <v>31</v>
      </c>
      <c r="AD612" s="1" t="s">
        <v>305</v>
      </c>
      <c r="AE612" s="1" t="s">
        <v>2701</v>
      </c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</row>
    <row r="613" spans="1:73" ht="13.5" customHeight="1">
      <c r="A613" s="5" t="str">
        <f>HYPERLINK("http://kyu.snu.ac.kr/sdhj/index.jsp?type=hj/GK14786_00IH_0001_0149.jpg","1828_성평곡면_149")</f>
        <v>1828_성평곡면_149</v>
      </c>
      <c r="B613" s="2">
        <v>1828</v>
      </c>
      <c r="C613" s="2" t="s">
        <v>3787</v>
      </c>
      <c r="D613" s="2" t="s">
        <v>3790</v>
      </c>
      <c r="E613" s="2">
        <v>612</v>
      </c>
      <c r="F613" s="1">
        <v>3</v>
      </c>
      <c r="G613" s="1" t="s">
        <v>1208</v>
      </c>
      <c r="H613" s="1" t="s">
        <v>2049</v>
      </c>
      <c r="I613" s="1">
        <v>6</v>
      </c>
      <c r="J613" s="1"/>
      <c r="K613" s="1"/>
      <c r="L613" s="1">
        <v>2</v>
      </c>
      <c r="M613" s="2" t="s">
        <v>1446</v>
      </c>
      <c r="N613" s="2" t="s">
        <v>2062</v>
      </c>
      <c r="O613" s="1"/>
      <c r="P613" s="1"/>
      <c r="Q613" s="1"/>
      <c r="R613" s="1"/>
      <c r="S613" s="1"/>
      <c r="T613" s="1" t="s">
        <v>3813</v>
      </c>
      <c r="U613" s="1" t="s">
        <v>1453</v>
      </c>
      <c r="V613" s="1" t="s">
        <v>2138</v>
      </c>
      <c r="W613" s="1" t="s">
        <v>1439</v>
      </c>
      <c r="X613" s="1" t="s">
        <v>2196</v>
      </c>
      <c r="Y613" s="1" t="s">
        <v>822</v>
      </c>
      <c r="Z613" s="1" t="s">
        <v>2351</v>
      </c>
      <c r="AA613" s="1"/>
      <c r="AB613" s="1"/>
      <c r="AC613" s="1">
        <v>49</v>
      </c>
      <c r="AD613" s="1" t="s">
        <v>146</v>
      </c>
      <c r="AE613" s="1" t="s">
        <v>2690</v>
      </c>
      <c r="AF613" s="1"/>
      <c r="AG613" s="1"/>
      <c r="AH613" s="1"/>
      <c r="AI613" s="1"/>
      <c r="AJ613" s="1" t="s">
        <v>17</v>
      </c>
      <c r="AK613" s="1" t="s">
        <v>2742</v>
      </c>
      <c r="AL613" s="1" t="s">
        <v>871</v>
      </c>
      <c r="AM613" s="1" t="s">
        <v>2773</v>
      </c>
      <c r="AN613" s="1"/>
      <c r="AO613" s="1"/>
      <c r="AP613" s="1"/>
      <c r="AQ613" s="1"/>
      <c r="AR613" s="1"/>
      <c r="AS613" s="1"/>
      <c r="AT613" s="1" t="s">
        <v>71</v>
      </c>
      <c r="AU613" s="1" t="s">
        <v>2139</v>
      </c>
      <c r="AV613" s="1" t="s">
        <v>1454</v>
      </c>
      <c r="AW613" s="1" t="s">
        <v>2914</v>
      </c>
      <c r="AX613" s="1"/>
      <c r="AY613" s="1"/>
      <c r="AZ613" s="1"/>
      <c r="BA613" s="1"/>
      <c r="BB613" s="1"/>
      <c r="BC613" s="1"/>
      <c r="BD613" s="1"/>
      <c r="BE613" s="1"/>
      <c r="BF613" s="1"/>
      <c r="BG613" s="1" t="s">
        <v>71</v>
      </c>
      <c r="BH613" s="1" t="s">
        <v>2139</v>
      </c>
      <c r="BI613" s="1" t="s">
        <v>1440</v>
      </c>
      <c r="BJ613" s="1" t="s">
        <v>3874</v>
      </c>
      <c r="BK613" s="1" t="s">
        <v>71</v>
      </c>
      <c r="BL613" s="1" t="s">
        <v>2139</v>
      </c>
      <c r="BM613" s="1" t="s">
        <v>1455</v>
      </c>
      <c r="BN613" s="1" t="s">
        <v>3437</v>
      </c>
      <c r="BO613" s="1" t="s">
        <v>71</v>
      </c>
      <c r="BP613" s="1" t="s">
        <v>2139</v>
      </c>
      <c r="BQ613" s="1" t="s">
        <v>1456</v>
      </c>
      <c r="BR613" s="1" t="s">
        <v>3644</v>
      </c>
      <c r="BS613" s="1" t="s">
        <v>1436</v>
      </c>
      <c r="BT613" s="1" t="s">
        <v>4024</v>
      </c>
      <c r="BU613" s="1"/>
    </row>
    <row r="614" spans="1:73" ht="13.5" customHeight="1">
      <c r="A614" s="5" t="str">
        <f>HYPERLINK("http://kyu.snu.ac.kr/sdhj/index.jsp?type=hj/GK14786_00IH_0001_0149.jpg","1828_성평곡면_149")</f>
        <v>1828_성평곡면_149</v>
      </c>
      <c r="B614" s="2">
        <v>1828</v>
      </c>
      <c r="C614" s="2" t="s">
        <v>3787</v>
      </c>
      <c r="D614" s="2" t="s">
        <v>3790</v>
      </c>
      <c r="E614" s="2">
        <v>613</v>
      </c>
      <c r="F614" s="1">
        <v>3</v>
      </c>
      <c r="G614" s="1" t="s">
        <v>1208</v>
      </c>
      <c r="H614" s="1" t="s">
        <v>2049</v>
      </c>
      <c r="I614" s="1">
        <v>6</v>
      </c>
      <c r="J614" s="1"/>
      <c r="K614" s="1"/>
      <c r="L614" s="1">
        <v>2</v>
      </c>
      <c r="M614" s="2" t="s">
        <v>1446</v>
      </c>
      <c r="N614" s="2" t="s">
        <v>2062</v>
      </c>
      <c r="O614" s="1"/>
      <c r="P614" s="1"/>
      <c r="Q614" s="1"/>
      <c r="R614" s="1"/>
      <c r="S614" s="1" t="s">
        <v>48</v>
      </c>
      <c r="T614" s="1" t="s">
        <v>2087</v>
      </c>
      <c r="U614" s="1"/>
      <c r="V614" s="1"/>
      <c r="W614" s="1" t="s">
        <v>181</v>
      </c>
      <c r="X614" s="1" t="s">
        <v>3823</v>
      </c>
      <c r="Y614" s="1" t="s">
        <v>10</v>
      </c>
      <c r="Z614" s="1" t="s">
        <v>2174</v>
      </c>
      <c r="AA614" s="1"/>
      <c r="AB614" s="1"/>
      <c r="AC614" s="1">
        <v>49</v>
      </c>
      <c r="AD614" s="1" t="s">
        <v>146</v>
      </c>
      <c r="AE614" s="1" t="s">
        <v>2690</v>
      </c>
      <c r="AF614" s="1"/>
      <c r="AG614" s="1"/>
      <c r="AH614" s="1"/>
      <c r="AI614" s="1"/>
      <c r="AJ614" s="1" t="s">
        <v>17</v>
      </c>
      <c r="AK614" s="1" t="s">
        <v>2742</v>
      </c>
      <c r="AL614" s="1" t="s">
        <v>41</v>
      </c>
      <c r="AM614" s="1" t="s">
        <v>2749</v>
      </c>
      <c r="AN614" s="1"/>
      <c r="AO614" s="1"/>
      <c r="AP614" s="1"/>
      <c r="AQ614" s="1"/>
      <c r="AR614" s="1"/>
      <c r="AS614" s="1"/>
      <c r="AT614" s="1" t="s">
        <v>71</v>
      </c>
      <c r="AU614" s="1" t="s">
        <v>2139</v>
      </c>
      <c r="AV614" s="1" t="s">
        <v>1457</v>
      </c>
      <c r="AW614" s="1" t="s">
        <v>2913</v>
      </c>
      <c r="AX614" s="1"/>
      <c r="AY614" s="1"/>
      <c r="AZ614" s="1"/>
      <c r="BA614" s="1"/>
      <c r="BB614" s="1"/>
      <c r="BC614" s="1"/>
      <c r="BD614" s="1"/>
      <c r="BE614" s="1"/>
      <c r="BF614" s="1"/>
      <c r="BG614" s="1" t="s">
        <v>71</v>
      </c>
      <c r="BH614" s="1" t="s">
        <v>2139</v>
      </c>
      <c r="BI614" s="1" t="s">
        <v>1458</v>
      </c>
      <c r="BJ614" s="1" t="s">
        <v>3215</v>
      </c>
      <c r="BK614" s="1" t="s">
        <v>71</v>
      </c>
      <c r="BL614" s="1" t="s">
        <v>2139</v>
      </c>
      <c r="BM614" s="1" t="s">
        <v>1459</v>
      </c>
      <c r="BN614" s="1" t="s">
        <v>3436</v>
      </c>
      <c r="BO614" s="1" t="s">
        <v>71</v>
      </c>
      <c r="BP614" s="1" t="s">
        <v>2139</v>
      </c>
      <c r="BQ614" s="1" t="s">
        <v>1460</v>
      </c>
      <c r="BR614" s="1" t="s">
        <v>3964</v>
      </c>
      <c r="BS614" s="1" t="s">
        <v>366</v>
      </c>
      <c r="BT614" s="1" t="s">
        <v>2423</v>
      </c>
      <c r="BU614" s="1"/>
    </row>
    <row r="615" spans="1:73" ht="13.5" customHeight="1">
      <c r="A615" s="5" t="str">
        <f>HYPERLINK("http://kyu.snu.ac.kr/sdhj/index.jsp?type=hj/GK14786_00IH_0001_0149.jpg","1828_성평곡면_149")</f>
        <v>1828_성평곡면_149</v>
      </c>
      <c r="B615" s="2">
        <v>1828</v>
      </c>
      <c r="C615" s="2" t="s">
        <v>3787</v>
      </c>
      <c r="D615" s="2" t="s">
        <v>3790</v>
      </c>
      <c r="E615" s="2">
        <v>614</v>
      </c>
      <c r="F615" s="1">
        <v>3</v>
      </c>
      <c r="G615" s="1" t="s">
        <v>1208</v>
      </c>
      <c r="H615" s="1" t="s">
        <v>2049</v>
      </c>
      <c r="I615" s="1">
        <v>6</v>
      </c>
      <c r="J615" s="1"/>
      <c r="K615" s="1"/>
      <c r="L615" s="1">
        <v>2</v>
      </c>
      <c r="M615" s="2" t="s">
        <v>1446</v>
      </c>
      <c r="N615" s="2" t="s">
        <v>2062</v>
      </c>
      <c r="O615" s="1"/>
      <c r="P615" s="1"/>
      <c r="Q615" s="1"/>
      <c r="R615" s="1"/>
      <c r="S615" s="1" t="s">
        <v>57</v>
      </c>
      <c r="T615" s="1" t="s">
        <v>2091</v>
      </c>
      <c r="U615" s="1"/>
      <c r="V615" s="1"/>
      <c r="W615" s="1" t="s">
        <v>1444</v>
      </c>
      <c r="X615" s="1" t="s">
        <v>2195</v>
      </c>
      <c r="Y615" s="1" t="s">
        <v>10</v>
      </c>
      <c r="Z615" s="1" t="s">
        <v>2174</v>
      </c>
      <c r="AA615" s="1"/>
      <c r="AB615" s="1"/>
      <c r="AC615" s="1"/>
      <c r="AD615" s="1"/>
      <c r="AE615" s="1"/>
      <c r="AF615" s="1" t="s">
        <v>138</v>
      </c>
      <c r="AG615" s="1" t="s">
        <v>2188</v>
      </c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</row>
    <row r="616" spans="1:73" ht="13.5" customHeight="1">
      <c r="A616" s="5" t="str">
        <f>HYPERLINK("http://kyu.snu.ac.kr/sdhj/index.jsp?type=hj/GK14786_00IH_0001_0149.jpg","1828_성평곡면_149")</f>
        <v>1828_성평곡면_149</v>
      </c>
      <c r="B616" s="2">
        <v>1828</v>
      </c>
      <c r="C616" s="2" t="s">
        <v>3787</v>
      </c>
      <c r="D616" s="2" t="s">
        <v>3790</v>
      </c>
      <c r="E616" s="2">
        <v>615</v>
      </c>
      <c r="F616" s="1">
        <v>3</v>
      </c>
      <c r="G616" s="1" t="s">
        <v>1208</v>
      </c>
      <c r="H616" s="1" t="s">
        <v>2049</v>
      </c>
      <c r="I616" s="1">
        <v>6</v>
      </c>
      <c r="J616" s="1"/>
      <c r="K616" s="1"/>
      <c r="L616" s="1">
        <v>2</v>
      </c>
      <c r="M616" s="2" t="s">
        <v>1446</v>
      </c>
      <c r="N616" s="2" t="s">
        <v>2062</v>
      </c>
      <c r="O616" s="1"/>
      <c r="P616" s="1"/>
      <c r="Q616" s="1"/>
      <c r="R616" s="1"/>
      <c r="S616" s="1" t="s">
        <v>86</v>
      </c>
      <c r="T616" s="1" t="s">
        <v>2088</v>
      </c>
      <c r="U616" s="1" t="s">
        <v>483</v>
      </c>
      <c r="V616" s="1" t="s">
        <v>2125</v>
      </c>
      <c r="W616" s="1"/>
      <c r="X616" s="1"/>
      <c r="Y616" s="1" t="s">
        <v>1461</v>
      </c>
      <c r="Z616" s="1" t="s">
        <v>2350</v>
      </c>
      <c r="AA616" s="1"/>
      <c r="AB616" s="1"/>
      <c r="AC616" s="1">
        <v>22</v>
      </c>
      <c r="AD616" s="1" t="s">
        <v>321</v>
      </c>
      <c r="AE616" s="1" t="s">
        <v>2671</v>
      </c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</row>
    <row r="617" spans="1:73" ht="13.5" customHeight="1">
      <c r="A617" s="5" t="str">
        <f>HYPERLINK("http://kyu.snu.ac.kr/sdhj/index.jsp?type=hj/GK14786_00IH_0001_0149.jpg","1828_성평곡면_149")</f>
        <v>1828_성평곡면_149</v>
      </c>
      <c r="B617" s="2">
        <v>1828</v>
      </c>
      <c r="C617" s="2" t="s">
        <v>3787</v>
      </c>
      <c r="D617" s="2" t="s">
        <v>3790</v>
      </c>
      <c r="E617" s="2">
        <v>616</v>
      </c>
      <c r="F617" s="1">
        <v>3</v>
      </c>
      <c r="G617" s="1" t="s">
        <v>1208</v>
      </c>
      <c r="H617" s="1" t="s">
        <v>2049</v>
      </c>
      <c r="I617" s="1">
        <v>6</v>
      </c>
      <c r="J617" s="1"/>
      <c r="K617" s="1"/>
      <c r="L617" s="1">
        <v>2</v>
      </c>
      <c r="M617" s="2" t="s">
        <v>1446</v>
      </c>
      <c r="N617" s="2" t="s">
        <v>2062</v>
      </c>
      <c r="O617" s="1"/>
      <c r="P617" s="1"/>
      <c r="Q617" s="1"/>
      <c r="R617" s="1"/>
      <c r="S617" s="1" t="s">
        <v>86</v>
      </c>
      <c r="T617" s="1" t="s">
        <v>2088</v>
      </c>
      <c r="U617" s="1" t="s">
        <v>1462</v>
      </c>
      <c r="V617" s="1" t="s">
        <v>2137</v>
      </c>
      <c r="W617" s="1"/>
      <c r="X617" s="1"/>
      <c r="Y617" s="1" t="s">
        <v>1463</v>
      </c>
      <c r="Z617" s="1" t="s">
        <v>2349</v>
      </c>
      <c r="AA617" s="1"/>
      <c r="AB617" s="1"/>
      <c r="AC617" s="1">
        <v>19</v>
      </c>
      <c r="AD617" s="1" t="s">
        <v>152</v>
      </c>
      <c r="AE617" s="1" t="s">
        <v>2682</v>
      </c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</row>
    <row r="618" spans="1:73" ht="13.5" customHeight="1">
      <c r="A618" s="5" t="str">
        <f>HYPERLINK("http://kyu.snu.ac.kr/sdhj/index.jsp?type=hj/GK14786_00IH_0001_0149.jpg","1828_성평곡면_149")</f>
        <v>1828_성평곡면_149</v>
      </c>
      <c r="B618" s="2">
        <v>1828</v>
      </c>
      <c r="C618" s="2" t="s">
        <v>3787</v>
      </c>
      <c r="D618" s="2" t="s">
        <v>3790</v>
      </c>
      <c r="E618" s="2">
        <v>617</v>
      </c>
      <c r="F618" s="1">
        <v>3</v>
      </c>
      <c r="G618" s="1" t="s">
        <v>1208</v>
      </c>
      <c r="H618" s="1" t="s">
        <v>2049</v>
      </c>
      <c r="I618" s="1">
        <v>6</v>
      </c>
      <c r="J618" s="1"/>
      <c r="K618" s="1"/>
      <c r="L618" s="1">
        <v>3</v>
      </c>
      <c r="M618" s="2" t="s">
        <v>4143</v>
      </c>
      <c r="N618" s="2" t="s">
        <v>4307</v>
      </c>
      <c r="O618" s="1" t="s">
        <v>6</v>
      </c>
      <c r="P618" s="1" t="s">
        <v>2076</v>
      </c>
      <c r="Q618" s="1"/>
      <c r="R618" s="1"/>
      <c r="S618" s="1"/>
      <c r="T618" s="1" t="s">
        <v>3813</v>
      </c>
      <c r="U618" s="1" t="s">
        <v>708</v>
      </c>
      <c r="V618" s="1" t="s">
        <v>2136</v>
      </c>
      <c r="W618" s="1" t="s">
        <v>108</v>
      </c>
      <c r="X618" s="1" t="s">
        <v>2171</v>
      </c>
      <c r="Y618" s="1" t="s">
        <v>1377</v>
      </c>
      <c r="Z618" s="1" t="s">
        <v>2348</v>
      </c>
      <c r="AA618" s="1"/>
      <c r="AB618" s="1"/>
      <c r="AC618" s="1">
        <v>60</v>
      </c>
      <c r="AD618" s="1" t="s">
        <v>168</v>
      </c>
      <c r="AE618" s="1" t="s">
        <v>2672</v>
      </c>
      <c r="AF618" s="1"/>
      <c r="AG618" s="1"/>
      <c r="AH618" s="1"/>
      <c r="AI618" s="1"/>
      <c r="AJ618" s="1" t="s">
        <v>17</v>
      </c>
      <c r="AK618" s="1" t="s">
        <v>2742</v>
      </c>
      <c r="AL618" s="1" t="s">
        <v>80</v>
      </c>
      <c r="AM618" s="1" t="s">
        <v>2745</v>
      </c>
      <c r="AN618" s="1"/>
      <c r="AO618" s="1"/>
      <c r="AP618" s="1"/>
      <c r="AQ618" s="1"/>
      <c r="AR618" s="1"/>
      <c r="AS618" s="1"/>
      <c r="AT618" s="1" t="s">
        <v>71</v>
      </c>
      <c r="AU618" s="1" t="s">
        <v>2139</v>
      </c>
      <c r="AV618" s="1" t="s">
        <v>1369</v>
      </c>
      <c r="AW618" s="1" t="s">
        <v>2912</v>
      </c>
      <c r="AX618" s="1"/>
      <c r="AY618" s="1"/>
      <c r="AZ618" s="1"/>
      <c r="BA618" s="1"/>
      <c r="BB618" s="1"/>
      <c r="BC618" s="1"/>
      <c r="BD618" s="1"/>
      <c r="BE618" s="1"/>
      <c r="BF618" s="1"/>
      <c r="BG618" s="1" t="s">
        <v>71</v>
      </c>
      <c r="BH618" s="1" t="s">
        <v>2139</v>
      </c>
      <c r="BI618" s="1" t="s">
        <v>1370</v>
      </c>
      <c r="BJ618" s="1" t="s">
        <v>3214</v>
      </c>
      <c r="BK618" s="1" t="s">
        <v>71</v>
      </c>
      <c r="BL618" s="1" t="s">
        <v>2139</v>
      </c>
      <c r="BM618" s="1" t="s">
        <v>1371</v>
      </c>
      <c r="BN618" s="1" t="s">
        <v>3883</v>
      </c>
      <c r="BO618" s="1" t="s">
        <v>71</v>
      </c>
      <c r="BP618" s="1" t="s">
        <v>2139</v>
      </c>
      <c r="BQ618" s="1" t="s">
        <v>1372</v>
      </c>
      <c r="BR618" s="1" t="s">
        <v>3979</v>
      </c>
      <c r="BS618" s="1" t="s">
        <v>351</v>
      </c>
      <c r="BT618" s="1" t="s">
        <v>2765</v>
      </c>
      <c r="BU618" s="1"/>
    </row>
    <row r="619" spans="1:73" ht="13.5" customHeight="1">
      <c r="A619" s="5" t="str">
        <f>HYPERLINK("http://kyu.snu.ac.kr/sdhj/index.jsp?type=hj/GK14786_00IH_0001_0149.jpg","1828_성평곡면_149")</f>
        <v>1828_성평곡면_149</v>
      </c>
      <c r="B619" s="2">
        <v>1828</v>
      </c>
      <c r="C619" s="2" t="s">
        <v>3787</v>
      </c>
      <c r="D619" s="2" t="s">
        <v>3790</v>
      </c>
      <c r="E619" s="2">
        <v>618</v>
      </c>
      <c r="F619" s="1">
        <v>3</v>
      </c>
      <c r="G619" s="1" t="s">
        <v>1208</v>
      </c>
      <c r="H619" s="1" t="s">
        <v>2049</v>
      </c>
      <c r="I619" s="1">
        <v>6</v>
      </c>
      <c r="J619" s="1"/>
      <c r="K619" s="1"/>
      <c r="L619" s="1">
        <v>3</v>
      </c>
      <c r="M619" s="2" t="s">
        <v>4143</v>
      </c>
      <c r="N619" s="2" t="s">
        <v>4307</v>
      </c>
      <c r="O619" s="1"/>
      <c r="P619" s="1"/>
      <c r="Q619" s="1"/>
      <c r="R619" s="1"/>
      <c r="S619" s="1" t="s">
        <v>48</v>
      </c>
      <c r="T619" s="1" t="s">
        <v>2087</v>
      </c>
      <c r="U619" s="1"/>
      <c r="V619" s="1"/>
      <c r="W619" s="1" t="s">
        <v>108</v>
      </c>
      <c r="X619" s="1" t="s">
        <v>2171</v>
      </c>
      <c r="Y619" s="1" t="s">
        <v>10</v>
      </c>
      <c r="Z619" s="1" t="s">
        <v>2174</v>
      </c>
      <c r="AA619" s="1"/>
      <c r="AB619" s="1"/>
      <c r="AC619" s="1">
        <v>58</v>
      </c>
      <c r="AD619" s="1" t="s">
        <v>310</v>
      </c>
      <c r="AE619" s="1" t="s">
        <v>2696</v>
      </c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 t="s">
        <v>71</v>
      </c>
      <c r="AU619" s="1" t="s">
        <v>2139</v>
      </c>
      <c r="AV619" s="1" t="s">
        <v>1464</v>
      </c>
      <c r="AW619" s="1" t="s">
        <v>2911</v>
      </c>
      <c r="AX619" s="1"/>
      <c r="AY619" s="1"/>
      <c r="AZ619" s="1"/>
      <c r="BA619" s="1"/>
      <c r="BB619" s="1"/>
      <c r="BC619" s="1"/>
      <c r="BD619" s="1"/>
      <c r="BE619" s="1"/>
      <c r="BF619" s="1"/>
      <c r="BG619" s="1" t="s">
        <v>71</v>
      </c>
      <c r="BH619" s="1" t="s">
        <v>2139</v>
      </c>
      <c r="BI619" s="1" t="s">
        <v>1465</v>
      </c>
      <c r="BJ619" s="1" t="s">
        <v>3213</v>
      </c>
      <c r="BK619" s="1" t="s">
        <v>71</v>
      </c>
      <c r="BL619" s="1" t="s">
        <v>2139</v>
      </c>
      <c r="BM619" s="1" t="s">
        <v>1466</v>
      </c>
      <c r="BN619" s="1" t="s">
        <v>3435</v>
      </c>
      <c r="BO619" s="1"/>
      <c r="BP619" s="1"/>
      <c r="BQ619" s="1" t="s">
        <v>1467</v>
      </c>
      <c r="BR619" s="1" t="s">
        <v>3643</v>
      </c>
      <c r="BS619" s="1" t="s">
        <v>457</v>
      </c>
      <c r="BT619" s="1" t="s">
        <v>2758</v>
      </c>
      <c r="BU619" s="1"/>
    </row>
    <row r="620" spans="1:73" ht="13.5" customHeight="1">
      <c r="A620" s="5" t="str">
        <f>HYPERLINK("http://kyu.snu.ac.kr/sdhj/index.jsp?type=hj/GK14786_00IH_0001_0150.jpg","1828_성평곡면_150")</f>
        <v>1828_성평곡면_150</v>
      </c>
      <c r="B620" s="2">
        <v>1828</v>
      </c>
      <c r="C620" s="2" t="s">
        <v>3787</v>
      </c>
      <c r="D620" s="2" t="s">
        <v>3790</v>
      </c>
      <c r="E620" s="2">
        <v>619</v>
      </c>
      <c r="F620" s="1">
        <v>3</v>
      </c>
      <c r="G620" s="1" t="s">
        <v>1208</v>
      </c>
      <c r="H620" s="1" t="s">
        <v>2049</v>
      </c>
      <c r="I620" s="1">
        <v>6</v>
      </c>
      <c r="J620" s="1"/>
      <c r="K620" s="1"/>
      <c r="L620" s="1">
        <v>4</v>
      </c>
      <c r="M620" s="2" t="s">
        <v>4144</v>
      </c>
      <c r="N620" s="2" t="s">
        <v>4308</v>
      </c>
      <c r="O620" s="1"/>
      <c r="P620" s="1"/>
      <c r="Q620" s="1"/>
      <c r="R620" s="1"/>
      <c r="S620" s="1"/>
      <c r="T620" s="1" t="s">
        <v>3813</v>
      </c>
      <c r="U620" s="1" t="s">
        <v>1468</v>
      </c>
      <c r="V620" s="1" t="s">
        <v>2135</v>
      </c>
      <c r="W620" s="1" t="s">
        <v>108</v>
      </c>
      <c r="X620" s="1" t="s">
        <v>2171</v>
      </c>
      <c r="Y620" s="1" t="s">
        <v>1469</v>
      </c>
      <c r="Z620" s="1" t="s">
        <v>2347</v>
      </c>
      <c r="AA620" s="1"/>
      <c r="AB620" s="1"/>
      <c r="AC620" s="1">
        <v>62</v>
      </c>
      <c r="AD620" s="1" t="s">
        <v>168</v>
      </c>
      <c r="AE620" s="1" t="s">
        <v>2672</v>
      </c>
      <c r="AF620" s="1"/>
      <c r="AG620" s="1"/>
      <c r="AH620" s="1"/>
      <c r="AI620" s="1"/>
      <c r="AJ620" s="1" t="s">
        <v>17</v>
      </c>
      <c r="AK620" s="1" t="s">
        <v>2742</v>
      </c>
      <c r="AL620" s="1" t="s">
        <v>80</v>
      </c>
      <c r="AM620" s="1" t="s">
        <v>2745</v>
      </c>
      <c r="AN620" s="1"/>
      <c r="AO620" s="1"/>
      <c r="AP620" s="1"/>
      <c r="AQ620" s="1"/>
      <c r="AR620" s="1"/>
      <c r="AS620" s="1"/>
      <c r="AT620" s="1" t="s">
        <v>71</v>
      </c>
      <c r="AU620" s="1" t="s">
        <v>2139</v>
      </c>
      <c r="AV620" s="1" t="s">
        <v>1470</v>
      </c>
      <c r="AW620" s="1" t="s">
        <v>4467</v>
      </c>
      <c r="AX620" s="1"/>
      <c r="AY620" s="1"/>
      <c r="AZ620" s="1"/>
      <c r="BA620" s="1"/>
      <c r="BB620" s="1"/>
      <c r="BC620" s="1"/>
      <c r="BD620" s="1"/>
      <c r="BE620" s="1"/>
      <c r="BF620" s="1"/>
      <c r="BG620" s="1" t="s">
        <v>71</v>
      </c>
      <c r="BH620" s="1" t="s">
        <v>2139</v>
      </c>
      <c r="BI620" s="1" t="s">
        <v>1471</v>
      </c>
      <c r="BJ620" s="1" t="s">
        <v>3212</v>
      </c>
      <c r="BK620" s="1" t="s">
        <v>71</v>
      </c>
      <c r="BL620" s="1" t="s">
        <v>2139</v>
      </c>
      <c r="BM620" s="1" t="s">
        <v>1472</v>
      </c>
      <c r="BN620" s="1" t="s">
        <v>3434</v>
      </c>
      <c r="BO620" s="1" t="s">
        <v>71</v>
      </c>
      <c r="BP620" s="1" t="s">
        <v>2139</v>
      </c>
      <c r="BQ620" s="1" t="s">
        <v>1473</v>
      </c>
      <c r="BR620" s="1" t="s">
        <v>3983</v>
      </c>
      <c r="BS620" s="1" t="s">
        <v>366</v>
      </c>
      <c r="BT620" s="1" t="s">
        <v>2423</v>
      </c>
      <c r="BU620" s="1"/>
    </row>
    <row r="621" spans="1:73" ht="13.5" customHeight="1">
      <c r="A621" s="5" t="str">
        <f>HYPERLINK("http://kyu.snu.ac.kr/sdhj/index.jsp?type=hj/GK14786_00IH_0001_0150.jpg","1828_성평곡면_150")</f>
        <v>1828_성평곡면_150</v>
      </c>
      <c r="B621" s="2">
        <v>1828</v>
      </c>
      <c r="C621" s="2" t="s">
        <v>3787</v>
      </c>
      <c r="D621" s="2" t="s">
        <v>3790</v>
      </c>
      <c r="E621" s="2">
        <v>620</v>
      </c>
      <c r="F621" s="1">
        <v>3</v>
      </c>
      <c r="G621" s="1" t="s">
        <v>1208</v>
      </c>
      <c r="H621" s="1" t="s">
        <v>2049</v>
      </c>
      <c r="I621" s="1">
        <v>6</v>
      </c>
      <c r="J621" s="1"/>
      <c r="K621" s="1"/>
      <c r="L621" s="1">
        <v>4</v>
      </c>
      <c r="M621" s="2" t="s">
        <v>4144</v>
      </c>
      <c r="N621" s="2" t="s">
        <v>4308</v>
      </c>
      <c r="O621" s="1"/>
      <c r="P621" s="1"/>
      <c r="Q621" s="1"/>
      <c r="R621" s="1"/>
      <c r="S621" s="1" t="s">
        <v>48</v>
      </c>
      <c r="T621" s="1" t="s">
        <v>2087</v>
      </c>
      <c r="U621" s="1"/>
      <c r="V621" s="1"/>
      <c r="W621" s="1" t="s">
        <v>58</v>
      </c>
      <c r="X621" s="1" t="s">
        <v>2181</v>
      </c>
      <c r="Y621" s="1" t="s">
        <v>10</v>
      </c>
      <c r="Z621" s="1" t="s">
        <v>2174</v>
      </c>
      <c r="AA621" s="1"/>
      <c r="AB621" s="1"/>
      <c r="AC621" s="1">
        <v>47</v>
      </c>
      <c r="AD621" s="1" t="s">
        <v>99</v>
      </c>
      <c r="AE621" s="1" t="s">
        <v>2683</v>
      </c>
      <c r="AF621" s="1"/>
      <c r="AG621" s="1"/>
      <c r="AH621" s="1"/>
      <c r="AI621" s="1"/>
      <c r="AJ621" s="1" t="s">
        <v>17</v>
      </c>
      <c r="AK621" s="1" t="s">
        <v>2742</v>
      </c>
      <c r="AL621" s="1" t="s">
        <v>402</v>
      </c>
      <c r="AM621" s="1" t="s">
        <v>2775</v>
      </c>
      <c r="AN621" s="1"/>
      <c r="AO621" s="1"/>
      <c r="AP621" s="1"/>
      <c r="AQ621" s="1"/>
      <c r="AR621" s="1"/>
      <c r="AS621" s="1"/>
      <c r="AT621" s="1" t="s">
        <v>71</v>
      </c>
      <c r="AU621" s="1" t="s">
        <v>2139</v>
      </c>
      <c r="AV621" s="1" t="s">
        <v>995</v>
      </c>
      <c r="AW621" s="1" t="s">
        <v>2910</v>
      </c>
      <c r="AX621" s="1"/>
      <c r="AY621" s="1"/>
      <c r="AZ621" s="1"/>
      <c r="BA621" s="1"/>
      <c r="BB621" s="1"/>
      <c r="BC621" s="1"/>
      <c r="BD621" s="1"/>
      <c r="BE621" s="1"/>
      <c r="BF621" s="1"/>
      <c r="BG621" s="1" t="s">
        <v>71</v>
      </c>
      <c r="BH621" s="1" t="s">
        <v>2139</v>
      </c>
      <c r="BI621" s="1" t="s">
        <v>764</v>
      </c>
      <c r="BJ621" s="1" t="s">
        <v>2445</v>
      </c>
      <c r="BK621" s="1" t="s">
        <v>71</v>
      </c>
      <c r="BL621" s="1" t="s">
        <v>2139</v>
      </c>
      <c r="BM621" s="1" t="s">
        <v>997</v>
      </c>
      <c r="BN621" s="1" t="s">
        <v>3433</v>
      </c>
      <c r="BO621" s="1" t="s">
        <v>71</v>
      </c>
      <c r="BP621" s="1" t="s">
        <v>2139</v>
      </c>
      <c r="BQ621" s="1" t="s">
        <v>1474</v>
      </c>
      <c r="BR621" s="1" t="s">
        <v>3895</v>
      </c>
      <c r="BS621" s="1" t="s">
        <v>721</v>
      </c>
      <c r="BT621" s="1" t="s">
        <v>3848</v>
      </c>
      <c r="BU621" s="1"/>
    </row>
    <row r="622" spans="1:73" ht="13.5" customHeight="1">
      <c r="A622" s="5" t="str">
        <f>HYPERLINK("http://kyu.snu.ac.kr/sdhj/index.jsp?type=hj/GK14786_00IH_0001_0150.jpg","1828_성평곡면_150")</f>
        <v>1828_성평곡면_150</v>
      </c>
      <c r="B622" s="2">
        <v>1828</v>
      </c>
      <c r="C622" s="2" t="s">
        <v>3787</v>
      </c>
      <c r="D622" s="2" t="s">
        <v>3790</v>
      </c>
      <c r="E622" s="2">
        <v>621</v>
      </c>
      <c r="F622" s="1">
        <v>3</v>
      </c>
      <c r="G622" s="1" t="s">
        <v>1208</v>
      </c>
      <c r="H622" s="1" t="s">
        <v>2049</v>
      </c>
      <c r="I622" s="1">
        <v>6</v>
      </c>
      <c r="J622" s="1"/>
      <c r="K622" s="1"/>
      <c r="L622" s="1">
        <v>4</v>
      </c>
      <c r="M622" s="2" t="s">
        <v>4144</v>
      </c>
      <c r="N622" s="2" t="s">
        <v>4308</v>
      </c>
      <c r="O622" s="1"/>
      <c r="P622" s="1"/>
      <c r="Q622" s="1"/>
      <c r="R622" s="1"/>
      <c r="S622" s="1" t="s">
        <v>90</v>
      </c>
      <c r="T622" s="1" t="s">
        <v>2089</v>
      </c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 t="s">
        <v>91</v>
      </c>
      <c r="AG622" s="1" t="s">
        <v>2726</v>
      </c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</row>
    <row r="623" spans="1:73" ht="13.5" customHeight="1">
      <c r="A623" s="5" t="str">
        <f>HYPERLINK("http://kyu.snu.ac.kr/sdhj/index.jsp?type=hj/GK14786_00IH_0001_0150.jpg","1828_성평곡면_150")</f>
        <v>1828_성평곡면_150</v>
      </c>
      <c r="B623" s="2">
        <v>1828</v>
      </c>
      <c r="C623" s="2" t="s">
        <v>3787</v>
      </c>
      <c r="D623" s="2" t="s">
        <v>3790</v>
      </c>
      <c r="E623" s="2">
        <v>622</v>
      </c>
      <c r="F623" s="1">
        <v>3</v>
      </c>
      <c r="G623" s="1" t="s">
        <v>1208</v>
      </c>
      <c r="H623" s="1" t="s">
        <v>2049</v>
      </c>
      <c r="I623" s="1">
        <v>6</v>
      </c>
      <c r="J623" s="1"/>
      <c r="K623" s="1"/>
      <c r="L623" s="1">
        <v>4</v>
      </c>
      <c r="M623" s="2" t="s">
        <v>4144</v>
      </c>
      <c r="N623" s="2" t="s">
        <v>4308</v>
      </c>
      <c r="O623" s="1"/>
      <c r="P623" s="1"/>
      <c r="Q623" s="1"/>
      <c r="R623" s="1"/>
      <c r="S623" s="1" t="s">
        <v>90</v>
      </c>
      <c r="T623" s="1" t="s">
        <v>2089</v>
      </c>
      <c r="U623" s="1"/>
      <c r="V623" s="1"/>
      <c r="W623" s="1"/>
      <c r="X623" s="1"/>
      <c r="Y623" s="1"/>
      <c r="Z623" s="1"/>
      <c r="AA623" s="1"/>
      <c r="AB623" s="1"/>
      <c r="AC623" s="1">
        <v>6</v>
      </c>
      <c r="AD623" s="1" t="s">
        <v>1289</v>
      </c>
      <c r="AE623" s="1" t="s">
        <v>2721</v>
      </c>
      <c r="AF623" s="1" t="s">
        <v>212</v>
      </c>
      <c r="AG623" s="1" t="s">
        <v>2725</v>
      </c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</row>
    <row r="624" spans="1:73" ht="13.5" customHeight="1">
      <c r="A624" s="5" t="str">
        <f>HYPERLINK("http://kyu.snu.ac.kr/sdhj/index.jsp?type=hj/GK14786_00IH_0001_0150.jpg","1828_성평곡면_150")</f>
        <v>1828_성평곡면_150</v>
      </c>
      <c r="B624" s="2">
        <v>1828</v>
      </c>
      <c r="C624" s="2" t="s">
        <v>3787</v>
      </c>
      <c r="D624" s="2" t="s">
        <v>3790</v>
      </c>
      <c r="E624" s="2">
        <v>623</v>
      </c>
      <c r="F624" s="1">
        <v>3</v>
      </c>
      <c r="G624" s="1" t="s">
        <v>1208</v>
      </c>
      <c r="H624" s="1" t="s">
        <v>2049</v>
      </c>
      <c r="I624" s="1">
        <v>6</v>
      </c>
      <c r="J624" s="1"/>
      <c r="K624" s="1"/>
      <c r="L624" s="1">
        <v>5</v>
      </c>
      <c r="M624" s="2" t="s">
        <v>4145</v>
      </c>
      <c r="N624" s="2" t="s">
        <v>4309</v>
      </c>
      <c r="O624" s="1"/>
      <c r="P624" s="1"/>
      <c r="Q624" s="1"/>
      <c r="R624" s="1"/>
      <c r="S624" s="1"/>
      <c r="T624" s="1" t="s">
        <v>3813</v>
      </c>
      <c r="U624" s="1" t="s">
        <v>1475</v>
      </c>
      <c r="V624" s="1" t="s">
        <v>2134</v>
      </c>
      <c r="W624" s="1" t="s">
        <v>181</v>
      </c>
      <c r="X624" s="1" t="s">
        <v>3823</v>
      </c>
      <c r="Y624" s="1" t="s">
        <v>1476</v>
      </c>
      <c r="Z624" s="1" t="s">
        <v>2346</v>
      </c>
      <c r="AA624" s="1"/>
      <c r="AB624" s="1"/>
      <c r="AC624" s="1">
        <v>79</v>
      </c>
      <c r="AD624" s="1" t="s">
        <v>152</v>
      </c>
      <c r="AE624" s="1" t="s">
        <v>2682</v>
      </c>
      <c r="AF624" s="1"/>
      <c r="AG624" s="1"/>
      <c r="AH624" s="1"/>
      <c r="AI624" s="1"/>
      <c r="AJ624" s="1" t="s">
        <v>17</v>
      </c>
      <c r="AK624" s="1" t="s">
        <v>2742</v>
      </c>
      <c r="AL624" s="1" t="s">
        <v>1477</v>
      </c>
      <c r="AM624" s="1" t="s">
        <v>2774</v>
      </c>
      <c r="AN624" s="1"/>
      <c r="AO624" s="1"/>
      <c r="AP624" s="1"/>
      <c r="AQ624" s="1"/>
      <c r="AR624" s="1"/>
      <c r="AS624" s="1"/>
      <c r="AT624" s="1" t="s">
        <v>71</v>
      </c>
      <c r="AU624" s="1" t="s">
        <v>2139</v>
      </c>
      <c r="AV624" s="1" t="s">
        <v>1478</v>
      </c>
      <c r="AW624" s="1" t="s">
        <v>2909</v>
      </c>
      <c r="AX624" s="1"/>
      <c r="AY624" s="1"/>
      <c r="AZ624" s="1"/>
      <c r="BA624" s="1"/>
      <c r="BB624" s="1"/>
      <c r="BC624" s="1"/>
      <c r="BD624" s="1"/>
      <c r="BE624" s="1"/>
      <c r="BF624" s="1"/>
      <c r="BG624" s="1" t="s">
        <v>71</v>
      </c>
      <c r="BH624" s="1" t="s">
        <v>2139</v>
      </c>
      <c r="BI624" s="1" t="s">
        <v>1479</v>
      </c>
      <c r="BJ624" s="1" t="s">
        <v>3211</v>
      </c>
      <c r="BK624" s="1" t="s">
        <v>380</v>
      </c>
      <c r="BL624" s="1" t="s">
        <v>2802</v>
      </c>
      <c r="BM624" s="1" t="s">
        <v>1480</v>
      </c>
      <c r="BN624" s="1" t="s">
        <v>3432</v>
      </c>
      <c r="BO624" s="1" t="s">
        <v>496</v>
      </c>
      <c r="BP624" s="1" t="s">
        <v>3110</v>
      </c>
      <c r="BQ624" s="1" t="s">
        <v>1481</v>
      </c>
      <c r="BR624" s="1" t="s">
        <v>4021</v>
      </c>
      <c r="BS624" s="1" t="s">
        <v>56</v>
      </c>
      <c r="BT624" s="1" t="s">
        <v>2747</v>
      </c>
      <c r="BU624" s="1"/>
    </row>
    <row r="625" spans="1:73" ht="13.5" customHeight="1">
      <c r="A625" s="5" t="str">
        <f>HYPERLINK("http://kyu.snu.ac.kr/sdhj/index.jsp?type=hj/GK14786_00IH_0001_0150.jpg","1828_성평곡면_150")</f>
        <v>1828_성평곡면_150</v>
      </c>
      <c r="B625" s="2">
        <v>1828</v>
      </c>
      <c r="C625" s="2" t="s">
        <v>3787</v>
      </c>
      <c r="D625" s="2" t="s">
        <v>3790</v>
      </c>
      <c r="E625" s="2">
        <v>624</v>
      </c>
      <c r="F625" s="1">
        <v>3</v>
      </c>
      <c r="G625" s="1" t="s">
        <v>1208</v>
      </c>
      <c r="H625" s="1" t="s">
        <v>2049</v>
      </c>
      <c r="I625" s="1">
        <v>6</v>
      </c>
      <c r="J625" s="1"/>
      <c r="K625" s="1"/>
      <c r="L625" s="1">
        <v>5</v>
      </c>
      <c r="M625" s="2" t="s">
        <v>4145</v>
      </c>
      <c r="N625" s="2" t="s">
        <v>4309</v>
      </c>
      <c r="O625" s="1"/>
      <c r="P625" s="1"/>
      <c r="Q625" s="1"/>
      <c r="R625" s="1"/>
      <c r="S625" s="1" t="s">
        <v>48</v>
      </c>
      <c r="T625" s="1" t="s">
        <v>2087</v>
      </c>
      <c r="U625" s="1"/>
      <c r="V625" s="1"/>
      <c r="W625" s="1" t="s">
        <v>98</v>
      </c>
      <c r="X625" s="1" t="s">
        <v>3818</v>
      </c>
      <c r="Y625" s="1" t="s">
        <v>10</v>
      </c>
      <c r="Z625" s="1" t="s">
        <v>2174</v>
      </c>
      <c r="AA625" s="1"/>
      <c r="AB625" s="1"/>
      <c r="AC625" s="1">
        <v>79</v>
      </c>
      <c r="AD625" s="1" t="s">
        <v>152</v>
      </c>
      <c r="AE625" s="1" t="s">
        <v>2682</v>
      </c>
      <c r="AF625" s="1"/>
      <c r="AG625" s="1"/>
      <c r="AH625" s="1"/>
      <c r="AI625" s="1"/>
      <c r="AJ625" s="1" t="s">
        <v>17</v>
      </c>
      <c r="AK625" s="1" t="s">
        <v>2742</v>
      </c>
      <c r="AL625" s="1" t="s">
        <v>70</v>
      </c>
      <c r="AM625" s="1" t="s">
        <v>3844</v>
      </c>
      <c r="AN625" s="1"/>
      <c r="AO625" s="1"/>
      <c r="AP625" s="1"/>
      <c r="AQ625" s="1"/>
      <c r="AR625" s="1"/>
      <c r="AS625" s="1"/>
      <c r="AT625" s="1" t="s">
        <v>535</v>
      </c>
      <c r="AU625" s="1" t="s">
        <v>2122</v>
      </c>
      <c r="AV625" s="1" t="s">
        <v>1482</v>
      </c>
      <c r="AW625" s="1" t="s">
        <v>2305</v>
      </c>
      <c r="AX625" s="1"/>
      <c r="AY625" s="1"/>
      <c r="AZ625" s="1"/>
      <c r="BA625" s="1"/>
      <c r="BB625" s="1"/>
      <c r="BC625" s="1"/>
      <c r="BD625" s="1"/>
      <c r="BE625" s="1"/>
      <c r="BF625" s="1"/>
      <c r="BG625" s="1" t="s">
        <v>535</v>
      </c>
      <c r="BH625" s="1" t="s">
        <v>2122</v>
      </c>
      <c r="BI625" s="1" t="s">
        <v>1483</v>
      </c>
      <c r="BJ625" s="1" t="s">
        <v>3210</v>
      </c>
      <c r="BK625" s="1" t="s">
        <v>496</v>
      </c>
      <c r="BL625" s="1" t="s">
        <v>3110</v>
      </c>
      <c r="BM625" s="1" t="s">
        <v>1484</v>
      </c>
      <c r="BN625" s="1" t="s">
        <v>3431</v>
      </c>
      <c r="BO625" s="1"/>
      <c r="BP625" s="1"/>
      <c r="BQ625" s="1" t="s">
        <v>1485</v>
      </c>
      <c r="BR625" s="1" t="s">
        <v>3977</v>
      </c>
      <c r="BS625" s="1" t="s">
        <v>457</v>
      </c>
      <c r="BT625" s="1" t="s">
        <v>2758</v>
      </c>
      <c r="BU625" s="1"/>
    </row>
    <row r="626" spans="1:73" ht="13.5" customHeight="1">
      <c r="A626" s="5" t="str">
        <f>HYPERLINK("http://kyu.snu.ac.kr/sdhj/index.jsp?type=hj/GK14786_00IH_0001_0150.jpg","1828_성평곡면_150")</f>
        <v>1828_성평곡면_150</v>
      </c>
      <c r="B626" s="2">
        <v>1828</v>
      </c>
      <c r="C626" s="2" t="s">
        <v>3787</v>
      </c>
      <c r="D626" s="2" t="s">
        <v>3790</v>
      </c>
      <c r="E626" s="2">
        <v>625</v>
      </c>
      <c r="F626" s="1">
        <v>3</v>
      </c>
      <c r="G626" s="1" t="s">
        <v>1208</v>
      </c>
      <c r="H626" s="1" t="s">
        <v>2049</v>
      </c>
      <c r="I626" s="1">
        <v>7</v>
      </c>
      <c r="J626" s="1" t="s">
        <v>1486</v>
      </c>
      <c r="K626" s="1" t="s">
        <v>2061</v>
      </c>
      <c r="L626" s="1">
        <v>1</v>
      </c>
      <c r="M626" s="2" t="s">
        <v>4146</v>
      </c>
      <c r="N626" s="2" t="s">
        <v>4310</v>
      </c>
      <c r="O626" s="1"/>
      <c r="P626" s="1"/>
      <c r="Q626" s="1"/>
      <c r="R626" s="1"/>
      <c r="S626" s="1"/>
      <c r="T626" s="1" t="s">
        <v>3813</v>
      </c>
      <c r="U626" s="1" t="s">
        <v>105</v>
      </c>
      <c r="V626" s="1" t="s">
        <v>2123</v>
      </c>
      <c r="W626" s="1" t="s">
        <v>1487</v>
      </c>
      <c r="X626" s="1" t="s">
        <v>2194</v>
      </c>
      <c r="Y626" s="1" t="s">
        <v>1488</v>
      </c>
      <c r="Z626" s="1" t="s">
        <v>2345</v>
      </c>
      <c r="AA626" s="1"/>
      <c r="AB626" s="1"/>
      <c r="AC626" s="1">
        <v>66</v>
      </c>
      <c r="AD626" s="1" t="s">
        <v>154</v>
      </c>
      <c r="AE626" s="1" t="s">
        <v>2699</v>
      </c>
      <c r="AF626" s="1"/>
      <c r="AG626" s="1"/>
      <c r="AH626" s="1"/>
      <c r="AI626" s="1"/>
      <c r="AJ626" s="1" t="s">
        <v>17</v>
      </c>
      <c r="AK626" s="1" t="s">
        <v>2742</v>
      </c>
      <c r="AL626" s="1" t="s">
        <v>1189</v>
      </c>
      <c r="AM626" s="1" t="s">
        <v>3850</v>
      </c>
      <c r="AN626" s="1"/>
      <c r="AO626" s="1"/>
      <c r="AP626" s="1"/>
      <c r="AQ626" s="1"/>
      <c r="AR626" s="1"/>
      <c r="AS626" s="1"/>
      <c r="AT626" s="1" t="s">
        <v>535</v>
      </c>
      <c r="AU626" s="1" t="s">
        <v>2122</v>
      </c>
      <c r="AV626" s="1" t="s">
        <v>1489</v>
      </c>
      <c r="AW626" s="1" t="s">
        <v>2908</v>
      </c>
      <c r="AX626" s="1"/>
      <c r="AY626" s="1"/>
      <c r="AZ626" s="1"/>
      <c r="BA626" s="1"/>
      <c r="BB626" s="1"/>
      <c r="BC626" s="1"/>
      <c r="BD626" s="1"/>
      <c r="BE626" s="1"/>
      <c r="BF626" s="1"/>
      <c r="BG626" s="1" t="s">
        <v>535</v>
      </c>
      <c r="BH626" s="1" t="s">
        <v>2122</v>
      </c>
      <c r="BI626" s="1" t="s">
        <v>1490</v>
      </c>
      <c r="BJ626" s="1" t="s">
        <v>3209</v>
      </c>
      <c r="BK626" s="1" t="s">
        <v>535</v>
      </c>
      <c r="BL626" s="1" t="s">
        <v>2122</v>
      </c>
      <c r="BM626" s="1" t="s">
        <v>1491</v>
      </c>
      <c r="BN626" s="1" t="s">
        <v>3430</v>
      </c>
      <c r="BO626" s="1" t="s">
        <v>535</v>
      </c>
      <c r="BP626" s="1" t="s">
        <v>2122</v>
      </c>
      <c r="BQ626" s="1" t="s">
        <v>1492</v>
      </c>
      <c r="BR626" s="1" t="s">
        <v>3935</v>
      </c>
      <c r="BS626" s="1" t="s">
        <v>70</v>
      </c>
      <c r="BT626" s="1" t="s">
        <v>3844</v>
      </c>
      <c r="BU626" s="1"/>
    </row>
    <row r="627" spans="1:73" ht="13.5" customHeight="1">
      <c r="A627" s="5" t="str">
        <f>HYPERLINK("http://kyu.snu.ac.kr/sdhj/index.jsp?type=hj/GK14786_00IH_0001_0150.jpg","1828_성평곡면_150")</f>
        <v>1828_성평곡면_150</v>
      </c>
      <c r="B627" s="2">
        <v>1828</v>
      </c>
      <c r="C627" s="2" t="s">
        <v>3787</v>
      </c>
      <c r="D627" s="2" t="s">
        <v>3790</v>
      </c>
      <c r="E627" s="2">
        <v>626</v>
      </c>
      <c r="F627" s="1">
        <v>3</v>
      </c>
      <c r="G627" s="1" t="s">
        <v>1208</v>
      </c>
      <c r="H627" s="1" t="s">
        <v>2049</v>
      </c>
      <c r="I627" s="1">
        <v>7</v>
      </c>
      <c r="J627" s="1"/>
      <c r="K627" s="1"/>
      <c r="L627" s="1">
        <v>1</v>
      </c>
      <c r="M627" s="2" t="s">
        <v>4146</v>
      </c>
      <c r="N627" s="2" t="s">
        <v>4310</v>
      </c>
      <c r="O627" s="1"/>
      <c r="P627" s="1"/>
      <c r="Q627" s="1"/>
      <c r="R627" s="1"/>
      <c r="S627" s="1" t="s">
        <v>48</v>
      </c>
      <c r="T627" s="1" t="s">
        <v>2087</v>
      </c>
      <c r="U627" s="1"/>
      <c r="V627" s="1"/>
      <c r="W627" s="1" t="s">
        <v>98</v>
      </c>
      <c r="X627" s="1" t="s">
        <v>3818</v>
      </c>
      <c r="Y627" s="1" t="s">
        <v>10</v>
      </c>
      <c r="Z627" s="1" t="s">
        <v>2174</v>
      </c>
      <c r="AA627" s="1"/>
      <c r="AB627" s="1"/>
      <c r="AC627" s="1">
        <v>59</v>
      </c>
      <c r="AD627" s="1" t="s">
        <v>854</v>
      </c>
      <c r="AE627" s="1" t="s">
        <v>2392</v>
      </c>
      <c r="AF627" s="1"/>
      <c r="AG627" s="1"/>
      <c r="AH627" s="1"/>
      <c r="AI627" s="1"/>
      <c r="AJ627" s="1" t="s">
        <v>17</v>
      </c>
      <c r="AK627" s="1" t="s">
        <v>2742</v>
      </c>
      <c r="AL627" s="1" t="s">
        <v>70</v>
      </c>
      <c r="AM627" s="1" t="s">
        <v>3844</v>
      </c>
      <c r="AN627" s="1"/>
      <c r="AO627" s="1"/>
      <c r="AP627" s="1"/>
      <c r="AQ627" s="1"/>
      <c r="AR627" s="1"/>
      <c r="AS627" s="1"/>
      <c r="AT627" s="1" t="s">
        <v>535</v>
      </c>
      <c r="AU627" s="1" t="s">
        <v>2122</v>
      </c>
      <c r="AV627" s="1" t="s">
        <v>1493</v>
      </c>
      <c r="AW627" s="1" t="s">
        <v>2907</v>
      </c>
      <c r="AX627" s="1"/>
      <c r="AY627" s="1"/>
      <c r="AZ627" s="1"/>
      <c r="BA627" s="1"/>
      <c r="BB627" s="1"/>
      <c r="BC627" s="1"/>
      <c r="BD627" s="1"/>
      <c r="BE627" s="1"/>
      <c r="BF627" s="1"/>
      <c r="BG627" s="1" t="s">
        <v>535</v>
      </c>
      <c r="BH627" s="1" t="s">
        <v>2122</v>
      </c>
      <c r="BI627" s="1" t="s">
        <v>544</v>
      </c>
      <c r="BJ627" s="1" t="s">
        <v>3183</v>
      </c>
      <c r="BK627" s="1" t="s">
        <v>535</v>
      </c>
      <c r="BL627" s="1" t="s">
        <v>2122</v>
      </c>
      <c r="BM627" s="1" t="s">
        <v>1494</v>
      </c>
      <c r="BN627" s="1" t="s">
        <v>3407</v>
      </c>
      <c r="BO627" s="1" t="s">
        <v>535</v>
      </c>
      <c r="BP627" s="1" t="s">
        <v>2122</v>
      </c>
      <c r="BQ627" s="1" t="s">
        <v>1495</v>
      </c>
      <c r="BR627" s="1" t="s">
        <v>3642</v>
      </c>
      <c r="BS627" s="1" t="s">
        <v>376</v>
      </c>
      <c r="BT627" s="1" t="s">
        <v>2746</v>
      </c>
      <c r="BU627" s="1"/>
    </row>
    <row r="628" spans="1:73" ht="13.5" customHeight="1">
      <c r="A628" s="5" t="str">
        <f>HYPERLINK("http://kyu.snu.ac.kr/sdhj/index.jsp?type=hj/GK14786_00IH_0001_0150.jpg","1828_성평곡면_150")</f>
        <v>1828_성평곡면_150</v>
      </c>
      <c r="B628" s="2">
        <v>1828</v>
      </c>
      <c r="C628" s="2" t="s">
        <v>3787</v>
      </c>
      <c r="D628" s="2" t="s">
        <v>3790</v>
      </c>
      <c r="E628" s="2">
        <v>627</v>
      </c>
      <c r="F628" s="1">
        <v>3</v>
      </c>
      <c r="G628" s="1" t="s">
        <v>1208</v>
      </c>
      <c r="H628" s="1" t="s">
        <v>2049</v>
      </c>
      <c r="I628" s="1">
        <v>7</v>
      </c>
      <c r="J628" s="1"/>
      <c r="K628" s="1"/>
      <c r="L628" s="1">
        <v>1</v>
      </c>
      <c r="M628" s="2" t="s">
        <v>4146</v>
      </c>
      <c r="N628" s="2" t="s">
        <v>4310</v>
      </c>
      <c r="O628" s="1"/>
      <c r="P628" s="1"/>
      <c r="Q628" s="1"/>
      <c r="R628" s="1"/>
      <c r="S628" s="1" t="s">
        <v>90</v>
      </c>
      <c r="T628" s="1" t="s">
        <v>2089</v>
      </c>
      <c r="U628" s="1"/>
      <c r="V628" s="1"/>
      <c r="W628" s="1"/>
      <c r="X628" s="1"/>
      <c r="Y628" s="1"/>
      <c r="Z628" s="1"/>
      <c r="AA628" s="1"/>
      <c r="AB628" s="1"/>
      <c r="AC628" s="1">
        <v>9</v>
      </c>
      <c r="AD628" s="1" t="s">
        <v>751</v>
      </c>
      <c r="AE628" s="1" t="s">
        <v>2691</v>
      </c>
      <c r="AF628" s="1" t="s">
        <v>212</v>
      </c>
      <c r="AG628" s="1" t="s">
        <v>2725</v>
      </c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</row>
    <row r="629" spans="1:73" ht="13.5" customHeight="1">
      <c r="A629" s="5" t="str">
        <f>HYPERLINK("http://kyu.snu.ac.kr/sdhj/index.jsp?type=hj/GK14786_00IH_0001_0150.jpg","1828_성평곡면_150")</f>
        <v>1828_성평곡면_150</v>
      </c>
      <c r="B629" s="2">
        <v>1828</v>
      </c>
      <c r="C629" s="2" t="s">
        <v>3787</v>
      </c>
      <c r="D629" s="2" t="s">
        <v>3790</v>
      </c>
      <c r="E629" s="2">
        <v>628</v>
      </c>
      <c r="F629" s="1">
        <v>3</v>
      </c>
      <c r="G629" s="1" t="s">
        <v>1208</v>
      </c>
      <c r="H629" s="1" t="s">
        <v>2049</v>
      </c>
      <c r="I629" s="1">
        <v>7</v>
      </c>
      <c r="J629" s="1"/>
      <c r="K629" s="1"/>
      <c r="L629" s="1">
        <v>1</v>
      </c>
      <c r="M629" s="2" t="s">
        <v>4146</v>
      </c>
      <c r="N629" s="2" t="s">
        <v>4310</v>
      </c>
      <c r="O629" s="1"/>
      <c r="P629" s="1"/>
      <c r="Q629" s="1"/>
      <c r="R629" s="1"/>
      <c r="S629" s="1"/>
      <c r="T629" s="1" t="s">
        <v>3815</v>
      </c>
      <c r="U629" s="1" t="s">
        <v>139</v>
      </c>
      <c r="V629" s="1" t="s">
        <v>2112</v>
      </c>
      <c r="W629" s="1"/>
      <c r="X629" s="1"/>
      <c r="Y629" s="1" t="s">
        <v>1496</v>
      </c>
      <c r="Z629" s="1" t="s">
        <v>2344</v>
      </c>
      <c r="AA629" s="1"/>
      <c r="AB629" s="1"/>
      <c r="AC629" s="1">
        <v>22</v>
      </c>
      <c r="AD629" s="1" t="s">
        <v>59</v>
      </c>
      <c r="AE629" s="1" t="s">
        <v>2670</v>
      </c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</row>
    <row r="630" spans="1:73" ht="13.5" customHeight="1">
      <c r="A630" s="5" t="str">
        <f>HYPERLINK("http://kyu.snu.ac.kr/sdhj/index.jsp?type=hj/GK14786_00IH_0001_0150.jpg","1828_성평곡면_150")</f>
        <v>1828_성평곡면_150</v>
      </c>
      <c r="B630" s="2">
        <v>1828</v>
      </c>
      <c r="C630" s="2" t="s">
        <v>3787</v>
      </c>
      <c r="D630" s="2" t="s">
        <v>3790</v>
      </c>
      <c r="E630" s="2">
        <v>629</v>
      </c>
      <c r="F630" s="1">
        <v>3</v>
      </c>
      <c r="G630" s="1" t="s">
        <v>1208</v>
      </c>
      <c r="H630" s="1" t="s">
        <v>2049</v>
      </c>
      <c r="I630" s="1">
        <v>7</v>
      </c>
      <c r="J630" s="1"/>
      <c r="K630" s="1"/>
      <c r="L630" s="1">
        <v>2</v>
      </c>
      <c r="M630" s="2" t="s">
        <v>4147</v>
      </c>
      <c r="N630" s="2" t="s">
        <v>4311</v>
      </c>
      <c r="O630" s="1" t="s">
        <v>6</v>
      </c>
      <c r="P630" s="1" t="s">
        <v>2076</v>
      </c>
      <c r="Q630" s="1"/>
      <c r="R630" s="1"/>
      <c r="S630" s="1"/>
      <c r="T630" s="1" t="s">
        <v>3813</v>
      </c>
      <c r="U630" s="1" t="s">
        <v>120</v>
      </c>
      <c r="V630" s="1" t="s">
        <v>2116</v>
      </c>
      <c r="W630" s="1" t="s">
        <v>108</v>
      </c>
      <c r="X630" s="1" t="s">
        <v>2171</v>
      </c>
      <c r="Y630" s="1" t="s">
        <v>1497</v>
      </c>
      <c r="Z630" s="1" t="s">
        <v>2343</v>
      </c>
      <c r="AA630" s="1"/>
      <c r="AB630" s="1"/>
      <c r="AC630" s="1">
        <v>34</v>
      </c>
      <c r="AD630" s="1" t="s">
        <v>518</v>
      </c>
      <c r="AE630" s="1" t="s">
        <v>2713</v>
      </c>
      <c r="AF630" s="1"/>
      <c r="AG630" s="1"/>
      <c r="AH630" s="1"/>
      <c r="AI630" s="1"/>
      <c r="AJ630" s="1" t="s">
        <v>17</v>
      </c>
      <c r="AK630" s="1" t="s">
        <v>2742</v>
      </c>
      <c r="AL630" s="1" t="s">
        <v>871</v>
      </c>
      <c r="AM630" s="1" t="s">
        <v>2773</v>
      </c>
      <c r="AN630" s="1"/>
      <c r="AO630" s="1"/>
      <c r="AP630" s="1"/>
      <c r="AQ630" s="1"/>
      <c r="AR630" s="1"/>
      <c r="AS630" s="1"/>
      <c r="AT630" s="1" t="s">
        <v>123</v>
      </c>
      <c r="AU630" s="1" t="s">
        <v>2801</v>
      </c>
      <c r="AV630" s="1" t="s">
        <v>1498</v>
      </c>
      <c r="AW630" s="1" t="s">
        <v>2906</v>
      </c>
      <c r="AX630" s="1"/>
      <c r="AY630" s="1"/>
      <c r="AZ630" s="1"/>
      <c r="BA630" s="1"/>
      <c r="BB630" s="1"/>
      <c r="BC630" s="1"/>
      <c r="BD630" s="1"/>
      <c r="BE630" s="1"/>
      <c r="BF630" s="1"/>
      <c r="BG630" s="1" t="s">
        <v>123</v>
      </c>
      <c r="BH630" s="1" t="s">
        <v>2801</v>
      </c>
      <c r="BI630" s="1" t="s">
        <v>1499</v>
      </c>
      <c r="BJ630" s="1" t="s">
        <v>3208</v>
      </c>
      <c r="BK630" s="1" t="s">
        <v>123</v>
      </c>
      <c r="BL630" s="1" t="s">
        <v>2801</v>
      </c>
      <c r="BM630" s="1" t="s">
        <v>906</v>
      </c>
      <c r="BN630" s="1" t="s">
        <v>2496</v>
      </c>
      <c r="BO630" s="1" t="s">
        <v>123</v>
      </c>
      <c r="BP630" s="1" t="s">
        <v>2801</v>
      </c>
      <c r="BQ630" s="1" t="s">
        <v>1500</v>
      </c>
      <c r="BR630" s="1" t="s">
        <v>3641</v>
      </c>
      <c r="BS630" s="1" t="s">
        <v>644</v>
      </c>
      <c r="BT630" s="1" t="s">
        <v>2757</v>
      </c>
      <c r="BU630" s="1"/>
    </row>
    <row r="631" spans="1:73" ht="13.5" customHeight="1">
      <c r="A631" s="5" t="str">
        <f>HYPERLINK("http://kyu.snu.ac.kr/sdhj/index.jsp?type=hj/GK14786_00IH_0001_0150.jpg","1828_성평곡면_150")</f>
        <v>1828_성평곡면_150</v>
      </c>
      <c r="B631" s="2">
        <v>1828</v>
      </c>
      <c r="C631" s="2" t="s">
        <v>3787</v>
      </c>
      <c r="D631" s="2" t="s">
        <v>3790</v>
      </c>
      <c r="E631" s="2">
        <v>630</v>
      </c>
      <c r="F631" s="1">
        <v>3</v>
      </c>
      <c r="G631" s="1" t="s">
        <v>1208</v>
      </c>
      <c r="H631" s="1" t="s">
        <v>2049</v>
      </c>
      <c r="I631" s="1">
        <v>7</v>
      </c>
      <c r="J631" s="1"/>
      <c r="K631" s="1"/>
      <c r="L631" s="1">
        <v>2</v>
      </c>
      <c r="M631" s="2" t="s">
        <v>4147</v>
      </c>
      <c r="N631" s="2" t="s">
        <v>4311</v>
      </c>
      <c r="O631" s="1"/>
      <c r="P631" s="1"/>
      <c r="Q631" s="1"/>
      <c r="R631" s="1"/>
      <c r="S631" s="1" t="s">
        <v>48</v>
      </c>
      <c r="T631" s="1" t="s">
        <v>2087</v>
      </c>
      <c r="U631" s="1"/>
      <c r="V631" s="1"/>
      <c r="W631" s="1" t="s">
        <v>181</v>
      </c>
      <c r="X631" s="1" t="s">
        <v>3823</v>
      </c>
      <c r="Y631" s="1" t="s">
        <v>130</v>
      </c>
      <c r="Z631" s="1" t="s">
        <v>2210</v>
      </c>
      <c r="AA631" s="1"/>
      <c r="AB631" s="1"/>
      <c r="AC631" s="1">
        <v>31</v>
      </c>
      <c r="AD631" s="1" t="s">
        <v>519</v>
      </c>
      <c r="AE631" s="1" t="s">
        <v>2677</v>
      </c>
      <c r="AF631" s="1"/>
      <c r="AG631" s="1"/>
      <c r="AH631" s="1"/>
      <c r="AI631" s="1"/>
      <c r="AJ631" s="1" t="s">
        <v>131</v>
      </c>
      <c r="AK631" s="1" t="s">
        <v>2743</v>
      </c>
      <c r="AL631" s="1" t="s">
        <v>1501</v>
      </c>
      <c r="AM631" s="1" t="s">
        <v>2755</v>
      </c>
      <c r="AN631" s="1"/>
      <c r="AO631" s="1"/>
      <c r="AP631" s="1"/>
      <c r="AQ631" s="1"/>
      <c r="AR631" s="1"/>
      <c r="AS631" s="1"/>
      <c r="AT631" s="1" t="s">
        <v>123</v>
      </c>
      <c r="AU631" s="1" t="s">
        <v>2801</v>
      </c>
      <c r="AV631" s="1" t="s">
        <v>1502</v>
      </c>
      <c r="AW631" s="1" t="s">
        <v>2905</v>
      </c>
      <c r="AX631" s="1"/>
      <c r="AY631" s="1"/>
      <c r="AZ631" s="1"/>
      <c r="BA631" s="1"/>
      <c r="BB631" s="1"/>
      <c r="BC631" s="1"/>
      <c r="BD631" s="1"/>
      <c r="BE631" s="1"/>
      <c r="BF631" s="1"/>
      <c r="BG631" s="1" t="s">
        <v>123</v>
      </c>
      <c r="BH631" s="1" t="s">
        <v>2801</v>
      </c>
      <c r="BI631" s="1" t="s">
        <v>1503</v>
      </c>
      <c r="BJ631" s="1" t="s">
        <v>3207</v>
      </c>
      <c r="BK631" s="1" t="s">
        <v>123</v>
      </c>
      <c r="BL631" s="1" t="s">
        <v>2801</v>
      </c>
      <c r="BM631" s="1" t="s">
        <v>1504</v>
      </c>
      <c r="BN631" s="1" t="s">
        <v>3429</v>
      </c>
      <c r="BO631" s="1" t="s">
        <v>1505</v>
      </c>
      <c r="BP631" s="1" t="s">
        <v>3564</v>
      </c>
      <c r="BQ631" s="1" t="s">
        <v>1506</v>
      </c>
      <c r="BR631" s="1" t="s">
        <v>4476</v>
      </c>
      <c r="BS631" s="1" t="s">
        <v>1002</v>
      </c>
      <c r="BT631" s="1" t="s">
        <v>3766</v>
      </c>
      <c r="BU631" s="1"/>
    </row>
    <row r="632" spans="1:73" ht="13.5" customHeight="1">
      <c r="A632" s="5" t="str">
        <f>HYPERLINK("http://kyu.snu.ac.kr/sdhj/index.jsp?type=hj/GK14786_00IH_0001_0150.jpg","1828_성평곡면_150")</f>
        <v>1828_성평곡면_150</v>
      </c>
      <c r="B632" s="2">
        <v>1828</v>
      </c>
      <c r="C632" s="2" t="s">
        <v>3787</v>
      </c>
      <c r="D632" s="2" t="s">
        <v>3790</v>
      </c>
      <c r="E632" s="2">
        <v>631</v>
      </c>
      <c r="F632" s="1">
        <v>3</v>
      </c>
      <c r="G632" s="1" t="s">
        <v>1208</v>
      </c>
      <c r="H632" s="1" t="s">
        <v>2049</v>
      </c>
      <c r="I632" s="1">
        <v>7</v>
      </c>
      <c r="J632" s="1"/>
      <c r="K632" s="1"/>
      <c r="L632" s="1">
        <v>2</v>
      </c>
      <c r="M632" s="2" t="s">
        <v>4147</v>
      </c>
      <c r="N632" s="2" t="s">
        <v>4311</v>
      </c>
      <c r="O632" s="1"/>
      <c r="P632" s="1"/>
      <c r="Q632" s="1"/>
      <c r="R632" s="1"/>
      <c r="S632" s="1"/>
      <c r="T632" s="1" t="s">
        <v>3814</v>
      </c>
      <c r="U632" s="1" t="s">
        <v>194</v>
      </c>
      <c r="V632" s="1" t="s">
        <v>2118</v>
      </c>
      <c r="W632" s="1"/>
      <c r="X632" s="1"/>
      <c r="Y632" s="1" t="s">
        <v>1507</v>
      </c>
      <c r="Z632" s="1" t="s">
        <v>2342</v>
      </c>
      <c r="AA632" s="1"/>
      <c r="AB632" s="1"/>
      <c r="AC632" s="1">
        <v>46</v>
      </c>
      <c r="AD632" s="1" t="s">
        <v>199</v>
      </c>
      <c r="AE632" s="1" t="s">
        <v>2710</v>
      </c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</row>
    <row r="633" spans="1:73" ht="13.5" customHeight="1">
      <c r="A633" s="5" t="str">
        <f>HYPERLINK("http://kyu.snu.ac.kr/sdhj/index.jsp?type=hj/GK14786_00IH_0001_0151.jpg","1828_성평곡면_151")</f>
        <v>1828_성평곡면_151</v>
      </c>
      <c r="B633" s="2">
        <v>1828</v>
      </c>
      <c r="C633" s="2" t="s">
        <v>3787</v>
      </c>
      <c r="D633" s="2" t="s">
        <v>3790</v>
      </c>
      <c r="E633" s="2">
        <v>632</v>
      </c>
      <c r="F633" s="1">
        <v>3</v>
      </c>
      <c r="G633" s="1" t="s">
        <v>1208</v>
      </c>
      <c r="H633" s="1" t="s">
        <v>2049</v>
      </c>
      <c r="I633" s="1">
        <v>7</v>
      </c>
      <c r="J633" s="1"/>
      <c r="K633" s="1"/>
      <c r="L633" s="1">
        <v>3</v>
      </c>
      <c r="M633" s="2" t="s">
        <v>4148</v>
      </c>
      <c r="N633" s="2" t="s">
        <v>4312</v>
      </c>
      <c r="O633" s="1"/>
      <c r="P633" s="1"/>
      <c r="Q633" s="1"/>
      <c r="R633" s="1"/>
      <c r="S633" s="1"/>
      <c r="T633" s="1" t="s">
        <v>3813</v>
      </c>
      <c r="U633" s="1" t="s">
        <v>120</v>
      </c>
      <c r="V633" s="1" t="s">
        <v>2116</v>
      </c>
      <c r="W633" s="1" t="s">
        <v>137</v>
      </c>
      <c r="X633" s="1" t="s">
        <v>2176</v>
      </c>
      <c r="Y633" s="1" t="s">
        <v>1508</v>
      </c>
      <c r="Z633" s="1" t="s">
        <v>2341</v>
      </c>
      <c r="AA633" s="1"/>
      <c r="AB633" s="1"/>
      <c r="AC633" s="1">
        <v>60</v>
      </c>
      <c r="AD633" s="1" t="s">
        <v>854</v>
      </c>
      <c r="AE633" s="1" t="s">
        <v>2392</v>
      </c>
      <c r="AF633" s="1"/>
      <c r="AG633" s="1"/>
      <c r="AH633" s="1"/>
      <c r="AI633" s="1"/>
      <c r="AJ633" s="1" t="s">
        <v>17</v>
      </c>
      <c r="AK633" s="1" t="s">
        <v>2742</v>
      </c>
      <c r="AL633" s="1" t="s">
        <v>129</v>
      </c>
      <c r="AM633" s="1" t="s">
        <v>2752</v>
      </c>
      <c r="AN633" s="1"/>
      <c r="AO633" s="1"/>
      <c r="AP633" s="1"/>
      <c r="AQ633" s="1"/>
      <c r="AR633" s="1"/>
      <c r="AS633" s="1"/>
      <c r="AT633" s="1" t="s">
        <v>123</v>
      </c>
      <c r="AU633" s="1" t="s">
        <v>2801</v>
      </c>
      <c r="AV633" s="1" t="s">
        <v>1509</v>
      </c>
      <c r="AW633" s="1" t="s">
        <v>2901</v>
      </c>
      <c r="AX633" s="1"/>
      <c r="AY633" s="1"/>
      <c r="AZ633" s="1"/>
      <c r="BA633" s="1"/>
      <c r="BB633" s="1"/>
      <c r="BC633" s="1"/>
      <c r="BD633" s="1"/>
      <c r="BE633" s="1"/>
      <c r="BF633" s="1"/>
      <c r="BG633" s="1" t="s">
        <v>123</v>
      </c>
      <c r="BH633" s="1" t="s">
        <v>2801</v>
      </c>
      <c r="BI633" s="1" t="s">
        <v>1510</v>
      </c>
      <c r="BJ633" s="1" t="s">
        <v>3206</v>
      </c>
      <c r="BK633" s="1" t="s">
        <v>123</v>
      </c>
      <c r="BL633" s="1" t="s">
        <v>2801</v>
      </c>
      <c r="BM633" s="1" t="s">
        <v>1511</v>
      </c>
      <c r="BN633" s="1" t="s">
        <v>3428</v>
      </c>
      <c r="BO633" s="1" t="s">
        <v>123</v>
      </c>
      <c r="BP633" s="1" t="s">
        <v>2801</v>
      </c>
      <c r="BQ633" s="1" t="s">
        <v>1512</v>
      </c>
      <c r="BR633" s="1" t="s">
        <v>3640</v>
      </c>
      <c r="BS633" s="1" t="s">
        <v>331</v>
      </c>
      <c r="BT633" s="1" t="s">
        <v>2746</v>
      </c>
      <c r="BU633" s="1"/>
    </row>
    <row r="634" spans="1:73" ht="13.5" customHeight="1">
      <c r="A634" s="5" t="str">
        <f>HYPERLINK("http://kyu.snu.ac.kr/sdhj/index.jsp?type=hj/GK14786_00IH_0001_0151.jpg","1828_성평곡면_151")</f>
        <v>1828_성평곡면_151</v>
      </c>
      <c r="B634" s="2">
        <v>1828</v>
      </c>
      <c r="C634" s="2" t="s">
        <v>3787</v>
      </c>
      <c r="D634" s="2" t="s">
        <v>3790</v>
      </c>
      <c r="E634" s="2">
        <v>633</v>
      </c>
      <c r="F634" s="1">
        <v>3</v>
      </c>
      <c r="G634" s="1" t="s">
        <v>1208</v>
      </c>
      <c r="H634" s="1" t="s">
        <v>2049</v>
      </c>
      <c r="I634" s="1">
        <v>7</v>
      </c>
      <c r="J634" s="1"/>
      <c r="K634" s="1"/>
      <c r="L634" s="1">
        <v>3</v>
      </c>
      <c r="M634" s="2" t="s">
        <v>4148</v>
      </c>
      <c r="N634" s="2" t="s">
        <v>4312</v>
      </c>
      <c r="O634" s="1"/>
      <c r="P634" s="1"/>
      <c r="Q634" s="1"/>
      <c r="R634" s="1"/>
      <c r="S634" s="1" t="s">
        <v>48</v>
      </c>
      <c r="T634" s="1" t="s">
        <v>2087</v>
      </c>
      <c r="U634" s="1"/>
      <c r="V634" s="1"/>
      <c r="W634" s="1" t="s">
        <v>98</v>
      </c>
      <c r="X634" s="1" t="s">
        <v>3818</v>
      </c>
      <c r="Y634" s="1" t="s">
        <v>130</v>
      </c>
      <c r="Z634" s="1" t="s">
        <v>2210</v>
      </c>
      <c r="AA634" s="1"/>
      <c r="AB634" s="1"/>
      <c r="AC634" s="1">
        <v>43</v>
      </c>
      <c r="AD634" s="1" t="s">
        <v>412</v>
      </c>
      <c r="AE634" s="1" t="s">
        <v>2675</v>
      </c>
      <c r="AF634" s="1"/>
      <c r="AG634" s="1"/>
      <c r="AH634" s="1"/>
      <c r="AI634" s="1"/>
      <c r="AJ634" s="1" t="s">
        <v>131</v>
      </c>
      <c r="AK634" s="1" t="s">
        <v>2743</v>
      </c>
      <c r="AL634" s="1" t="s">
        <v>1513</v>
      </c>
      <c r="AM634" s="1" t="s">
        <v>2756</v>
      </c>
      <c r="AN634" s="1"/>
      <c r="AO634" s="1"/>
      <c r="AP634" s="1"/>
      <c r="AQ634" s="1"/>
      <c r="AR634" s="1"/>
      <c r="AS634" s="1"/>
      <c r="AT634" s="1" t="s">
        <v>123</v>
      </c>
      <c r="AU634" s="1" t="s">
        <v>2801</v>
      </c>
      <c r="AV634" s="1" t="s">
        <v>1514</v>
      </c>
      <c r="AW634" s="1" t="s">
        <v>2892</v>
      </c>
      <c r="AX634" s="1"/>
      <c r="AY634" s="1"/>
      <c r="AZ634" s="1"/>
      <c r="BA634" s="1"/>
      <c r="BB634" s="1"/>
      <c r="BC634" s="1"/>
      <c r="BD634" s="1"/>
      <c r="BE634" s="1"/>
      <c r="BF634" s="1"/>
      <c r="BG634" s="1" t="s">
        <v>123</v>
      </c>
      <c r="BH634" s="1" t="s">
        <v>2801</v>
      </c>
      <c r="BI634" s="1" t="s">
        <v>1110</v>
      </c>
      <c r="BJ634" s="1" t="s">
        <v>3193</v>
      </c>
      <c r="BK634" s="1" t="s">
        <v>123</v>
      </c>
      <c r="BL634" s="1" t="s">
        <v>2801</v>
      </c>
      <c r="BM634" s="1" t="s">
        <v>1515</v>
      </c>
      <c r="BN634" s="1" t="s">
        <v>3418</v>
      </c>
      <c r="BO634" s="1" t="s">
        <v>123</v>
      </c>
      <c r="BP634" s="1" t="s">
        <v>2801</v>
      </c>
      <c r="BQ634" s="1" t="s">
        <v>1516</v>
      </c>
      <c r="BR634" s="1" t="s">
        <v>3639</v>
      </c>
      <c r="BS634" s="1" t="s">
        <v>47</v>
      </c>
      <c r="BT634" s="1" t="s">
        <v>2761</v>
      </c>
      <c r="BU634" s="1"/>
    </row>
    <row r="635" spans="1:73" ht="13.5" customHeight="1">
      <c r="A635" s="5" t="str">
        <f>HYPERLINK("http://kyu.snu.ac.kr/sdhj/index.jsp?type=hj/GK14786_00IH_0001_0151.jpg","1828_성평곡면_151")</f>
        <v>1828_성평곡면_151</v>
      </c>
      <c r="B635" s="2">
        <v>1828</v>
      </c>
      <c r="C635" s="2" t="s">
        <v>3787</v>
      </c>
      <c r="D635" s="2" t="s">
        <v>3790</v>
      </c>
      <c r="E635" s="2">
        <v>634</v>
      </c>
      <c r="F635" s="1">
        <v>3</v>
      </c>
      <c r="G635" s="1" t="s">
        <v>1208</v>
      </c>
      <c r="H635" s="1" t="s">
        <v>2049</v>
      </c>
      <c r="I635" s="1">
        <v>7</v>
      </c>
      <c r="J635" s="1"/>
      <c r="K635" s="1"/>
      <c r="L635" s="1">
        <v>3</v>
      </c>
      <c r="M635" s="2" t="s">
        <v>4148</v>
      </c>
      <c r="N635" s="2" t="s">
        <v>4312</v>
      </c>
      <c r="O635" s="1"/>
      <c r="P635" s="1"/>
      <c r="Q635" s="1"/>
      <c r="R635" s="1"/>
      <c r="S635" s="1" t="s">
        <v>1517</v>
      </c>
      <c r="T635" s="1" t="s">
        <v>2101</v>
      </c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 t="s">
        <v>138</v>
      </c>
      <c r="AG635" s="1" t="s">
        <v>2188</v>
      </c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</row>
    <row r="636" spans="1:73" ht="13.5" customHeight="1">
      <c r="A636" s="5" t="str">
        <f>HYPERLINK("http://kyu.snu.ac.kr/sdhj/index.jsp?type=hj/GK14786_00IH_0001_0151.jpg","1828_성평곡면_151")</f>
        <v>1828_성평곡면_151</v>
      </c>
      <c r="B636" s="2">
        <v>1828</v>
      </c>
      <c r="C636" s="2" t="s">
        <v>3787</v>
      </c>
      <c r="D636" s="2" t="s">
        <v>3790</v>
      </c>
      <c r="E636" s="2">
        <v>635</v>
      </c>
      <c r="F636" s="1">
        <v>3</v>
      </c>
      <c r="G636" s="1" t="s">
        <v>1208</v>
      </c>
      <c r="H636" s="1" t="s">
        <v>2049</v>
      </c>
      <c r="I636" s="1">
        <v>7</v>
      </c>
      <c r="J636" s="1"/>
      <c r="K636" s="1"/>
      <c r="L636" s="1">
        <v>3</v>
      </c>
      <c r="M636" s="2" t="s">
        <v>4148</v>
      </c>
      <c r="N636" s="2" t="s">
        <v>4312</v>
      </c>
      <c r="O636" s="1"/>
      <c r="P636" s="1"/>
      <c r="Q636" s="1"/>
      <c r="R636" s="1"/>
      <c r="S636" s="1" t="s">
        <v>86</v>
      </c>
      <c r="T636" s="1" t="s">
        <v>2088</v>
      </c>
      <c r="U636" s="1"/>
      <c r="V636" s="1"/>
      <c r="W636" s="1"/>
      <c r="X636" s="1"/>
      <c r="Y636" s="1" t="s">
        <v>1518</v>
      </c>
      <c r="Z636" s="1" t="s">
        <v>2340</v>
      </c>
      <c r="AA636" s="1"/>
      <c r="AB636" s="1"/>
      <c r="AC636" s="1"/>
      <c r="AD636" s="1"/>
      <c r="AE636" s="1"/>
      <c r="AF636" s="1" t="s">
        <v>138</v>
      </c>
      <c r="AG636" s="1" t="s">
        <v>2188</v>
      </c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</row>
    <row r="637" spans="1:73" ht="13.5" customHeight="1">
      <c r="A637" s="5" t="str">
        <f>HYPERLINK("http://kyu.snu.ac.kr/sdhj/index.jsp?type=hj/GK14786_00IH_0001_0151.jpg","1828_성평곡면_151")</f>
        <v>1828_성평곡면_151</v>
      </c>
      <c r="B637" s="2">
        <v>1828</v>
      </c>
      <c r="C637" s="2" t="s">
        <v>3787</v>
      </c>
      <c r="D637" s="2" t="s">
        <v>3790</v>
      </c>
      <c r="E637" s="2">
        <v>636</v>
      </c>
      <c r="F637" s="1">
        <v>3</v>
      </c>
      <c r="G637" s="1" t="s">
        <v>1208</v>
      </c>
      <c r="H637" s="1" t="s">
        <v>2049</v>
      </c>
      <c r="I637" s="1">
        <v>7</v>
      </c>
      <c r="J637" s="1"/>
      <c r="K637" s="1"/>
      <c r="L637" s="1">
        <v>3</v>
      </c>
      <c r="M637" s="2" t="s">
        <v>4148</v>
      </c>
      <c r="N637" s="2" t="s">
        <v>4312</v>
      </c>
      <c r="O637" s="1"/>
      <c r="P637" s="1"/>
      <c r="Q637" s="1"/>
      <c r="R637" s="1"/>
      <c r="S637" s="1" t="s">
        <v>86</v>
      </c>
      <c r="T637" s="1" t="s">
        <v>2088</v>
      </c>
      <c r="U637" s="1" t="s">
        <v>120</v>
      </c>
      <c r="V637" s="1" t="s">
        <v>2116</v>
      </c>
      <c r="W637" s="1"/>
      <c r="X637" s="1"/>
      <c r="Y637" s="1" t="s">
        <v>1519</v>
      </c>
      <c r="Z637" s="1" t="s">
        <v>2339</v>
      </c>
      <c r="AA637" s="1"/>
      <c r="AB637" s="1"/>
      <c r="AC637" s="1">
        <v>17</v>
      </c>
      <c r="AD637" s="1" t="s">
        <v>213</v>
      </c>
      <c r="AE637" s="1" t="s">
        <v>2689</v>
      </c>
      <c r="AF637" s="1" t="s">
        <v>212</v>
      </c>
      <c r="AG637" s="1" t="s">
        <v>2725</v>
      </c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</row>
    <row r="638" spans="1:73" ht="13.5" customHeight="1">
      <c r="A638" s="5" t="str">
        <f>HYPERLINK("http://kyu.snu.ac.kr/sdhj/index.jsp?type=hj/GK14786_00IH_0001_0151.jpg","1828_성평곡면_151")</f>
        <v>1828_성평곡면_151</v>
      </c>
      <c r="B638" s="2">
        <v>1828</v>
      </c>
      <c r="C638" s="2" t="s">
        <v>3787</v>
      </c>
      <c r="D638" s="2" t="s">
        <v>3790</v>
      </c>
      <c r="E638" s="2">
        <v>637</v>
      </c>
      <c r="F638" s="1">
        <v>3</v>
      </c>
      <c r="G638" s="1" t="s">
        <v>1208</v>
      </c>
      <c r="H638" s="1" t="s">
        <v>2049</v>
      </c>
      <c r="I638" s="1">
        <v>7</v>
      </c>
      <c r="J638" s="1"/>
      <c r="K638" s="1"/>
      <c r="L638" s="1">
        <v>3</v>
      </c>
      <c r="M638" s="2" t="s">
        <v>4148</v>
      </c>
      <c r="N638" s="2" t="s">
        <v>4312</v>
      </c>
      <c r="O638" s="1"/>
      <c r="P638" s="1"/>
      <c r="Q638" s="1"/>
      <c r="R638" s="1"/>
      <c r="S638" s="1"/>
      <c r="T638" s="1" t="s">
        <v>3815</v>
      </c>
      <c r="U638" s="1" t="s">
        <v>139</v>
      </c>
      <c r="V638" s="1" t="s">
        <v>2112</v>
      </c>
      <c r="W638" s="1"/>
      <c r="X638" s="1"/>
      <c r="Y638" s="1" t="s">
        <v>1520</v>
      </c>
      <c r="Z638" s="1" t="s">
        <v>2338</v>
      </c>
      <c r="AA638" s="1"/>
      <c r="AB638" s="1"/>
      <c r="AC638" s="1">
        <v>25</v>
      </c>
      <c r="AD638" s="1" t="s">
        <v>107</v>
      </c>
      <c r="AE638" s="1" t="s">
        <v>2700</v>
      </c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</row>
    <row r="639" spans="1:73" ht="13.5" customHeight="1">
      <c r="A639" s="5" t="str">
        <f>HYPERLINK("http://kyu.snu.ac.kr/sdhj/index.jsp?type=hj/GK14786_00IH_0001_0151.jpg","1828_성평곡면_151")</f>
        <v>1828_성평곡면_151</v>
      </c>
      <c r="B639" s="2">
        <v>1828</v>
      </c>
      <c r="C639" s="2" t="s">
        <v>3787</v>
      </c>
      <c r="D639" s="2" t="s">
        <v>3790</v>
      </c>
      <c r="E639" s="2">
        <v>638</v>
      </c>
      <c r="F639" s="1">
        <v>3</v>
      </c>
      <c r="G639" s="1" t="s">
        <v>1208</v>
      </c>
      <c r="H639" s="1" t="s">
        <v>2049</v>
      </c>
      <c r="I639" s="1">
        <v>7</v>
      </c>
      <c r="J639" s="1"/>
      <c r="K639" s="1"/>
      <c r="L639" s="1">
        <v>4</v>
      </c>
      <c r="M639" s="2" t="s">
        <v>4149</v>
      </c>
      <c r="N639" s="2" t="s">
        <v>4313</v>
      </c>
      <c r="O639" s="1"/>
      <c r="P639" s="1"/>
      <c r="Q639" s="1"/>
      <c r="R639" s="1"/>
      <c r="S639" s="1"/>
      <c r="T639" s="1" t="s">
        <v>3813</v>
      </c>
      <c r="U639" s="1" t="s">
        <v>120</v>
      </c>
      <c r="V639" s="1" t="s">
        <v>2116</v>
      </c>
      <c r="W639" s="1" t="s">
        <v>1003</v>
      </c>
      <c r="X639" s="1" t="s">
        <v>2192</v>
      </c>
      <c r="Y639" s="1" t="s">
        <v>1521</v>
      </c>
      <c r="Z639" s="1" t="s">
        <v>2337</v>
      </c>
      <c r="AA639" s="1"/>
      <c r="AB639" s="1"/>
      <c r="AC639" s="1">
        <v>43</v>
      </c>
      <c r="AD639" s="1" t="s">
        <v>412</v>
      </c>
      <c r="AE639" s="1" t="s">
        <v>2675</v>
      </c>
      <c r="AF639" s="1"/>
      <c r="AG639" s="1"/>
      <c r="AH639" s="1"/>
      <c r="AI639" s="1"/>
      <c r="AJ639" s="1" t="s">
        <v>17</v>
      </c>
      <c r="AK639" s="1" t="s">
        <v>2742</v>
      </c>
      <c r="AL639" s="1" t="s">
        <v>721</v>
      </c>
      <c r="AM639" s="1" t="s">
        <v>3848</v>
      </c>
      <c r="AN639" s="1"/>
      <c r="AO639" s="1"/>
      <c r="AP639" s="1"/>
      <c r="AQ639" s="1"/>
      <c r="AR639" s="1"/>
      <c r="AS639" s="1"/>
      <c r="AT639" s="1" t="s">
        <v>123</v>
      </c>
      <c r="AU639" s="1" t="s">
        <v>2801</v>
      </c>
      <c r="AV639" s="1" t="s">
        <v>1282</v>
      </c>
      <c r="AW639" s="1" t="s">
        <v>2904</v>
      </c>
      <c r="AX639" s="1"/>
      <c r="AY639" s="1"/>
      <c r="AZ639" s="1"/>
      <c r="BA639" s="1"/>
      <c r="BB639" s="1"/>
      <c r="BC639" s="1"/>
      <c r="BD639" s="1"/>
      <c r="BE639" s="1"/>
      <c r="BF639" s="1"/>
      <c r="BG639" s="1" t="s">
        <v>123</v>
      </c>
      <c r="BH639" s="1" t="s">
        <v>2801</v>
      </c>
      <c r="BI639" s="1" t="s">
        <v>1267</v>
      </c>
      <c r="BJ639" s="1" t="s">
        <v>2934</v>
      </c>
      <c r="BK639" s="1" t="s">
        <v>123</v>
      </c>
      <c r="BL639" s="1" t="s">
        <v>2801</v>
      </c>
      <c r="BM639" s="1" t="s">
        <v>1269</v>
      </c>
      <c r="BN639" s="1" t="s">
        <v>3225</v>
      </c>
      <c r="BO639" s="1" t="s">
        <v>123</v>
      </c>
      <c r="BP639" s="1" t="s">
        <v>2801</v>
      </c>
      <c r="BQ639" s="1" t="s">
        <v>1283</v>
      </c>
      <c r="BR639" s="1" t="s">
        <v>3638</v>
      </c>
      <c r="BS639" s="1" t="s">
        <v>80</v>
      </c>
      <c r="BT639" s="1" t="s">
        <v>2745</v>
      </c>
      <c r="BU639" s="1"/>
    </row>
    <row r="640" spans="1:73" ht="13.5" customHeight="1">
      <c r="A640" s="5" t="str">
        <f>HYPERLINK("http://kyu.snu.ac.kr/sdhj/index.jsp?type=hj/GK14786_00IH_0001_0151.jpg","1828_성평곡면_151")</f>
        <v>1828_성평곡면_151</v>
      </c>
      <c r="B640" s="2">
        <v>1828</v>
      </c>
      <c r="C640" s="2" t="s">
        <v>3787</v>
      </c>
      <c r="D640" s="2" t="s">
        <v>3790</v>
      </c>
      <c r="E640" s="2">
        <v>639</v>
      </c>
      <c r="F640" s="1">
        <v>3</v>
      </c>
      <c r="G640" s="1" t="s">
        <v>1208</v>
      </c>
      <c r="H640" s="1" t="s">
        <v>2049</v>
      </c>
      <c r="I640" s="1">
        <v>7</v>
      </c>
      <c r="J640" s="1"/>
      <c r="K640" s="1"/>
      <c r="L640" s="1">
        <v>4</v>
      </c>
      <c r="M640" s="2" t="s">
        <v>4149</v>
      </c>
      <c r="N640" s="2" t="s">
        <v>4313</v>
      </c>
      <c r="O640" s="1"/>
      <c r="P640" s="1"/>
      <c r="Q640" s="1"/>
      <c r="R640" s="1"/>
      <c r="S640" s="1" t="s">
        <v>48</v>
      </c>
      <c r="T640" s="1" t="s">
        <v>2087</v>
      </c>
      <c r="U640" s="1"/>
      <c r="V640" s="1"/>
      <c r="W640" s="1" t="s">
        <v>927</v>
      </c>
      <c r="X640" s="1" t="s">
        <v>3822</v>
      </c>
      <c r="Y640" s="1" t="s">
        <v>130</v>
      </c>
      <c r="Z640" s="1" t="s">
        <v>2210</v>
      </c>
      <c r="AA640" s="1"/>
      <c r="AB640" s="1"/>
      <c r="AC640" s="1">
        <v>40</v>
      </c>
      <c r="AD640" s="1" t="s">
        <v>40</v>
      </c>
      <c r="AE640" s="1" t="s">
        <v>2698</v>
      </c>
      <c r="AF640" s="1"/>
      <c r="AG640" s="1"/>
      <c r="AH640" s="1"/>
      <c r="AI640" s="1"/>
      <c r="AJ640" s="1" t="s">
        <v>131</v>
      </c>
      <c r="AK640" s="1" t="s">
        <v>2743</v>
      </c>
      <c r="AL640" s="1" t="s">
        <v>1522</v>
      </c>
      <c r="AM640" s="1" t="s">
        <v>2772</v>
      </c>
      <c r="AN640" s="1"/>
      <c r="AO640" s="1"/>
      <c r="AP640" s="1"/>
      <c r="AQ640" s="1"/>
      <c r="AR640" s="1"/>
      <c r="AS640" s="1"/>
      <c r="AT640" s="1" t="s">
        <v>120</v>
      </c>
      <c r="AU640" s="1" t="s">
        <v>2116</v>
      </c>
      <c r="AV640" s="1" t="s">
        <v>1523</v>
      </c>
      <c r="AW640" s="1" t="s">
        <v>2903</v>
      </c>
      <c r="AX640" s="1"/>
      <c r="AY640" s="1"/>
      <c r="AZ640" s="1"/>
      <c r="BA640" s="1"/>
      <c r="BB640" s="1"/>
      <c r="BC640" s="1"/>
      <c r="BD640" s="1"/>
      <c r="BE640" s="1"/>
      <c r="BF640" s="1"/>
      <c r="BG640" s="1" t="s">
        <v>123</v>
      </c>
      <c r="BH640" s="1" t="s">
        <v>2801</v>
      </c>
      <c r="BI640" s="1" t="s">
        <v>677</v>
      </c>
      <c r="BJ640" s="1" t="s">
        <v>2439</v>
      </c>
      <c r="BK640" s="1" t="s">
        <v>123</v>
      </c>
      <c r="BL640" s="1" t="s">
        <v>2801</v>
      </c>
      <c r="BM640" s="1" t="s">
        <v>1524</v>
      </c>
      <c r="BN640" s="1" t="s">
        <v>3427</v>
      </c>
      <c r="BO640" s="1" t="s">
        <v>123</v>
      </c>
      <c r="BP640" s="1" t="s">
        <v>2801</v>
      </c>
      <c r="BQ640" s="1" t="s">
        <v>1525</v>
      </c>
      <c r="BR640" s="1" t="s">
        <v>3987</v>
      </c>
      <c r="BS640" s="1" t="s">
        <v>402</v>
      </c>
      <c r="BT640" s="1" t="s">
        <v>2775</v>
      </c>
      <c r="BU640" s="1"/>
    </row>
    <row r="641" spans="1:73" ht="13.5" customHeight="1">
      <c r="A641" s="5" t="str">
        <f>HYPERLINK("http://kyu.snu.ac.kr/sdhj/index.jsp?type=hj/GK14786_00IH_0001_0151.jpg","1828_성평곡면_151")</f>
        <v>1828_성평곡면_151</v>
      </c>
      <c r="B641" s="2">
        <v>1828</v>
      </c>
      <c r="C641" s="2" t="s">
        <v>3787</v>
      </c>
      <c r="D641" s="2" t="s">
        <v>3790</v>
      </c>
      <c r="E641" s="2">
        <v>640</v>
      </c>
      <c r="F641" s="1">
        <v>3</v>
      </c>
      <c r="G641" s="1" t="s">
        <v>1208</v>
      </c>
      <c r="H641" s="1" t="s">
        <v>2049</v>
      </c>
      <c r="I641" s="1">
        <v>7</v>
      </c>
      <c r="J641" s="1"/>
      <c r="K641" s="1"/>
      <c r="L641" s="1">
        <v>4</v>
      </c>
      <c r="M641" s="2" t="s">
        <v>4149</v>
      </c>
      <c r="N641" s="2" t="s">
        <v>4313</v>
      </c>
      <c r="O641" s="1"/>
      <c r="P641" s="1"/>
      <c r="Q641" s="1"/>
      <c r="R641" s="1"/>
      <c r="S641" s="1"/>
      <c r="T641" s="1" t="s">
        <v>3815</v>
      </c>
      <c r="U641" s="1" t="s">
        <v>139</v>
      </c>
      <c r="V641" s="1" t="s">
        <v>2112</v>
      </c>
      <c r="W641" s="1"/>
      <c r="X641" s="1"/>
      <c r="Y641" s="1" t="s">
        <v>1526</v>
      </c>
      <c r="Z641" s="1" t="s">
        <v>2336</v>
      </c>
      <c r="AA641" s="1"/>
      <c r="AB641" s="1"/>
      <c r="AC641" s="1">
        <v>43</v>
      </c>
      <c r="AD641" s="1" t="s">
        <v>412</v>
      </c>
      <c r="AE641" s="1" t="s">
        <v>2675</v>
      </c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</row>
    <row r="642" spans="1:73" ht="13.5" customHeight="1">
      <c r="A642" s="5" t="str">
        <f>HYPERLINK("http://kyu.snu.ac.kr/sdhj/index.jsp?type=hj/GK14786_00IH_0001_0151.jpg","1828_성평곡면_151")</f>
        <v>1828_성평곡면_151</v>
      </c>
      <c r="B642" s="2">
        <v>1828</v>
      </c>
      <c r="C642" s="2" t="s">
        <v>3787</v>
      </c>
      <c r="D642" s="2" t="s">
        <v>3790</v>
      </c>
      <c r="E642" s="2">
        <v>641</v>
      </c>
      <c r="F642" s="1">
        <v>3</v>
      </c>
      <c r="G642" s="1" t="s">
        <v>1208</v>
      </c>
      <c r="H642" s="1" t="s">
        <v>2049</v>
      </c>
      <c r="I642" s="1">
        <v>7</v>
      </c>
      <c r="J642" s="1"/>
      <c r="K642" s="1"/>
      <c r="L642" s="1">
        <v>5</v>
      </c>
      <c r="M642" s="2" t="s">
        <v>4150</v>
      </c>
      <c r="N642" s="2" t="s">
        <v>4314</v>
      </c>
      <c r="O642" s="1" t="s">
        <v>6</v>
      </c>
      <c r="P642" s="1" t="s">
        <v>2076</v>
      </c>
      <c r="Q642" s="1"/>
      <c r="R642" s="1"/>
      <c r="S642" s="1"/>
      <c r="T642" s="1" t="s">
        <v>3813</v>
      </c>
      <c r="U642" s="1" t="s">
        <v>1527</v>
      </c>
      <c r="V642" s="1" t="s">
        <v>2133</v>
      </c>
      <c r="W642" s="1" t="s">
        <v>181</v>
      </c>
      <c r="X642" s="1" t="s">
        <v>3823</v>
      </c>
      <c r="Y642" s="1" t="s">
        <v>1528</v>
      </c>
      <c r="Z642" s="1" t="s">
        <v>2335</v>
      </c>
      <c r="AA642" s="1"/>
      <c r="AB642" s="1"/>
      <c r="AC642" s="1">
        <v>61</v>
      </c>
      <c r="AD642" s="1" t="s">
        <v>73</v>
      </c>
      <c r="AE642" s="1" t="s">
        <v>2718</v>
      </c>
      <c r="AF642" s="1"/>
      <c r="AG642" s="1"/>
      <c r="AH642" s="1"/>
      <c r="AI642" s="1"/>
      <c r="AJ642" s="1" t="s">
        <v>17</v>
      </c>
      <c r="AK642" s="1" t="s">
        <v>2742</v>
      </c>
      <c r="AL642" s="1" t="s">
        <v>41</v>
      </c>
      <c r="AM642" s="1" t="s">
        <v>2749</v>
      </c>
      <c r="AN642" s="1"/>
      <c r="AO642" s="1"/>
      <c r="AP642" s="1"/>
      <c r="AQ642" s="1"/>
      <c r="AR642" s="1"/>
      <c r="AS642" s="1"/>
      <c r="AT642" s="1" t="s">
        <v>535</v>
      </c>
      <c r="AU642" s="1" t="s">
        <v>2122</v>
      </c>
      <c r="AV642" s="1" t="s">
        <v>1529</v>
      </c>
      <c r="AW642" s="1" t="s">
        <v>2902</v>
      </c>
      <c r="AX642" s="1"/>
      <c r="AY642" s="1"/>
      <c r="AZ642" s="1"/>
      <c r="BA642" s="1"/>
      <c r="BB642" s="1"/>
      <c r="BC642" s="1"/>
      <c r="BD642" s="1"/>
      <c r="BE642" s="1"/>
      <c r="BF642" s="1"/>
      <c r="BG642" s="1" t="s">
        <v>535</v>
      </c>
      <c r="BH642" s="1" t="s">
        <v>2122</v>
      </c>
      <c r="BI642" s="1" t="s">
        <v>1530</v>
      </c>
      <c r="BJ642" s="1" t="s">
        <v>3205</v>
      </c>
      <c r="BK642" s="1" t="s">
        <v>535</v>
      </c>
      <c r="BL642" s="1" t="s">
        <v>2122</v>
      </c>
      <c r="BM642" s="1" t="s">
        <v>1531</v>
      </c>
      <c r="BN642" s="1" t="s">
        <v>3160</v>
      </c>
      <c r="BO642" s="1" t="s">
        <v>535</v>
      </c>
      <c r="BP642" s="1" t="s">
        <v>2122</v>
      </c>
      <c r="BQ642" s="1" t="s">
        <v>1532</v>
      </c>
      <c r="BR642" s="1" t="s">
        <v>3899</v>
      </c>
      <c r="BS642" s="1" t="s">
        <v>70</v>
      </c>
      <c r="BT642" s="1" t="s">
        <v>3844</v>
      </c>
      <c r="BU642" s="1"/>
    </row>
    <row r="643" spans="1:73" ht="13.5" customHeight="1">
      <c r="A643" s="5" t="str">
        <f>HYPERLINK("http://kyu.snu.ac.kr/sdhj/index.jsp?type=hj/GK14786_00IH_0001_0151.jpg","1828_성평곡면_151")</f>
        <v>1828_성평곡면_151</v>
      </c>
      <c r="B643" s="2">
        <v>1828</v>
      </c>
      <c r="C643" s="2" t="s">
        <v>3787</v>
      </c>
      <c r="D643" s="2" t="s">
        <v>3790</v>
      </c>
      <c r="E643" s="2">
        <v>642</v>
      </c>
      <c r="F643" s="1">
        <v>3</v>
      </c>
      <c r="G643" s="1" t="s">
        <v>1208</v>
      </c>
      <c r="H643" s="1" t="s">
        <v>2049</v>
      </c>
      <c r="I643" s="1">
        <v>7</v>
      </c>
      <c r="J643" s="1"/>
      <c r="K643" s="1"/>
      <c r="L643" s="1">
        <v>5</v>
      </c>
      <c r="M643" s="2" t="s">
        <v>4150</v>
      </c>
      <c r="N643" s="2" t="s">
        <v>4314</v>
      </c>
      <c r="O643" s="1"/>
      <c r="P643" s="1"/>
      <c r="Q643" s="1"/>
      <c r="R643" s="1"/>
      <c r="S643" s="1" t="s">
        <v>48</v>
      </c>
      <c r="T643" s="1" t="s">
        <v>2087</v>
      </c>
      <c r="U643" s="1"/>
      <c r="V643" s="1"/>
      <c r="W643" s="1" t="s">
        <v>137</v>
      </c>
      <c r="X643" s="1" t="s">
        <v>2176</v>
      </c>
      <c r="Y643" s="1" t="s">
        <v>10</v>
      </c>
      <c r="Z643" s="1" t="s">
        <v>2174</v>
      </c>
      <c r="AA643" s="1"/>
      <c r="AB643" s="1"/>
      <c r="AC643" s="1">
        <v>57</v>
      </c>
      <c r="AD643" s="1" t="s">
        <v>297</v>
      </c>
      <c r="AE643" s="1" t="s">
        <v>2680</v>
      </c>
      <c r="AF643" s="1"/>
      <c r="AG643" s="1"/>
      <c r="AH643" s="1"/>
      <c r="AI643" s="1"/>
      <c r="AJ643" s="1" t="s">
        <v>17</v>
      </c>
      <c r="AK643" s="1" t="s">
        <v>2742</v>
      </c>
      <c r="AL643" s="1" t="s">
        <v>129</v>
      </c>
      <c r="AM643" s="1" t="s">
        <v>2752</v>
      </c>
      <c r="AN643" s="1"/>
      <c r="AO643" s="1"/>
      <c r="AP643" s="1"/>
      <c r="AQ643" s="1"/>
      <c r="AR643" s="1"/>
      <c r="AS643" s="1"/>
      <c r="AT643" s="1" t="s">
        <v>535</v>
      </c>
      <c r="AU643" s="1" t="s">
        <v>2122</v>
      </c>
      <c r="AV643" s="1" t="s">
        <v>1381</v>
      </c>
      <c r="AW643" s="1" t="s">
        <v>2888</v>
      </c>
      <c r="AX643" s="1"/>
      <c r="AY643" s="1"/>
      <c r="AZ643" s="1"/>
      <c r="BA643" s="1"/>
      <c r="BB643" s="1"/>
      <c r="BC643" s="1"/>
      <c r="BD643" s="1"/>
      <c r="BE643" s="1"/>
      <c r="BF643" s="1"/>
      <c r="BG643" s="1" t="s">
        <v>535</v>
      </c>
      <c r="BH643" s="1" t="s">
        <v>2122</v>
      </c>
      <c r="BI643" s="1" t="s">
        <v>333</v>
      </c>
      <c r="BJ643" s="1" t="s">
        <v>3204</v>
      </c>
      <c r="BK643" s="1" t="s">
        <v>535</v>
      </c>
      <c r="BL643" s="1" t="s">
        <v>2122</v>
      </c>
      <c r="BM643" s="1" t="s">
        <v>1533</v>
      </c>
      <c r="BN643" s="1" t="s">
        <v>3426</v>
      </c>
      <c r="BO643" s="1" t="s">
        <v>535</v>
      </c>
      <c r="BP643" s="1" t="s">
        <v>2122</v>
      </c>
      <c r="BQ643" s="1" t="s">
        <v>1534</v>
      </c>
      <c r="BR643" s="1" t="s">
        <v>3637</v>
      </c>
      <c r="BS643" s="1" t="s">
        <v>311</v>
      </c>
      <c r="BT643" s="1" t="s">
        <v>2750</v>
      </c>
      <c r="BU643" s="1"/>
    </row>
    <row r="644" spans="1:73" ht="13.5" customHeight="1">
      <c r="A644" s="5" t="str">
        <f>HYPERLINK("http://kyu.snu.ac.kr/sdhj/index.jsp?type=hj/GK14786_00IH_0001_0151.jpg","1828_성평곡면_151")</f>
        <v>1828_성평곡면_151</v>
      </c>
      <c r="B644" s="2">
        <v>1828</v>
      </c>
      <c r="C644" s="2" t="s">
        <v>3787</v>
      </c>
      <c r="D644" s="2" t="s">
        <v>3790</v>
      </c>
      <c r="E644" s="2">
        <v>643</v>
      </c>
      <c r="F644" s="1">
        <v>3</v>
      </c>
      <c r="G644" s="1" t="s">
        <v>1208</v>
      </c>
      <c r="H644" s="1" t="s">
        <v>2049</v>
      </c>
      <c r="I644" s="1">
        <v>8</v>
      </c>
      <c r="J644" s="1" t="s">
        <v>1535</v>
      </c>
      <c r="K644" s="1" t="s">
        <v>2060</v>
      </c>
      <c r="L644" s="1">
        <v>1</v>
      </c>
      <c r="M644" s="2" t="s">
        <v>4151</v>
      </c>
      <c r="N644" s="2" t="s">
        <v>4315</v>
      </c>
      <c r="O644" s="1"/>
      <c r="P644" s="1"/>
      <c r="Q644" s="1"/>
      <c r="R644" s="1"/>
      <c r="S644" s="1"/>
      <c r="T644" s="1" t="s">
        <v>3813</v>
      </c>
      <c r="U644" s="1" t="s">
        <v>105</v>
      </c>
      <c r="V644" s="1" t="s">
        <v>2123</v>
      </c>
      <c r="W644" s="1" t="s">
        <v>98</v>
      </c>
      <c r="X644" s="1" t="s">
        <v>3818</v>
      </c>
      <c r="Y644" s="1" t="s">
        <v>1536</v>
      </c>
      <c r="Z644" s="1" t="s">
        <v>2334</v>
      </c>
      <c r="AA644" s="1"/>
      <c r="AB644" s="1"/>
      <c r="AC644" s="1">
        <v>66</v>
      </c>
      <c r="AD644" s="1" t="s">
        <v>154</v>
      </c>
      <c r="AE644" s="1" t="s">
        <v>2699</v>
      </c>
      <c r="AF644" s="1"/>
      <c r="AG644" s="1"/>
      <c r="AH644" s="1"/>
      <c r="AI644" s="1"/>
      <c r="AJ644" s="1" t="s">
        <v>17</v>
      </c>
      <c r="AK644" s="1" t="s">
        <v>2742</v>
      </c>
      <c r="AL644" s="1" t="s">
        <v>70</v>
      </c>
      <c r="AM644" s="1" t="s">
        <v>3844</v>
      </c>
      <c r="AN644" s="1"/>
      <c r="AO644" s="1"/>
      <c r="AP644" s="1"/>
      <c r="AQ644" s="1"/>
      <c r="AR644" s="1"/>
      <c r="AS644" s="1"/>
      <c r="AT644" s="1" t="s">
        <v>535</v>
      </c>
      <c r="AU644" s="1" t="s">
        <v>2122</v>
      </c>
      <c r="AV644" s="1" t="s">
        <v>1201</v>
      </c>
      <c r="AW644" s="1" t="s">
        <v>2883</v>
      </c>
      <c r="AX644" s="1"/>
      <c r="AY644" s="1"/>
      <c r="AZ644" s="1"/>
      <c r="BA644" s="1"/>
      <c r="BB644" s="1"/>
      <c r="BC644" s="1"/>
      <c r="BD644" s="1"/>
      <c r="BE644" s="1"/>
      <c r="BF644" s="1"/>
      <c r="BG644" s="1" t="s">
        <v>535</v>
      </c>
      <c r="BH644" s="1" t="s">
        <v>2122</v>
      </c>
      <c r="BI644" s="1" t="s">
        <v>135</v>
      </c>
      <c r="BJ644" s="1" t="s">
        <v>3203</v>
      </c>
      <c r="BK644" s="1" t="s">
        <v>535</v>
      </c>
      <c r="BL644" s="1" t="s">
        <v>2122</v>
      </c>
      <c r="BM644" s="1" t="s">
        <v>1537</v>
      </c>
      <c r="BN644" s="1" t="s">
        <v>3342</v>
      </c>
      <c r="BO644" s="1" t="s">
        <v>535</v>
      </c>
      <c r="BP644" s="1" t="s">
        <v>2122</v>
      </c>
      <c r="BQ644" s="1" t="s">
        <v>1538</v>
      </c>
      <c r="BR644" s="1" t="s">
        <v>3636</v>
      </c>
      <c r="BS644" s="1" t="s">
        <v>511</v>
      </c>
      <c r="BT644" s="1" t="s">
        <v>2763</v>
      </c>
      <c r="BU644" s="1"/>
    </row>
    <row r="645" spans="1:73" ht="13.5" customHeight="1">
      <c r="A645" s="5" t="str">
        <f>HYPERLINK("http://kyu.snu.ac.kr/sdhj/index.jsp?type=hj/GK14786_00IH_0001_0151.jpg","1828_성평곡면_151")</f>
        <v>1828_성평곡면_151</v>
      </c>
      <c r="B645" s="2">
        <v>1828</v>
      </c>
      <c r="C645" s="2" t="s">
        <v>3787</v>
      </c>
      <c r="D645" s="2" t="s">
        <v>3790</v>
      </c>
      <c r="E645" s="2">
        <v>644</v>
      </c>
      <c r="F645" s="1">
        <v>3</v>
      </c>
      <c r="G645" s="1" t="s">
        <v>1208</v>
      </c>
      <c r="H645" s="1" t="s">
        <v>2049</v>
      </c>
      <c r="I645" s="1">
        <v>8</v>
      </c>
      <c r="J645" s="1"/>
      <c r="K645" s="1"/>
      <c r="L645" s="1">
        <v>1</v>
      </c>
      <c r="M645" s="2" t="s">
        <v>4151</v>
      </c>
      <c r="N645" s="2" t="s">
        <v>4315</v>
      </c>
      <c r="O645" s="1"/>
      <c r="P645" s="1"/>
      <c r="Q645" s="1"/>
      <c r="R645" s="1"/>
      <c r="S645" s="1" t="s">
        <v>48</v>
      </c>
      <c r="T645" s="1" t="s">
        <v>2087</v>
      </c>
      <c r="U645" s="1"/>
      <c r="V645" s="1"/>
      <c r="W645" s="1" t="s">
        <v>316</v>
      </c>
      <c r="X645" s="1" t="s">
        <v>2186</v>
      </c>
      <c r="Y645" s="1" t="s">
        <v>10</v>
      </c>
      <c r="Z645" s="1" t="s">
        <v>2174</v>
      </c>
      <c r="AA645" s="1"/>
      <c r="AB645" s="1"/>
      <c r="AC645" s="1">
        <v>66</v>
      </c>
      <c r="AD645" s="1" t="s">
        <v>154</v>
      </c>
      <c r="AE645" s="1" t="s">
        <v>2699</v>
      </c>
      <c r="AF645" s="1"/>
      <c r="AG645" s="1"/>
      <c r="AH645" s="1"/>
      <c r="AI645" s="1"/>
      <c r="AJ645" s="1" t="s">
        <v>17</v>
      </c>
      <c r="AK645" s="1" t="s">
        <v>2742</v>
      </c>
      <c r="AL645" s="1" t="s">
        <v>812</v>
      </c>
      <c r="AM645" s="1" t="s">
        <v>2771</v>
      </c>
      <c r="AN645" s="1"/>
      <c r="AO645" s="1"/>
      <c r="AP645" s="1"/>
      <c r="AQ645" s="1"/>
      <c r="AR645" s="1"/>
      <c r="AS645" s="1"/>
      <c r="AT645" s="1" t="s">
        <v>535</v>
      </c>
      <c r="AU645" s="1" t="s">
        <v>2122</v>
      </c>
      <c r="AV645" s="1" t="s">
        <v>1539</v>
      </c>
      <c r="AW645" s="1" t="s">
        <v>2901</v>
      </c>
      <c r="AX645" s="1"/>
      <c r="AY645" s="1"/>
      <c r="AZ645" s="1"/>
      <c r="BA645" s="1"/>
      <c r="BB645" s="1"/>
      <c r="BC645" s="1"/>
      <c r="BD645" s="1"/>
      <c r="BE645" s="1"/>
      <c r="BF645" s="1"/>
      <c r="BG645" s="1" t="s">
        <v>535</v>
      </c>
      <c r="BH645" s="1" t="s">
        <v>2122</v>
      </c>
      <c r="BI645" s="1" t="s">
        <v>1540</v>
      </c>
      <c r="BJ645" s="1" t="s">
        <v>3202</v>
      </c>
      <c r="BK645" s="1" t="s">
        <v>535</v>
      </c>
      <c r="BL645" s="1" t="s">
        <v>2122</v>
      </c>
      <c r="BM645" s="1" t="s">
        <v>1541</v>
      </c>
      <c r="BN645" s="1" t="s">
        <v>3425</v>
      </c>
      <c r="BO645" s="1" t="s">
        <v>535</v>
      </c>
      <c r="BP645" s="1" t="s">
        <v>2122</v>
      </c>
      <c r="BQ645" s="1" t="s">
        <v>1542</v>
      </c>
      <c r="BR645" s="1" t="s">
        <v>3947</v>
      </c>
      <c r="BS645" s="1" t="s">
        <v>70</v>
      </c>
      <c r="BT645" s="1" t="s">
        <v>3844</v>
      </c>
      <c r="BU645" s="1"/>
    </row>
    <row r="646" spans="1:73" ht="13.5" customHeight="1">
      <c r="A646" s="5" t="str">
        <f>HYPERLINK("http://kyu.snu.ac.kr/sdhj/index.jsp?type=hj/GK14786_00IH_0001_0151.jpg","1828_성평곡면_151")</f>
        <v>1828_성평곡면_151</v>
      </c>
      <c r="B646" s="2">
        <v>1828</v>
      </c>
      <c r="C646" s="2" t="s">
        <v>3787</v>
      </c>
      <c r="D646" s="2" t="s">
        <v>3790</v>
      </c>
      <c r="E646" s="2">
        <v>645</v>
      </c>
      <c r="F646" s="1">
        <v>3</v>
      </c>
      <c r="G646" s="1" t="s">
        <v>1208</v>
      </c>
      <c r="H646" s="1" t="s">
        <v>2049</v>
      </c>
      <c r="I646" s="1">
        <v>8</v>
      </c>
      <c r="J646" s="1"/>
      <c r="K646" s="1"/>
      <c r="L646" s="1">
        <v>2</v>
      </c>
      <c r="M646" s="2" t="s">
        <v>4152</v>
      </c>
      <c r="N646" s="2" t="s">
        <v>2060</v>
      </c>
      <c r="O646" s="1"/>
      <c r="P646" s="1"/>
      <c r="Q646" s="1"/>
      <c r="R646" s="1"/>
      <c r="S646" s="1"/>
      <c r="T646" s="1" t="s">
        <v>3813</v>
      </c>
      <c r="U646" s="1" t="s">
        <v>632</v>
      </c>
      <c r="V646" s="1" t="s">
        <v>2111</v>
      </c>
      <c r="W646" s="1" t="s">
        <v>536</v>
      </c>
      <c r="X646" s="1" t="s">
        <v>2175</v>
      </c>
      <c r="Y646" s="1" t="s">
        <v>1543</v>
      </c>
      <c r="Z646" s="1" t="s">
        <v>2333</v>
      </c>
      <c r="AA646" s="1"/>
      <c r="AB646" s="1"/>
      <c r="AC646" s="1">
        <v>48</v>
      </c>
      <c r="AD646" s="1" t="s">
        <v>235</v>
      </c>
      <c r="AE646" s="1" t="s">
        <v>2715</v>
      </c>
      <c r="AF646" s="1"/>
      <c r="AG646" s="1"/>
      <c r="AH646" s="1"/>
      <c r="AI646" s="1"/>
      <c r="AJ646" s="1" t="s">
        <v>17</v>
      </c>
      <c r="AK646" s="1" t="s">
        <v>2742</v>
      </c>
      <c r="AL646" s="1" t="s">
        <v>538</v>
      </c>
      <c r="AM646" s="1" t="s">
        <v>2751</v>
      </c>
      <c r="AN646" s="1"/>
      <c r="AO646" s="1"/>
      <c r="AP646" s="1"/>
      <c r="AQ646" s="1"/>
      <c r="AR646" s="1"/>
      <c r="AS646" s="1"/>
      <c r="AT646" s="1" t="s">
        <v>632</v>
      </c>
      <c r="AU646" s="1" t="s">
        <v>2111</v>
      </c>
      <c r="AV646" s="1" t="s">
        <v>1544</v>
      </c>
      <c r="AW646" s="1" t="s">
        <v>2900</v>
      </c>
      <c r="AX646" s="1"/>
      <c r="AY646" s="1"/>
      <c r="AZ646" s="1"/>
      <c r="BA646" s="1"/>
      <c r="BB646" s="1"/>
      <c r="BC646" s="1"/>
      <c r="BD646" s="1"/>
      <c r="BE646" s="1"/>
      <c r="BF646" s="1"/>
      <c r="BG646" s="1" t="s">
        <v>632</v>
      </c>
      <c r="BH646" s="1" t="s">
        <v>2111</v>
      </c>
      <c r="BI646" s="1" t="s">
        <v>1545</v>
      </c>
      <c r="BJ646" s="1" t="s">
        <v>3201</v>
      </c>
      <c r="BK646" s="1" t="s">
        <v>632</v>
      </c>
      <c r="BL646" s="1" t="s">
        <v>2111</v>
      </c>
      <c r="BM646" s="1" t="s">
        <v>1546</v>
      </c>
      <c r="BN646" s="1" t="s">
        <v>3424</v>
      </c>
      <c r="BO646" s="1" t="s">
        <v>632</v>
      </c>
      <c r="BP646" s="1" t="s">
        <v>2111</v>
      </c>
      <c r="BQ646" s="1" t="s">
        <v>1547</v>
      </c>
      <c r="BR646" s="1" t="s">
        <v>3912</v>
      </c>
      <c r="BS646" s="1" t="s">
        <v>70</v>
      </c>
      <c r="BT646" s="1" t="s">
        <v>3844</v>
      </c>
      <c r="BU646" s="1"/>
    </row>
    <row r="647" spans="1:73" ht="13.5" customHeight="1">
      <c r="A647" s="5" t="str">
        <f>HYPERLINK("http://kyu.snu.ac.kr/sdhj/index.jsp?type=hj/GK14786_00IH_0001_0151.jpg","1828_성평곡면_151")</f>
        <v>1828_성평곡면_151</v>
      </c>
      <c r="B647" s="2">
        <v>1828</v>
      </c>
      <c r="C647" s="2" t="s">
        <v>3787</v>
      </c>
      <c r="D647" s="2" t="s">
        <v>3790</v>
      </c>
      <c r="E647" s="2">
        <v>646</v>
      </c>
      <c r="F647" s="1">
        <v>3</v>
      </c>
      <c r="G647" s="1" t="s">
        <v>1208</v>
      </c>
      <c r="H647" s="1" t="s">
        <v>2049</v>
      </c>
      <c r="I647" s="1">
        <v>8</v>
      </c>
      <c r="J647" s="1"/>
      <c r="K647" s="1"/>
      <c r="L647" s="1">
        <v>2</v>
      </c>
      <c r="M647" s="2" t="s">
        <v>4152</v>
      </c>
      <c r="N647" s="2" t="s">
        <v>2060</v>
      </c>
      <c r="O647" s="1"/>
      <c r="P647" s="1"/>
      <c r="Q647" s="1"/>
      <c r="R647" s="1"/>
      <c r="S647" s="1" t="s">
        <v>48</v>
      </c>
      <c r="T647" s="1" t="s">
        <v>2087</v>
      </c>
      <c r="U647" s="1"/>
      <c r="V647" s="1"/>
      <c r="W647" s="1" t="s">
        <v>426</v>
      </c>
      <c r="X647" s="1" t="s">
        <v>2180</v>
      </c>
      <c r="Y647" s="1" t="s">
        <v>50</v>
      </c>
      <c r="Z647" s="1" t="s">
        <v>2208</v>
      </c>
      <c r="AA647" s="1"/>
      <c r="AB647" s="1"/>
      <c r="AC647" s="1">
        <v>41</v>
      </c>
      <c r="AD647" s="1" t="s">
        <v>374</v>
      </c>
      <c r="AE647" s="1" t="s">
        <v>2666</v>
      </c>
      <c r="AF647" s="1"/>
      <c r="AG647" s="1"/>
      <c r="AH647" s="1"/>
      <c r="AI647" s="1"/>
      <c r="AJ647" s="1" t="s">
        <v>17</v>
      </c>
      <c r="AK647" s="1" t="s">
        <v>2742</v>
      </c>
      <c r="AL647" s="1" t="s">
        <v>176</v>
      </c>
      <c r="AM647" s="1" t="s">
        <v>2754</v>
      </c>
      <c r="AN647" s="1"/>
      <c r="AO647" s="1"/>
      <c r="AP647" s="1"/>
      <c r="AQ647" s="1"/>
      <c r="AR647" s="1"/>
      <c r="AS647" s="1"/>
      <c r="AT647" s="1" t="s">
        <v>632</v>
      </c>
      <c r="AU647" s="1" t="s">
        <v>2111</v>
      </c>
      <c r="AV647" s="1" t="s">
        <v>688</v>
      </c>
      <c r="AW647" s="1" t="s">
        <v>2465</v>
      </c>
      <c r="AX647" s="1"/>
      <c r="AY647" s="1"/>
      <c r="AZ647" s="1"/>
      <c r="BA647" s="1"/>
      <c r="BB647" s="1"/>
      <c r="BC647" s="1"/>
      <c r="BD647" s="1"/>
      <c r="BE647" s="1"/>
      <c r="BF647" s="1"/>
      <c r="BG647" s="1" t="s">
        <v>632</v>
      </c>
      <c r="BH647" s="1" t="s">
        <v>2111</v>
      </c>
      <c r="BI647" s="1" t="s">
        <v>913</v>
      </c>
      <c r="BJ647" s="1" t="s">
        <v>3200</v>
      </c>
      <c r="BK647" s="1" t="s">
        <v>632</v>
      </c>
      <c r="BL647" s="1" t="s">
        <v>2111</v>
      </c>
      <c r="BM647" s="1" t="s">
        <v>1548</v>
      </c>
      <c r="BN647" s="1" t="s">
        <v>3882</v>
      </c>
      <c r="BO647" s="1" t="s">
        <v>632</v>
      </c>
      <c r="BP647" s="1" t="s">
        <v>2111</v>
      </c>
      <c r="BQ647" s="1" t="s">
        <v>1549</v>
      </c>
      <c r="BR647" s="1" t="s">
        <v>3635</v>
      </c>
      <c r="BS647" s="1" t="s">
        <v>41</v>
      </c>
      <c r="BT647" s="1" t="s">
        <v>2749</v>
      </c>
      <c r="BU647" s="1"/>
    </row>
    <row r="648" spans="1:73" ht="13.5" customHeight="1">
      <c r="A648" s="5" t="str">
        <f>HYPERLINK("http://kyu.snu.ac.kr/sdhj/index.jsp?type=hj/GK14786_00IH_0001_0152.jpg","1828_성평곡면_152")</f>
        <v>1828_성평곡면_152</v>
      </c>
      <c r="B648" s="2">
        <v>1828</v>
      </c>
      <c r="C648" s="2" t="s">
        <v>3787</v>
      </c>
      <c r="D648" s="2" t="s">
        <v>3790</v>
      </c>
      <c r="E648" s="2">
        <v>647</v>
      </c>
      <c r="F648" s="1">
        <v>3</v>
      </c>
      <c r="G648" s="1" t="s">
        <v>1208</v>
      </c>
      <c r="H648" s="1" t="s">
        <v>2049</v>
      </c>
      <c r="I648" s="1">
        <v>8</v>
      </c>
      <c r="J648" s="1"/>
      <c r="K648" s="1"/>
      <c r="L648" s="1">
        <v>2</v>
      </c>
      <c r="M648" s="2" t="s">
        <v>4152</v>
      </c>
      <c r="N648" s="2" t="s">
        <v>2060</v>
      </c>
      <c r="O648" s="1"/>
      <c r="P648" s="1"/>
      <c r="Q648" s="1"/>
      <c r="R648" s="1"/>
      <c r="S648" s="1" t="s">
        <v>57</v>
      </c>
      <c r="T648" s="1" t="s">
        <v>2091</v>
      </c>
      <c r="U648" s="1"/>
      <c r="V648" s="1"/>
      <c r="W648" s="1" t="s">
        <v>98</v>
      </c>
      <c r="X648" s="1" t="s">
        <v>3818</v>
      </c>
      <c r="Y648" s="1" t="s">
        <v>10</v>
      </c>
      <c r="Z648" s="1" t="s">
        <v>2174</v>
      </c>
      <c r="AA648" s="1"/>
      <c r="AB648" s="1"/>
      <c r="AC648" s="1">
        <v>83</v>
      </c>
      <c r="AD648" s="1" t="s">
        <v>236</v>
      </c>
      <c r="AE648" s="1" t="s">
        <v>2720</v>
      </c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</row>
    <row r="649" spans="1:73" ht="13.5" customHeight="1">
      <c r="A649" s="5" t="str">
        <f>HYPERLINK("http://kyu.snu.ac.kr/sdhj/index.jsp?type=hj/GK14786_00IH_0001_0152.jpg","1828_성평곡면_152")</f>
        <v>1828_성평곡면_152</v>
      </c>
      <c r="B649" s="2">
        <v>1828</v>
      </c>
      <c r="C649" s="2" t="s">
        <v>3787</v>
      </c>
      <c r="D649" s="2" t="s">
        <v>3790</v>
      </c>
      <c r="E649" s="2">
        <v>648</v>
      </c>
      <c r="F649" s="1">
        <v>3</v>
      </c>
      <c r="G649" s="1" t="s">
        <v>1208</v>
      </c>
      <c r="H649" s="1" t="s">
        <v>2049</v>
      </c>
      <c r="I649" s="1">
        <v>8</v>
      </c>
      <c r="J649" s="1"/>
      <c r="K649" s="1"/>
      <c r="L649" s="1">
        <v>2</v>
      </c>
      <c r="M649" s="2" t="s">
        <v>4152</v>
      </c>
      <c r="N649" s="2" t="s">
        <v>2060</v>
      </c>
      <c r="O649" s="1"/>
      <c r="P649" s="1"/>
      <c r="Q649" s="1"/>
      <c r="R649" s="1"/>
      <c r="S649" s="1" t="s">
        <v>86</v>
      </c>
      <c r="T649" s="1" t="s">
        <v>2088</v>
      </c>
      <c r="U649" s="1" t="s">
        <v>632</v>
      </c>
      <c r="V649" s="1" t="s">
        <v>2111</v>
      </c>
      <c r="W649" s="1"/>
      <c r="X649" s="1"/>
      <c r="Y649" s="1" t="s">
        <v>1550</v>
      </c>
      <c r="Z649" s="1" t="s">
        <v>2332</v>
      </c>
      <c r="AA649" s="1"/>
      <c r="AB649" s="1"/>
      <c r="AC649" s="1">
        <v>13</v>
      </c>
      <c r="AD649" s="1" t="s">
        <v>336</v>
      </c>
      <c r="AE649" s="1" t="s">
        <v>2703</v>
      </c>
      <c r="AF649" s="1" t="s">
        <v>212</v>
      </c>
      <c r="AG649" s="1" t="s">
        <v>2725</v>
      </c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</row>
    <row r="650" spans="1:73" ht="13.5" customHeight="1">
      <c r="A650" s="5" t="str">
        <f>HYPERLINK("http://kyu.snu.ac.kr/sdhj/index.jsp?type=hj/GK14786_00IH_0001_0152.jpg","1828_성평곡면_152")</f>
        <v>1828_성평곡면_152</v>
      </c>
      <c r="B650" s="2">
        <v>1828</v>
      </c>
      <c r="C650" s="2" t="s">
        <v>3787</v>
      </c>
      <c r="D650" s="2" t="s">
        <v>3790</v>
      </c>
      <c r="E650" s="2">
        <v>649</v>
      </c>
      <c r="F650" s="1">
        <v>3</v>
      </c>
      <c r="G650" s="1" t="s">
        <v>1208</v>
      </c>
      <c r="H650" s="1" t="s">
        <v>2049</v>
      </c>
      <c r="I650" s="1">
        <v>8</v>
      </c>
      <c r="J650" s="1"/>
      <c r="K650" s="1"/>
      <c r="L650" s="1">
        <v>3</v>
      </c>
      <c r="M650" s="2" t="s">
        <v>4153</v>
      </c>
      <c r="N650" s="2" t="s">
        <v>4316</v>
      </c>
      <c r="O650" s="1"/>
      <c r="P650" s="1"/>
      <c r="Q650" s="1"/>
      <c r="R650" s="1"/>
      <c r="S650" s="1"/>
      <c r="T650" s="1" t="s">
        <v>3813</v>
      </c>
      <c r="U650" s="1" t="s">
        <v>120</v>
      </c>
      <c r="V650" s="1" t="s">
        <v>2116</v>
      </c>
      <c r="W650" s="1" t="s">
        <v>1551</v>
      </c>
      <c r="X650" s="1" t="s">
        <v>2193</v>
      </c>
      <c r="Y650" s="1" t="s">
        <v>1552</v>
      </c>
      <c r="Z650" s="1" t="s">
        <v>2331</v>
      </c>
      <c r="AA650" s="1"/>
      <c r="AB650" s="1"/>
      <c r="AC650" s="1">
        <v>43</v>
      </c>
      <c r="AD650" s="1" t="s">
        <v>412</v>
      </c>
      <c r="AE650" s="1" t="s">
        <v>2675</v>
      </c>
      <c r="AF650" s="1"/>
      <c r="AG650" s="1"/>
      <c r="AH650" s="1"/>
      <c r="AI650" s="1"/>
      <c r="AJ650" s="1" t="s">
        <v>17</v>
      </c>
      <c r="AK650" s="1" t="s">
        <v>2742</v>
      </c>
      <c r="AL650" s="1" t="s">
        <v>1553</v>
      </c>
      <c r="AM650" s="1" t="s">
        <v>2770</v>
      </c>
      <c r="AN650" s="1"/>
      <c r="AO650" s="1"/>
      <c r="AP650" s="1"/>
      <c r="AQ650" s="1"/>
      <c r="AR650" s="1"/>
      <c r="AS650" s="1"/>
      <c r="AT650" s="1" t="s">
        <v>123</v>
      </c>
      <c r="AU650" s="1" t="s">
        <v>2801</v>
      </c>
      <c r="AV650" s="1" t="s">
        <v>1554</v>
      </c>
      <c r="AW650" s="1" t="s">
        <v>2899</v>
      </c>
      <c r="AX650" s="1"/>
      <c r="AY650" s="1"/>
      <c r="AZ650" s="1"/>
      <c r="BA650" s="1"/>
      <c r="BB650" s="1"/>
      <c r="BC650" s="1"/>
      <c r="BD650" s="1"/>
      <c r="BE650" s="1"/>
      <c r="BF650" s="1"/>
      <c r="BG650" s="1" t="s">
        <v>1555</v>
      </c>
      <c r="BH650" s="1" t="s">
        <v>3104</v>
      </c>
      <c r="BI650" s="1" t="s">
        <v>1556</v>
      </c>
      <c r="BJ650" s="1" t="s">
        <v>3199</v>
      </c>
      <c r="BK650" s="1" t="s">
        <v>1557</v>
      </c>
      <c r="BL650" s="1" t="s">
        <v>3346</v>
      </c>
      <c r="BM650" s="1" t="s">
        <v>1558</v>
      </c>
      <c r="BN650" s="1" t="s">
        <v>3423</v>
      </c>
      <c r="BO650" s="1" t="s">
        <v>123</v>
      </c>
      <c r="BP650" s="1" t="s">
        <v>2801</v>
      </c>
      <c r="BQ650" s="1" t="s">
        <v>1559</v>
      </c>
      <c r="BR650" s="1" t="s">
        <v>3634</v>
      </c>
      <c r="BS650" s="1" t="s">
        <v>425</v>
      </c>
      <c r="BT650" s="1" t="s">
        <v>2782</v>
      </c>
      <c r="BU650" s="1"/>
    </row>
    <row r="651" spans="1:73" ht="13.5" customHeight="1">
      <c r="A651" s="5" t="str">
        <f>HYPERLINK("http://kyu.snu.ac.kr/sdhj/index.jsp?type=hj/GK14786_00IH_0001_0152.jpg","1828_성평곡면_152")</f>
        <v>1828_성평곡면_152</v>
      </c>
      <c r="B651" s="2">
        <v>1828</v>
      </c>
      <c r="C651" s="2" t="s">
        <v>3787</v>
      </c>
      <c r="D651" s="2" t="s">
        <v>3790</v>
      </c>
      <c r="E651" s="2">
        <v>650</v>
      </c>
      <c r="F651" s="1">
        <v>3</v>
      </c>
      <c r="G651" s="1" t="s">
        <v>1208</v>
      </c>
      <c r="H651" s="1" t="s">
        <v>2049</v>
      </c>
      <c r="I651" s="1">
        <v>8</v>
      </c>
      <c r="J651" s="1"/>
      <c r="K651" s="1"/>
      <c r="L651" s="1">
        <v>3</v>
      </c>
      <c r="M651" s="2" t="s">
        <v>4153</v>
      </c>
      <c r="N651" s="2" t="s">
        <v>4316</v>
      </c>
      <c r="O651" s="1"/>
      <c r="P651" s="1"/>
      <c r="Q651" s="1"/>
      <c r="R651" s="1"/>
      <c r="S651" s="1" t="s">
        <v>48</v>
      </c>
      <c r="T651" s="1" t="s">
        <v>2087</v>
      </c>
      <c r="U651" s="1"/>
      <c r="V651" s="1"/>
      <c r="W651" s="1" t="s">
        <v>108</v>
      </c>
      <c r="X651" s="1" t="s">
        <v>2171</v>
      </c>
      <c r="Y651" s="1" t="s">
        <v>130</v>
      </c>
      <c r="Z651" s="1" t="s">
        <v>2210</v>
      </c>
      <c r="AA651" s="1"/>
      <c r="AB651" s="1"/>
      <c r="AC651" s="1">
        <v>31</v>
      </c>
      <c r="AD651" s="1"/>
      <c r="AE651" s="1"/>
      <c r="AF651" s="1"/>
      <c r="AG651" s="1"/>
      <c r="AH651" s="1"/>
      <c r="AI651" s="1"/>
      <c r="AJ651" s="1" t="s">
        <v>131</v>
      </c>
      <c r="AK651" s="1" t="s">
        <v>2743</v>
      </c>
      <c r="AL651" s="1" t="s">
        <v>80</v>
      </c>
      <c r="AM651" s="1" t="s">
        <v>2745</v>
      </c>
      <c r="AN651" s="1"/>
      <c r="AO651" s="1"/>
      <c r="AP651" s="1"/>
      <c r="AQ651" s="1"/>
      <c r="AR651" s="1"/>
      <c r="AS651" s="1"/>
      <c r="AT651" s="1" t="s">
        <v>123</v>
      </c>
      <c r="AU651" s="1" t="s">
        <v>2801</v>
      </c>
      <c r="AV651" s="1" t="s">
        <v>1560</v>
      </c>
      <c r="AW651" s="1" t="s">
        <v>2898</v>
      </c>
      <c r="AX651" s="1"/>
      <c r="AY651" s="1"/>
      <c r="AZ651" s="1"/>
      <c r="BA651" s="1"/>
      <c r="BB651" s="1"/>
      <c r="BC651" s="1"/>
      <c r="BD651" s="1"/>
      <c r="BE651" s="1"/>
      <c r="BF651" s="1"/>
      <c r="BG651" s="1" t="s">
        <v>123</v>
      </c>
      <c r="BH651" s="1" t="s">
        <v>2801</v>
      </c>
      <c r="BI651" s="1" t="s">
        <v>1561</v>
      </c>
      <c r="BJ651" s="1" t="s">
        <v>3198</v>
      </c>
      <c r="BK651" s="1" t="s">
        <v>123</v>
      </c>
      <c r="BL651" s="1" t="s">
        <v>2801</v>
      </c>
      <c r="BM651" s="1" t="s">
        <v>1562</v>
      </c>
      <c r="BN651" s="1" t="s">
        <v>3009</v>
      </c>
      <c r="BO651" s="1" t="s">
        <v>123</v>
      </c>
      <c r="BP651" s="1" t="s">
        <v>2801</v>
      </c>
      <c r="BQ651" s="1" t="s">
        <v>1563</v>
      </c>
      <c r="BR651" s="1" t="s">
        <v>3633</v>
      </c>
      <c r="BS651" s="1" t="s">
        <v>871</v>
      </c>
      <c r="BT651" s="1" t="s">
        <v>2773</v>
      </c>
      <c r="BU651" s="1"/>
    </row>
    <row r="652" spans="1:73" ht="13.5" customHeight="1">
      <c r="A652" s="5" t="str">
        <f>HYPERLINK("http://kyu.snu.ac.kr/sdhj/index.jsp?type=hj/GK14786_00IH_0001_0152.jpg","1828_성평곡면_152")</f>
        <v>1828_성평곡면_152</v>
      </c>
      <c r="B652" s="2">
        <v>1828</v>
      </c>
      <c r="C652" s="2" t="s">
        <v>3787</v>
      </c>
      <c r="D652" s="2" t="s">
        <v>3790</v>
      </c>
      <c r="E652" s="2">
        <v>651</v>
      </c>
      <c r="F652" s="1">
        <v>3</v>
      </c>
      <c r="G652" s="1" t="s">
        <v>1208</v>
      </c>
      <c r="H652" s="1" t="s">
        <v>2049</v>
      </c>
      <c r="I652" s="1">
        <v>8</v>
      </c>
      <c r="J652" s="1"/>
      <c r="K652" s="1"/>
      <c r="L652" s="1">
        <v>3</v>
      </c>
      <c r="M652" s="2" t="s">
        <v>4153</v>
      </c>
      <c r="N652" s="2" t="s">
        <v>4316</v>
      </c>
      <c r="O652" s="1"/>
      <c r="P652" s="1"/>
      <c r="Q652" s="1"/>
      <c r="R652" s="1"/>
      <c r="S652" s="1" t="s">
        <v>86</v>
      </c>
      <c r="T652" s="1" t="s">
        <v>2088</v>
      </c>
      <c r="U652" s="1" t="s">
        <v>120</v>
      </c>
      <c r="V652" s="1" t="s">
        <v>2116</v>
      </c>
      <c r="W652" s="1"/>
      <c r="X652" s="1"/>
      <c r="Y652" s="1" t="s">
        <v>1564</v>
      </c>
      <c r="Z652" s="1" t="s">
        <v>2330</v>
      </c>
      <c r="AA652" s="1"/>
      <c r="AB652" s="1"/>
      <c r="AC652" s="1">
        <v>13</v>
      </c>
      <c r="AD652" s="1" t="s">
        <v>336</v>
      </c>
      <c r="AE652" s="1" t="s">
        <v>2703</v>
      </c>
      <c r="AF652" s="1" t="s">
        <v>212</v>
      </c>
      <c r="AG652" s="1" t="s">
        <v>2725</v>
      </c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</row>
    <row r="653" spans="1:73" ht="13.5" customHeight="1">
      <c r="A653" s="5" t="str">
        <f>HYPERLINK("http://kyu.snu.ac.kr/sdhj/index.jsp?type=hj/GK14786_00IH_0001_0152.jpg","1828_성평곡면_152")</f>
        <v>1828_성평곡면_152</v>
      </c>
      <c r="B653" s="2">
        <v>1828</v>
      </c>
      <c r="C653" s="2" t="s">
        <v>3787</v>
      </c>
      <c r="D653" s="2" t="s">
        <v>3790</v>
      </c>
      <c r="E653" s="2">
        <v>652</v>
      </c>
      <c r="F653" s="1">
        <v>3</v>
      </c>
      <c r="G653" s="1" t="s">
        <v>1208</v>
      </c>
      <c r="H653" s="1" t="s">
        <v>2049</v>
      </c>
      <c r="I653" s="1">
        <v>8</v>
      </c>
      <c r="J653" s="1"/>
      <c r="K653" s="1"/>
      <c r="L653" s="1">
        <v>3</v>
      </c>
      <c r="M653" s="2" t="s">
        <v>4153</v>
      </c>
      <c r="N653" s="2" t="s">
        <v>4316</v>
      </c>
      <c r="O653" s="1"/>
      <c r="P653" s="1"/>
      <c r="Q653" s="1"/>
      <c r="R653" s="1"/>
      <c r="S653" s="1"/>
      <c r="T653" s="1" t="s">
        <v>3815</v>
      </c>
      <c r="U653" s="1" t="s">
        <v>139</v>
      </c>
      <c r="V653" s="1" t="s">
        <v>2112</v>
      </c>
      <c r="W653" s="1"/>
      <c r="X653" s="1"/>
      <c r="Y653" s="1" t="s">
        <v>1565</v>
      </c>
      <c r="Z653" s="1" t="s">
        <v>2329</v>
      </c>
      <c r="AA653" s="1"/>
      <c r="AB653" s="1"/>
      <c r="AC653" s="1">
        <v>65</v>
      </c>
      <c r="AD653" s="1" t="s">
        <v>418</v>
      </c>
      <c r="AE653" s="1" t="s">
        <v>2695</v>
      </c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</row>
    <row r="654" spans="1:73" ht="13.5" customHeight="1">
      <c r="A654" s="5" t="str">
        <f>HYPERLINK("http://kyu.snu.ac.kr/sdhj/index.jsp?type=hj/GK14786_00IH_0001_0152.jpg","1828_성평곡면_152")</f>
        <v>1828_성평곡면_152</v>
      </c>
      <c r="B654" s="2">
        <v>1828</v>
      </c>
      <c r="C654" s="2" t="s">
        <v>3787</v>
      </c>
      <c r="D654" s="2" t="s">
        <v>3790</v>
      </c>
      <c r="E654" s="2">
        <v>653</v>
      </c>
      <c r="F654" s="1">
        <v>3</v>
      </c>
      <c r="G654" s="1" t="s">
        <v>1208</v>
      </c>
      <c r="H654" s="1" t="s">
        <v>2049</v>
      </c>
      <c r="I654" s="1">
        <v>8</v>
      </c>
      <c r="J654" s="1"/>
      <c r="K654" s="1"/>
      <c r="L654" s="1">
        <v>4</v>
      </c>
      <c r="M654" s="2" t="s">
        <v>4154</v>
      </c>
      <c r="N654" s="2" t="s">
        <v>4317</v>
      </c>
      <c r="O654" s="1"/>
      <c r="P654" s="1"/>
      <c r="Q654" s="1"/>
      <c r="R654" s="1"/>
      <c r="S654" s="1"/>
      <c r="T654" s="1" t="s">
        <v>3813</v>
      </c>
      <c r="U654" s="1" t="s">
        <v>120</v>
      </c>
      <c r="V654" s="1" t="s">
        <v>2116</v>
      </c>
      <c r="W654" s="1" t="s">
        <v>1003</v>
      </c>
      <c r="X654" s="1" t="s">
        <v>2192</v>
      </c>
      <c r="Y654" s="1" t="s">
        <v>1566</v>
      </c>
      <c r="Z654" s="1" t="s">
        <v>2206</v>
      </c>
      <c r="AA654" s="1"/>
      <c r="AB654" s="1"/>
      <c r="AC654" s="1">
        <v>58</v>
      </c>
      <c r="AD654" s="1" t="s">
        <v>310</v>
      </c>
      <c r="AE654" s="1" t="s">
        <v>2696</v>
      </c>
      <c r="AF654" s="1"/>
      <c r="AG654" s="1"/>
      <c r="AH654" s="1"/>
      <c r="AI654" s="1"/>
      <c r="AJ654" s="1" t="s">
        <v>17</v>
      </c>
      <c r="AK654" s="1" t="s">
        <v>2742</v>
      </c>
      <c r="AL654" s="1" t="s">
        <v>721</v>
      </c>
      <c r="AM654" s="1" t="s">
        <v>3848</v>
      </c>
      <c r="AN654" s="1"/>
      <c r="AO654" s="1"/>
      <c r="AP654" s="1"/>
      <c r="AQ654" s="1"/>
      <c r="AR654" s="1"/>
      <c r="AS654" s="1"/>
      <c r="AT654" s="1" t="s">
        <v>123</v>
      </c>
      <c r="AU654" s="1" t="s">
        <v>2801</v>
      </c>
      <c r="AV654" s="1" t="s">
        <v>1362</v>
      </c>
      <c r="AW654" s="1" t="s">
        <v>2897</v>
      </c>
      <c r="AX654" s="1"/>
      <c r="AY654" s="1"/>
      <c r="AZ654" s="1"/>
      <c r="BA654" s="1"/>
      <c r="BB654" s="1"/>
      <c r="BC654" s="1"/>
      <c r="BD654" s="1"/>
      <c r="BE654" s="1"/>
      <c r="BF654" s="1"/>
      <c r="BG654" s="1" t="s">
        <v>123</v>
      </c>
      <c r="BH654" s="1" t="s">
        <v>2801</v>
      </c>
      <c r="BI654" s="1" t="s">
        <v>1567</v>
      </c>
      <c r="BJ654" s="1" t="s">
        <v>3197</v>
      </c>
      <c r="BK654" s="1" t="s">
        <v>4459</v>
      </c>
      <c r="BL654" s="1" t="s">
        <v>4474</v>
      </c>
      <c r="BM654" s="1" t="s">
        <v>1568</v>
      </c>
      <c r="BN654" s="1" t="s">
        <v>3422</v>
      </c>
      <c r="BO654" s="1" t="s">
        <v>1170</v>
      </c>
      <c r="BP654" s="1" t="s">
        <v>3109</v>
      </c>
      <c r="BQ654" s="1" t="s">
        <v>1569</v>
      </c>
      <c r="BR654" s="1" t="s">
        <v>3946</v>
      </c>
      <c r="BS654" s="1" t="s">
        <v>402</v>
      </c>
      <c r="BT654" s="1" t="s">
        <v>2775</v>
      </c>
      <c r="BU654" s="1"/>
    </row>
    <row r="655" spans="1:73" ht="13.5" customHeight="1">
      <c r="A655" s="5" t="str">
        <f>HYPERLINK("http://kyu.snu.ac.kr/sdhj/index.jsp?type=hj/GK14786_00IH_0001_0152.jpg","1828_성평곡면_152")</f>
        <v>1828_성평곡면_152</v>
      </c>
      <c r="B655" s="2">
        <v>1828</v>
      </c>
      <c r="C655" s="2" t="s">
        <v>3787</v>
      </c>
      <c r="D655" s="2" t="s">
        <v>3790</v>
      </c>
      <c r="E655" s="2">
        <v>654</v>
      </c>
      <c r="F655" s="1">
        <v>3</v>
      </c>
      <c r="G655" s="1" t="s">
        <v>1208</v>
      </c>
      <c r="H655" s="1" t="s">
        <v>2049</v>
      </c>
      <c r="I655" s="1">
        <v>8</v>
      </c>
      <c r="J655" s="1"/>
      <c r="K655" s="1"/>
      <c r="L655" s="1">
        <v>4</v>
      </c>
      <c r="M655" s="2" t="s">
        <v>4154</v>
      </c>
      <c r="N655" s="2" t="s">
        <v>4317</v>
      </c>
      <c r="O655" s="1"/>
      <c r="P655" s="1"/>
      <c r="Q655" s="1"/>
      <c r="R655" s="1"/>
      <c r="S655" s="1" t="s">
        <v>48</v>
      </c>
      <c r="T655" s="1" t="s">
        <v>2087</v>
      </c>
      <c r="U655" s="1"/>
      <c r="V655" s="1"/>
      <c r="W655" s="1" t="s">
        <v>108</v>
      </c>
      <c r="X655" s="1" t="s">
        <v>2171</v>
      </c>
      <c r="Y655" s="1" t="s">
        <v>130</v>
      </c>
      <c r="Z655" s="1" t="s">
        <v>2210</v>
      </c>
      <c r="AA655" s="1"/>
      <c r="AB655" s="1"/>
      <c r="AC655" s="1">
        <v>46</v>
      </c>
      <c r="AD655" s="1" t="s">
        <v>199</v>
      </c>
      <c r="AE655" s="1" t="s">
        <v>2710</v>
      </c>
      <c r="AF655" s="1"/>
      <c r="AG655" s="1"/>
      <c r="AH655" s="1"/>
      <c r="AI655" s="1"/>
      <c r="AJ655" s="1" t="s">
        <v>131</v>
      </c>
      <c r="AK655" s="1" t="s">
        <v>2743</v>
      </c>
      <c r="AL655" s="1" t="s">
        <v>80</v>
      </c>
      <c r="AM655" s="1" t="s">
        <v>2745</v>
      </c>
      <c r="AN655" s="1"/>
      <c r="AO655" s="1"/>
      <c r="AP655" s="1"/>
      <c r="AQ655" s="1"/>
      <c r="AR655" s="1"/>
      <c r="AS655" s="1"/>
      <c r="AT655" s="1" t="s">
        <v>123</v>
      </c>
      <c r="AU655" s="1" t="s">
        <v>2801</v>
      </c>
      <c r="AV655" s="1" t="s">
        <v>1570</v>
      </c>
      <c r="AW655" s="1" t="s">
        <v>2896</v>
      </c>
      <c r="AX655" s="1"/>
      <c r="AY655" s="1"/>
      <c r="AZ655" s="1"/>
      <c r="BA655" s="1"/>
      <c r="BB655" s="1"/>
      <c r="BC655" s="1"/>
      <c r="BD655" s="1"/>
      <c r="BE655" s="1"/>
      <c r="BF655" s="1"/>
      <c r="BG655" s="1" t="s">
        <v>123</v>
      </c>
      <c r="BH655" s="1" t="s">
        <v>2801</v>
      </c>
      <c r="BI655" s="1" t="s">
        <v>858</v>
      </c>
      <c r="BJ655" s="1" t="s">
        <v>3001</v>
      </c>
      <c r="BK655" s="1" t="s">
        <v>123</v>
      </c>
      <c r="BL655" s="1" t="s">
        <v>2801</v>
      </c>
      <c r="BM655" s="1" t="s">
        <v>860</v>
      </c>
      <c r="BN655" s="1" t="s">
        <v>3274</v>
      </c>
      <c r="BO655" s="1" t="s">
        <v>973</v>
      </c>
      <c r="BP655" s="1" t="s">
        <v>3563</v>
      </c>
      <c r="BQ655" s="1" t="s">
        <v>974</v>
      </c>
      <c r="BR655" s="1" t="s">
        <v>4000</v>
      </c>
      <c r="BS655" s="1" t="s">
        <v>457</v>
      </c>
      <c r="BT655" s="1" t="s">
        <v>2758</v>
      </c>
      <c r="BU655" s="1"/>
    </row>
    <row r="656" spans="1:73" ht="13.5" customHeight="1">
      <c r="A656" s="5" t="str">
        <f>HYPERLINK("http://kyu.snu.ac.kr/sdhj/index.jsp?type=hj/GK14786_00IH_0001_0152.jpg","1828_성평곡면_152")</f>
        <v>1828_성평곡면_152</v>
      </c>
      <c r="B656" s="2">
        <v>1828</v>
      </c>
      <c r="C656" s="2" t="s">
        <v>3787</v>
      </c>
      <c r="D656" s="2" t="s">
        <v>3790</v>
      </c>
      <c r="E656" s="2">
        <v>655</v>
      </c>
      <c r="F656" s="1">
        <v>3</v>
      </c>
      <c r="G656" s="1" t="s">
        <v>1208</v>
      </c>
      <c r="H656" s="1" t="s">
        <v>2049</v>
      </c>
      <c r="I656" s="1">
        <v>8</v>
      </c>
      <c r="J656" s="1"/>
      <c r="K656" s="1"/>
      <c r="L656" s="1">
        <v>4</v>
      </c>
      <c r="M656" s="2" t="s">
        <v>4154</v>
      </c>
      <c r="N656" s="2" t="s">
        <v>4317</v>
      </c>
      <c r="O656" s="1"/>
      <c r="P656" s="1"/>
      <c r="Q656" s="1"/>
      <c r="R656" s="1"/>
      <c r="S656" s="1"/>
      <c r="T656" s="1" t="s">
        <v>3815</v>
      </c>
      <c r="U656" s="1" t="s">
        <v>139</v>
      </c>
      <c r="V656" s="1" t="s">
        <v>2112</v>
      </c>
      <c r="W656" s="1"/>
      <c r="X656" s="1"/>
      <c r="Y656" s="1" t="s">
        <v>1571</v>
      </c>
      <c r="Z656" s="1" t="s">
        <v>2328</v>
      </c>
      <c r="AA656" s="1"/>
      <c r="AB656" s="1"/>
      <c r="AC656" s="1">
        <v>15</v>
      </c>
      <c r="AD656" s="1" t="s">
        <v>774</v>
      </c>
      <c r="AE656" s="1" t="s">
        <v>2692</v>
      </c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 t="s">
        <v>139</v>
      </c>
      <c r="BC656" s="1" t="s">
        <v>2112</v>
      </c>
      <c r="BD656" s="1" t="s">
        <v>1572</v>
      </c>
      <c r="BE656" s="1" t="s">
        <v>3095</v>
      </c>
      <c r="BF656" s="1" t="s">
        <v>4039</v>
      </c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</row>
    <row r="657" spans="1:73" ht="13.5" customHeight="1">
      <c r="A657" s="5" t="str">
        <f>HYPERLINK("http://kyu.snu.ac.kr/sdhj/index.jsp?type=hj/GK14786_00IH_0001_0152.jpg","1828_성평곡면_152")</f>
        <v>1828_성평곡면_152</v>
      </c>
      <c r="B657" s="2">
        <v>1828</v>
      </c>
      <c r="C657" s="2" t="s">
        <v>3787</v>
      </c>
      <c r="D657" s="2" t="s">
        <v>3790</v>
      </c>
      <c r="E657" s="2">
        <v>656</v>
      </c>
      <c r="F657" s="1">
        <v>3</v>
      </c>
      <c r="G657" s="1" t="s">
        <v>1208</v>
      </c>
      <c r="H657" s="1" t="s">
        <v>2049</v>
      </c>
      <c r="I657" s="1">
        <v>8</v>
      </c>
      <c r="J657" s="1"/>
      <c r="K657" s="1"/>
      <c r="L657" s="1">
        <v>5</v>
      </c>
      <c r="M657" s="2" t="s">
        <v>4155</v>
      </c>
      <c r="N657" s="2" t="s">
        <v>4318</v>
      </c>
      <c r="O657" s="1"/>
      <c r="P657" s="1"/>
      <c r="Q657" s="1"/>
      <c r="R657" s="1"/>
      <c r="S657" s="1"/>
      <c r="T657" s="1" t="s">
        <v>3813</v>
      </c>
      <c r="U657" s="1" t="s">
        <v>1573</v>
      </c>
      <c r="V657" s="1" t="s">
        <v>2132</v>
      </c>
      <c r="W657" s="1" t="s">
        <v>510</v>
      </c>
      <c r="X657" s="1" t="s">
        <v>2179</v>
      </c>
      <c r="Y657" s="1" t="s">
        <v>1574</v>
      </c>
      <c r="Z657" s="1" t="s">
        <v>2327</v>
      </c>
      <c r="AA657" s="1"/>
      <c r="AB657" s="1"/>
      <c r="AC657" s="1">
        <v>64</v>
      </c>
      <c r="AD657" s="1" t="s">
        <v>410</v>
      </c>
      <c r="AE657" s="1" t="s">
        <v>2709</v>
      </c>
      <c r="AF657" s="1"/>
      <c r="AG657" s="1"/>
      <c r="AH657" s="1"/>
      <c r="AI657" s="1"/>
      <c r="AJ657" s="1" t="s">
        <v>17</v>
      </c>
      <c r="AK657" s="1" t="s">
        <v>2742</v>
      </c>
      <c r="AL657" s="1" t="s">
        <v>511</v>
      </c>
      <c r="AM657" s="1" t="s">
        <v>2763</v>
      </c>
      <c r="AN657" s="1"/>
      <c r="AO657" s="1"/>
      <c r="AP657" s="1"/>
      <c r="AQ657" s="1"/>
      <c r="AR657" s="1"/>
      <c r="AS657" s="1"/>
      <c r="AT657" s="1" t="s">
        <v>71</v>
      </c>
      <c r="AU657" s="1" t="s">
        <v>2139</v>
      </c>
      <c r="AV657" s="1" t="s">
        <v>1575</v>
      </c>
      <c r="AW657" s="1" t="s">
        <v>2895</v>
      </c>
      <c r="AX657" s="1"/>
      <c r="AY657" s="1"/>
      <c r="AZ657" s="1"/>
      <c r="BA657" s="1"/>
      <c r="BB657" s="1"/>
      <c r="BC657" s="1"/>
      <c r="BD657" s="1"/>
      <c r="BE657" s="1"/>
      <c r="BF657" s="1"/>
      <c r="BG657" s="1" t="s">
        <v>71</v>
      </c>
      <c r="BH657" s="1" t="s">
        <v>2139</v>
      </c>
      <c r="BI657" s="1" t="s">
        <v>1576</v>
      </c>
      <c r="BJ657" s="1" t="s">
        <v>3196</v>
      </c>
      <c r="BK657" s="1" t="s">
        <v>71</v>
      </c>
      <c r="BL657" s="1" t="s">
        <v>2139</v>
      </c>
      <c r="BM657" s="1" t="s">
        <v>1577</v>
      </c>
      <c r="BN657" s="1" t="s">
        <v>3421</v>
      </c>
      <c r="BO657" s="1" t="s">
        <v>71</v>
      </c>
      <c r="BP657" s="1" t="s">
        <v>2139</v>
      </c>
      <c r="BQ657" s="1" t="s">
        <v>1578</v>
      </c>
      <c r="BR657" s="1" t="s">
        <v>3632</v>
      </c>
      <c r="BS657" s="1" t="s">
        <v>80</v>
      </c>
      <c r="BT657" s="1" t="s">
        <v>2745</v>
      </c>
      <c r="BU657" s="1"/>
    </row>
    <row r="658" spans="1:73" ht="13.5" customHeight="1">
      <c r="A658" s="5" t="str">
        <f>HYPERLINK("http://kyu.snu.ac.kr/sdhj/index.jsp?type=hj/GK14786_00IH_0001_0152.jpg","1828_성평곡면_152")</f>
        <v>1828_성평곡면_152</v>
      </c>
      <c r="B658" s="2">
        <v>1828</v>
      </c>
      <c r="C658" s="2" t="s">
        <v>3787</v>
      </c>
      <c r="D658" s="2" t="s">
        <v>3790</v>
      </c>
      <c r="E658" s="2">
        <v>657</v>
      </c>
      <c r="F658" s="1">
        <v>3</v>
      </c>
      <c r="G658" s="1" t="s">
        <v>1208</v>
      </c>
      <c r="H658" s="1" t="s">
        <v>2049</v>
      </c>
      <c r="I658" s="1">
        <v>8</v>
      </c>
      <c r="J658" s="1"/>
      <c r="K658" s="1"/>
      <c r="L658" s="1">
        <v>5</v>
      </c>
      <c r="M658" s="2" t="s">
        <v>4155</v>
      </c>
      <c r="N658" s="2" t="s">
        <v>4318</v>
      </c>
      <c r="O658" s="1"/>
      <c r="P658" s="1"/>
      <c r="Q658" s="1"/>
      <c r="R658" s="1"/>
      <c r="S658" s="1" t="s">
        <v>48</v>
      </c>
      <c r="T658" s="1" t="s">
        <v>2087</v>
      </c>
      <c r="U658" s="1"/>
      <c r="V658" s="1"/>
      <c r="W658" s="1" t="s">
        <v>108</v>
      </c>
      <c r="X658" s="1" t="s">
        <v>2171</v>
      </c>
      <c r="Y658" s="1" t="s">
        <v>10</v>
      </c>
      <c r="Z658" s="1" t="s">
        <v>2174</v>
      </c>
      <c r="AA658" s="1"/>
      <c r="AB658" s="1"/>
      <c r="AC658" s="1">
        <v>64</v>
      </c>
      <c r="AD658" s="1" t="s">
        <v>410</v>
      </c>
      <c r="AE658" s="1" t="s">
        <v>2709</v>
      </c>
      <c r="AF658" s="1"/>
      <c r="AG658" s="1"/>
      <c r="AH658" s="1"/>
      <c r="AI658" s="1"/>
      <c r="AJ658" s="1" t="s">
        <v>17</v>
      </c>
      <c r="AK658" s="1" t="s">
        <v>2742</v>
      </c>
      <c r="AL658" s="1" t="s">
        <v>80</v>
      </c>
      <c r="AM658" s="1" t="s">
        <v>2745</v>
      </c>
      <c r="AN658" s="1"/>
      <c r="AO658" s="1"/>
      <c r="AP658" s="1"/>
      <c r="AQ658" s="1"/>
      <c r="AR658" s="1"/>
      <c r="AS658" s="1"/>
      <c r="AT658" s="1" t="s">
        <v>71</v>
      </c>
      <c r="AU658" s="1" t="s">
        <v>2139</v>
      </c>
      <c r="AV658" s="1" t="s">
        <v>1579</v>
      </c>
      <c r="AW658" s="1" t="s">
        <v>2894</v>
      </c>
      <c r="AX658" s="1"/>
      <c r="AY658" s="1"/>
      <c r="AZ658" s="1"/>
      <c r="BA658" s="1"/>
      <c r="BB658" s="1"/>
      <c r="BC658" s="1"/>
      <c r="BD658" s="1"/>
      <c r="BE658" s="1"/>
      <c r="BF658" s="1"/>
      <c r="BG658" s="1" t="s">
        <v>71</v>
      </c>
      <c r="BH658" s="1" t="s">
        <v>2139</v>
      </c>
      <c r="BI658" s="1" t="s">
        <v>628</v>
      </c>
      <c r="BJ658" s="1" t="s">
        <v>2556</v>
      </c>
      <c r="BK658" s="1" t="s">
        <v>71</v>
      </c>
      <c r="BL658" s="1" t="s">
        <v>2139</v>
      </c>
      <c r="BM658" s="1" t="s">
        <v>1580</v>
      </c>
      <c r="BN658" s="1" t="s">
        <v>2308</v>
      </c>
      <c r="BO658" s="1" t="s">
        <v>71</v>
      </c>
      <c r="BP658" s="1" t="s">
        <v>2139</v>
      </c>
      <c r="BQ658" s="1" t="s">
        <v>1581</v>
      </c>
      <c r="BR658" s="1" t="s">
        <v>3905</v>
      </c>
      <c r="BS658" s="1" t="s">
        <v>70</v>
      </c>
      <c r="BT658" s="1" t="s">
        <v>3844</v>
      </c>
      <c r="BU658" s="1"/>
    </row>
    <row r="659" spans="1:73" ht="13.5" customHeight="1">
      <c r="A659" s="5" t="str">
        <f>HYPERLINK("http://kyu.snu.ac.kr/sdhj/index.jsp?type=hj/GK14786_00IH_0001_0152.jpg","1828_성평곡면_152")</f>
        <v>1828_성평곡면_152</v>
      </c>
      <c r="B659" s="2">
        <v>1828</v>
      </c>
      <c r="C659" s="2" t="s">
        <v>3787</v>
      </c>
      <c r="D659" s="2" t="s">
        <v>3790</v>
      </c>
      <c r="E659" s="2">
        <v>658</v>
      </c>
      <c r="F659" s="1">
        <v>3</v>
      </c>
      <c r="G659" s="1" t="s">
        <v>1208</v>
      </c>
      <c r="H659" s="1" t="s">
        <v>2049</v>
      </c>
      <c r="I659" s="1">
        <v>8</v>
      </c>
      <c r="J659" s="1"/>
      <c r="K659" s="1"/>
      <c r="L659" s="1">
        <v>5</v>
      </c>
      <c r="M659" s="2" t="s">
        <v>4155</v>
      </c>
      <c r="N659" s="2" t="s">
        <v>4318</v>
      </c>
      <c r="O659" s="1"/>
      <c r="P659" s="1"/>
      <c r="Q659" s="1"/>
      <c r="R659" s="1"/>
      <c r="S659" s="1" t="s">
        <v>90</v>
      </c>
      <c r="T659" s="1" t="s">
        <v>2089</v>
      </c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 t="s">
        <v>91</v>
      </c>
      <c r="AG659" s="1" t="s">
        <v>2726</v>
      </c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</row>
    <row r="660" spans="1:73" ht="13.5" customHeight="1">
      <c r="A660" s="5" t="str">
        <f>HYPERLINK("http://kyu.snu.ac.kr/sdhj/index.jsp?type=hj/GK14786_00IH_0001_0152.jpg","1828_성평곡면_152")</f>
        <v>1828_성평곡면_152</v>
      </c>
      <c r="B660" s="2">
        <v>1828</v>
      </c>
      <c r="C660" s="2" t="s">
        <v>3787</v>
      </c>
      <c r="D660" s="2" t="s">
        <v>3790</v>
      </c>
      <c r="E660" s="2">
        <v>659</v>
      </c>
      <c r="F660" s="1">
        <v>3</v>
      </c>
      <c r="G660" s="1" t="s">
        <v>1208</v>
      </c>
      <c r="H660" s="1" t="s">
        <v>2049</v>
      </c>
      <c r="I660" s="1">
        <v>8</v>
      </c>
      <c r="J660" s="1"/>
      <c r="K660" s="1"/>
      <c r="L660" s="1">
        <v>5</v>
      </c>
      <c r="M660" s="2" t="s">
        <v>4155</v>
      </c>
      <c r="N660" s="2" t="s">
        <v>4318</v>
      </c>
      <c r="O660" s="1"/>
      <c r="P660" s="1"/>
      <c r="Q660" s="1"/>
      <c r="R660" s="1"/>
      <c r="S660" s="1" t="s">
        <v>90</v>
      </c>
      <c r="T660" s="1" t="s">
        <v>2089</v>
      </c>
      <c r="U660" s="1"/>
      <c r="V660" s="1"/>
      <c r="W660" s="1"/>
      <c r="X660" s="1"/>
      <c r="Y660" s="1"/>
      <c r="Z660" s="1"/>
      <c r="AA660" s="1"/>
      <c r="AB660" s="1"/>
      <c r="AC660" s="1">
        <v>19</v>
      </c>
      <c r="AD660" s="1" t="s">
        <v>152</v>
      </c>
      <c r="AE660" s="1" t="s">
        <v>2682</v>
      </c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</row>
    <row r="661" spans="1:73" ht="13.5" customHeight="1">
      <c r="A661" s="5" t="str">
        <f>HYPERLINK("http://kyu.snu.ac.kr/sdhj/index.jsp?type=hj/GK14786_00IH_0001_0152.jpg","1828_성평곡면_152")</f>
        <v>1828_성평곡면_152</v>
      </c>
      <c r="B661" s="2">
        <v>1828</v>
      </c>
      <c r="C661" s="2" t="s">
        <v>3787</v>
      </c>
      <c r="D661" s="2" t="s">
        <v>3790</v>
      </c>
      <c r="E661" s="2">
        <v>660</v>
      </c>
      <c r="F661" s="1">
        <v>3</v>
      </c>
      <c r="G661" s="1" t="s">
        <v>1208</v>
      </c>
      <c r="H661" s="1" t="s">
        <v>2049</v>
      </c>
      <c r="I661" s="1">
        <v>8</v>
      </c>
      <c r="J661" s="1"/>
      <c r="K661" s="1"/>
      <c r="L661" s="1">
        <v>5</v>
      </c>
      <c r="M661" s="2" t="s">
        <v>4155</v>
      </c>
      <c r="N661" s="2" t="s">
        <v>4318</v>
      </c>
      <c r="O661" s="1"/>
      <c r="P661" s="1"/>
      <c r="Q661" s="1"/>
      <c r="R661" s="1"/>
      <c r="S661" s="1"/>
      <c r="T661" s="1" t="s">
        <v>3815</v>
      </c>
      <c r="U661" s="1" t="s">
        <v>139</v>
      </c>
      <c r="V661" s="1" t="s">
        <v>2112</v>
      </c>
      <c r="W661" s="1"/>
      <c r="X661" s="1"/>
      <c r="Y661" s="1" t="s">
        <v>1582</v>
      </c>
      <c r="Z661" s="1" t="s">
        <v>2326</v>
      </c>
      <c r="AA661" s="1"/>
      <c r="AB661" s="1"/>
      <c r="AC661" s="1">
        <v>56</v>
      </c>
      <c r="AD661" s="1" t="s">
        <v>253</v>
      </c>
      <c r="AE661" s="1" t="s">
        <v>2706</v>
      </c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</row>
    <row r="662" spans="1:73" ht="13.5" customHeight="1">
      <c r="A662" s="5" t="str">
        <f>HYPERLINK("http://kyu.snu.ac.kr/sdhj/index.jsp?type=hj/GK14786_00IH_0001_0153.jpg","1828_성평곡면_153")</f>
        <v>1828_성평곡면_153</v>
      </c>
      <c r="B662" s="2">
        <v>1828</v>
      </c>
      <c r="C662" s="2" t="s">
        <v>3787</v>
      </c>
      <c r="D662" s="2" t="s">
        <v>3790</v>
      </c>
      <c r="E662" s="2">
        <v>661</v>
      </c>
      <c r="F662" s="1">
        <v>3</v>
      </c>
      <c r="G662" s="1" t="s">
        <v>1208</v>
      </c>
      <c r="H662" s="1" t="s">
        <v>2049</v>
      </c>
      <c r="I662" s="1">
        <v>9</v>
      </c>
      <c r="J662" s="1" t="s">
        <v>1583</v>
      </c>
      <c r="K662" s="1" t="s">
        <v>2059</v>
      </c>
      <c r="L662" s="1">
        <v>1</v>
      </c>
      <c r="M662" s="2" t="s">
        <v>1583</v>
      </c>
      <c r="N662" s="2" t="s">
        <v>2059</v>
      </c>
      <c r="O662" s="1"/>
      <c r="P662" s="1"/>
      <c r="Q662" s="1"/>
      <c r="R662" s="1"/>
      <c r="S662" s="1"/>
      <c r="T662" s="1" t="s">
        <v>3813</v>
      </c>
      <c r="U662" s="1" t="s">
        <v>535</v>
      </c>
      <c r="V662" s="1" t="s">
        <v>2122</v>
      </c>
      <c r="W662" s="1" t="s">
        <v>137</v>
      </c>
      <c r="X662" s="1" t="s">
        <v>2176</v>
      </c>
      <c r="Y662" s="1" t="s">
        <v>990</v>
      </c>
      <c r="Z662" s="1" t="s">
        <v>2325</v>
      </c>
      <c r="AA662" s="1"/>
      <c r="AB662" s="1"/>
      <c r="AC662" s="1">
        <v>77</v>
      </c>
      <c r="AD662" s="1" t="s">
        <v>213</v>
      </c>
      <c r="AE662" s="1" t="s">
        <v>2689</v>
      </c>
      <c r="AF662" s="1"/>
      <c r="AG662" s="1"/>
      <c r="AH662" s="1"/>
      <c r="AI662" s="1"/>
      <c r="AJ662" s="1" t="s">
        <v>17</v>
      </c>
      <c r="AK662" s="1" t="s">
        <v>2742</v>
      </c>
      <c r="AL662" s="1" t="s">
        <v>129</v>
      </c>
      <c r="AM662" s="1" t="s">
        <v>2752</v>
      </c>
      <c r="AN662" s="1"/>
      <c r="AO662" s="1"/>
      <c r="AP662" s="1"/>
      <c r="AQ662" s="1"/>
      <c r="AR662" s="1"/>
      <c r="AS662" s="1"/>
      <c r="AT662" s="1" t="s">
        <v>535</v>
      </c>
      <c r="AU662" s="1" t="s">
        <v>2122</v>
      </c>
      <c r="AV662" s="1" t="s">
        <v>525</v>
      </c>
      <c r="AW662" s="1" t="s">
        <v>2472</v>
      </c>
      <c r="AX662" s="1"/>
      <c r="AY662" s="1"/>
      <c r="AZ662" s="1"/>
      <c r="BA662" s="1"/>
      <c r="BB662" s="1"/>
      <c r="BC662" s="1"/>
      <c r="BD662" s="1"/>
      <c r="BE662" s="1"/>
      <c r="BF662" s="1"/>
      <c r="BG662" s="1" t="s">
        <v>535</v>
      </c>
      <c r="BH662" s="1" t="s">
        <v>2122</v>
      </c>
      <c r="BI662" s="1" t="s">
        <v>1584</v>
      </c>
      <c r="BJ662" s="1" t="s">
        <v>3195</v>
      </c>
      <c r="BK662" s="1" t="s">
        <v>535</v>
      </c>
      <c r="BL662" s="1" t="s">
        <v>2122</v>
      </c>
      <c r="BM662" s="1" t="s">
        <v>1585</v>
      </c>
      <c r="BN662" s="1" t="s">
        <v>3420</v>
      </c>
      <c r="BO662" s="1" t="s">
        <v>535</v>
      </c>
      <c r="BP662" s="1" t="s">
        <v>2122</v>
      </c>
      <c r="BQ662" s="1" t="s">
        <v>1586</v>
      </c>
      <c r="BR662" s="1" t="s">
        <v>3631</v>
      </c>
      <c r="BS662" s="1" t="s">
        <v>511</v>
      </c>
      <c r="BT662" s="1" t="s">
        <v>2763</v>
      </c>
      <c r="BU662" s="1"/>
    </row>
    <row r="663" spans="1:73" ht="13.5" customHeight="1">
      <c r="A663" s="5" t="str">
        <f>HYPERLINK("http://kyu.snu.ac.kr/sdhj/index.jsp?type=hj/GK14786_00IH_0001_0153.jpg","1828_성평곡면_153")</f>
        <v>1828_성평곡면_153</v>
      </c>
      <c r="B663" s="2">
        <v>1828</v>
      </c>
      <c r="C663" s="2" t="s">
        <v>3787</v>
      </c>
      <c r="D663" s="2" t="s">
        <v>3790</v>
      </c>
      <c r="E663" s="2">
        <v>662</v>
      </c>
      <c r="F663" s="1">
        <v>3</v>
      </c>
      <c r="G663" s="1" t="s">
        <v>1208</v>
      </c>
      <c r="H663" s="1" t="s">
        <v>2049</v>
      </c>
      <c r="I663" s="1">
        <v>9</v>
      </c>
      <c r="J663" s="1"/>
      <c r="K663" s="1"/>
      <c r="L663" s="1">
        <v>1</v>
      </c>
      <c r="M663" s="2" t="s">
        <v>1583</v>
      </c>
      <c r="N663" s="2" t="s">
        <v>2059</v>
      </c>
      <c r="O663" s="1"/>
      <c r="P663" s="1"/>
      <c r="Q663" s="1"/>
      <c r="R663" s="1"/>
      <c r="S663" s="1" t="s">
        <v>48</v>
      </c>
      <c r="T663" s="1" t="s">
        <v>2087</v>
      </c>
      <c r="U663" s="1"/>
      <c r="V663" s="1"/>
      <c r="W663" s="1" t="s">
        <v>98</v>
      </c>
      <c r="X663" s="1" t="s">
        <v>3818</v>
      </c>
      <c r="Y663" s="1" t="s">
        <v>10</v>
      </c>
      <c r="Z663" s="1" t="s">
        <v>2174</v>
      </c>
      <c r="AA663" s="1"/>
      <c r="AB663" s="1"/>
      <c r="AC663" s="1">
        <v>61</v>
      </c>
      <c r="AD663" s="1" t="s">
        <v>73</v>
      </c>
      <c r="AE663" s="1" t="s">
        <v>2718</v>
      </c>
      <c r="AF663" s="1"/>
      <c r="AG663" s="1"/>
      <c r="AH663" s="1"/>
      <c r="AI663" s="1"/>
      <c r="AJ663" s="1" t="s">
        <v>17</v>
      </c>
      <c r="AK663" s="1" t="s">
        <v>2742</v>
      </c>
      <c r="AL663" s="1" t="s">
        <v>70</v>
      </c>
      <c r="AM663" s="1" t="s">
        <v>3844</v>
      </c>
      <c r="AN663" s="1"/>
      <c r="AO663" s="1"/>
      <c r="AP663" s="1"/>
      <c r="AQ663" s="1"/>
      <c r="AR663" s="1"/>
      <c r="AS663" s="1"/>
      <c r="AT663" s="1" t="s">
        <v>535</v>
      </c>
      <c r="AU663" s="1" t="s">
        <v>2122</v>
      </c>
      <c r="AV663" s="1" t="s">
        <v>1587</v>
      </c>
      <c r="AW663" s="1" t="s">
        <v>2893</v>
      </c>
      <c r="AX663" s="1"/>
      <c r="AY663" s="1"/>
      <c r="AZ663" s="1"/>
      <c r="BA663" s="1"/>
      <c r="BB663" s="1"/>
      <c r="BC663" s="1"/>
      <c r="BD663" s="1"/>
      <c r="BE663" s="1"/>
      <c r="BF663" s="1"/>
      <c r="BG663" s="1" t="s">
        <v>535</v>
      </c>
      <c r="BH663" s="1" t="s">
        <v>2122</v>
      </c>
      <c r="BI663" s="1" t="s">
        <v>1588</v>
      </c>
      <c r="BJ663" s="1" t="s">
        <v>3194</v>
      </c>
      <c r="BK663" s="1" t="s">
        <v>535</v>
      </c>
      <c r="BL663" s="1" t="s">
        <v>2122</v>
      </c>
      <c r="BM663" s="1" t="s">
        <v>1589</v>
      </c>
      <c r="BN663" s="1" t="s">
        <v>3419</v>
      </c>
      <c r="BO663" s="1"/>
      <c r="BP663" s="1"/>
      <c r="BQ663" s="1" t="s">
        <v>1590</v>
      </c>
      <c r="BR663" s="1" t="s">
        <v>3630</v>
      </c>
      <c r="BS663" s="1" t="s">
        <v>366</v>
      </c>
      <c r="BT663" s="1" t="s">
        <v>2423</v>
      </c>
      <c r="BU663" s="1"/>
    </row>
    <row r="664" spans="1:73" ht="13.5" customHeight="1">
      <c r="A664" s="5" t="str">
        <f>HYPERLINK("http://kyu.snu.ac.kr/sdhj/index.jsp?type=hj/GK14786_00IH_0001_0153.jpg","1828_성평곡면_153")</f>
        <v>1828_성평곡면_153</v>
      </c>
      <c r="B664" s="2">
        <v>1828</v>
      </c>
      <c r="C664" s="2" t="s">
        <v>3787</v>
      </c>
      <c r="D664" s="2" t="s">
        <v>3790</v>
      </c>
      <c r="E664" s="2">
        <v>663</v>
      </c>
      <c r="F664" s="1">
        <v>3</v>
      </c>
      <c r="G664" s="1" t="s">
        <v>1208</v>
      </c>
      <c r="H664" s="1" t="s">
        <v>2049</v>
      </c>
      <c r="I664" s="1">
        <v>9</v>
      </c>
      <c r="J664" s="1"/>
      <c r="K664" s="1"/>
      <c r="L664" s="1">
        <v>2</v>
      </c>
      <c r="M664" s="2" t="s">
        <v>4402</v>
      </c>
      <c r="N664" s="2" t="s">
        <v>4417</v>
      </c>
      <c r="O664" s="1"/>
      <c r="P664" s="1"/>
      <c r="Q664" s="1" t="s">
        <v>4376</v>
      </c>
      <c r="R664" s="1" t="s">
        <v>3807</v>
      </c>
      <c r="S664" s="1"/>
      <c r="T664" s="1" t="s">
        <v>3813</v>
      </c>
      <c r="U664" s="1" t="s">
        <v>120</v>
      </c>
      <c r="V664" s="1" t="s">
        <v>2116</v>
      </c>
      <c r="W664" s="1" t="s">
        <v>98</v>
      </c>
      <c r="X664" s="1" t="s">
        <v>4387</v>
      </c>
      <c r="Y664" s="1" t="s">
        <v>1591</v>
      </c>
      <c r="Z664" s="1" t="s">
        <v>2324</v>
      </c>
      <c r="AA664" s="1"/>
      <c r="AB664" s="1"/>
      <c r="AC664" s="1">
        <v>58</v>
      </c>
      <c r="AD664" s="1" t="s">
        <v>310</v>
      </c>
      <c r="AE664" s="1" t="s">
        <v>2696</v>
      </c>
      <c r="AF664" s="1"/>
      <c r="AG664" s="1"/>
      <c r="AH664" s="1"/>
      <c r="AI664" s="1"/>
      <c r="AJ664" s="1" t="s">
        <v>17</v>
      </c>
      <c r="AK664" s="1" t="s">
        <v>2742</v>
      </c>
      <c r="AL664" s="1" t="s">
        <v>1513</v>
      </c>
      <c r="AM664" s="1" t="s">
        <v>2756</v>
      </c>
      <c r="AN664" s="1"/>
      <c r="AO664" s="1"/>
      <c r="AP664" s="1"/>
      <c r="AQ664" s="1"/>
      <c r="AR664" s="1"/>
      <c r="AS664" s="1"/>
      <c r="AT664" s="1" t="s">
        <v>123</v>
      </c>
      <c r="AU664" s="1" t="s">
        <v>2801</v>
      </c>
      <c r="AV664" s="1" t="s">
        <v>1514</v>
      </c>
      <c r="AW664" s="1" t="s">
        <v>2892</v>
      </c>
      <c r="AX664" s="1"/>
      <c r="AY664" s="1"/>
      <c r="AZ664" s="1"/>
      <c r="BA664" s="1"/>
      <c r="BB664" s="1"/>
      <c r="BC664" s="1"/>
      <c r="BD664" s="1"/>
      <c r="BE664" s="1"/>
      <c r="BF664" s="1"/>
      <c r="BG664" s="1" t="s">
        <v>123</v>
      </c>
      <c r="BH664" s="1" t="s">
        <v>2801</v>
      </c>
      <c r="BI664" s="1" t="s">
        <v>1110</v>
      </c>
      <c r="BJ664" s="1" t="s">
        <v>3193</v>
      </c>
      <c r="BK664" s="1" t="s">
        <v>123</v>
      </c>
      <c r="BL664" s="1" t="s">
        <v>2801</v>
      </c>
      <c r="BM664" s="1" t="s">
        <v>1515</v>
      </c>
      <c r="BN664" s="1" t="s">
        <v>3418</v>
      </c>
      <c r="BO664" s="1" t="s">
        <v>207</v>
      </c>
      <c r="BP664" s="1" t="s">
        <v>2804</v>
      </c>
      <c r="BQ664" s="1" t="s">
        <v>1592</v>
      </c>
      <c r="BR664" s="1" t="s">
        <v>4017</v>
      </c>
      <c r="BS664" s="1" t="s">
        <v>448</v>
      </c>
      <c r="BT664" s="1" t="s">
        <v>3846</v>
      </c>
      <c r="BU664" s="1"/>
    </row>
    <row r="665" spans="1:73" ht="13.5" customHeight="1">
      <c r="A665" s="5" t="str">
        <f>HYPERLINK("http://kyu.snu.ac.kr/sdhj/index.jsp?type=hj/GK14786_00IH_0001_0153.jpg","1828_성평곡면_153")</f>
        <v>1828_성평곡면_153</v>
      </c>
      <c r="B665" s="2">
        <v>1828</v>
      </c>
      <c r="C665" s="2" t="s">
        <v>3787</v>
      </c>
      <c r="D665" s="2" t="s">
        <v>3790</v>
      </c>
      <c r="E665" s="2">
        <v>664</v>
      </c>
      <c r="F665" s="1">
        <v>3</v>
      </c>
      <c r="G665" s="1" t="s">
        <v>1208</v>
      </c>
      <c r="H665" s="1" t="s">
        <v>2049</v>
      </c>
      <c r="I665" s="1">
        <v>9</v>
      </c>
      <c r="J665" s="1"/>
      <c r="K665" s="1"/>
      <c r="L665" s="1">
        <v>2</v>
      </c>
      <c r="M665" s="2" t="s">
        <v>4402</v>
      </c>
      <c r="N665" s="2" t="s">
        <v>4417</v>
      </c>
      <c r="O665" s="1"/>
      <c r="P665" s="1"/>
      <c r="Q665" s="1"/>
      <c r="R665" s="1"/>
      <c r="S665" s="1" t="s">
        <v>48</v>
      </c>
      <c r="T665" s="1" t="s">
        <v>2087</v>
      </c>
      <c r="U665" s="1"/>
      <c r="V665" s="1"/>
      <c r="W665" s="1" t="s">
        <v>349</v>
      </c>
      <c r="X665" s="1" t="s">
        <v>2178</v>
      </c>
      <c r="Y665" s="1" t="s">
        <v>130</v>
      </c>
      <c r="Z665" s="1" t="s">
        <v>2210</v>
      </c>
      <c r="AA665" s="1"/>
      <c r="AB665" s="1"/>
      <c r="AC665" s="1">
        <v>58</v>
      </c>
      <c r="AD665" s="1" t="s">
        <v>310</v>
      </c>
      <c r="AE665" s="1" t="s">
        <v>2696</v>
      </c>
      <c r="AF665" s="1"/>
      <c r="AG665" s="1"/>
      <c r="AH665" s="1"/>
      <c r="AI665" s="1"/>
      <c r="AJ665" s="1" t="s">
        <v>131</v>
      </c>
      <c r="AK665" s="1" t="s">
        <v>2743</v>
      </c>
      <c r="AL665" s="1" t="s">
        <v>366</v>
      </c>
      <c r="AM665" s="1" t="s">
        <v>2423</v>
      </c>
      <c r="AN665" s="1"/>
      <c r="AO665" s="1"/>
      <c r="AP665" s="1"/>
      <c r="AQ665" s="1"/>
      <c r="AR665" s="1"/>
      <c r="AS665" s="1"/>
      <c r="AT665" s="1" t="s">
        <v>123</v>
      </c>
      <c r="AU665" s="1" t="s">
        <v>2801</v>
      </c>
      <c r="AV665" s="1" t="s">
        <v>3853</v>
      </c>
      <c r="AW665" s="1" t="s">
        <v>3854</v>
      </c>
      <c r="AX665" s="1"/>
      <c r="AY665" s="1"/>
      <c r="AZ665" s="1"/>
      <c r="BA665" s="1"/>
      <c r="BB665" s="1"/>
      <c r="BC665" s="1"/>
      <c r="BD665" s="1"/>
      <c r="BE665" s="1"/>
      <c r="BF665" s="1"/>
      <c r="BG665" s="1" t="s">
        <v>123</v>
      </c>
      <c r="BH665" s="1" t="s">
        <v>2801</v>
      </c>
      <c r="BI665" s="1" t="s">
        <v>1593</v>
      </c>
      <c r="BJ665" s="1" t="s">
        <v>3192</v>
      </c>
      <c r="BK665" s="1" t="s">
        <v>123</v>
      </c>
      <c r="BL665" s="1" t="s">
        <v>2801</v>
      </c>
      <c r="BM665" s="1" t="s">
        <v>1594</v>
      </c>
      <c r="BN665" s="1" t="s">
        <v>3417</v>
      </c>
      <c r="BO665" s="1" t="s">
        <v>123</v>
      </c>
      <c r="BP665" s="1" t="s">
        <v>2801</v>
      </c>
      <c r="BQ665" s="1" t="s">
        <v>1595</v>
      </c>
      <c r="BR665" s="1" t="s">
        <v>3629</v>
      </c>
      <c r="BS665" s="1" t="s">
        <v>1596</v>
      </c>
      <c r="BT665" s="1" t="s">
        <v>2768</v>
      </c>
      <c r="BU665" s="1"/>
    </row>
    <row r="666" spans="1:73" ht="13.5" customHeight="1">
      <c r="A666" s="5" t="str">
        <f>HYPERLINK("http://kyu.snu.ac.kr/sdhj/index.jsp?type=hj/GK14786_00IH_0001_0153.jpg","1828_성평곡면_153")</f>
        <v>1828_성평곡면_153</v>
      </c>
      <c r="B666" s="2">
        <v>1828</v>
      </c>
      <c r="C666" s="2" t="s">
        <v>3787</v>
      </c>
      <c r="D666" s="2" t="s">
        <v>3790</v>
      </c>
      <c r="E666" s="2">
        <v>665</v>
      </c>
      <c r="F666" s="1">
        <v>3</v>
      </c>
      <c r="G666" s="1" t="s">
        <v>1208</v>
      </c>
      <c r="H666" s="1" t="s">
        <v>2049</v>
      </c>
      <c r="I666" s="1">
        <v>9</v>
      </c>
      <c r="J666" s="1"/>
      <c r="K666" s="1"/>
      <c r="L666" s="1">
        <v>2</v>
      </c>
      <c r="M666" s="2" t="s">
        <v>4402</v>
      </c>
      <c r="N666" s="2" t="s">
        <v>4417</v>
      </c>
      <c r="O666" s="1"/>
      <c r="P666" s="1"/>
      <c r="Q666" s="1"/>
      <c r="R666" s="1"/>
      <c r="S666" s="1" t="s">
        <v>57</v>
      </c>
      <c r="T666" s="1" t="s">
        <v>2091</v>
      </c>
      <c r="U666" s="1"/>
      <c r="V666" s="1"/>
      <c r="W666" s="1" t="s">
        <v>237</v>
      </c>
      <c r="X666" s="1" t="s">
        <v>3825</v>
      </c>
      <c r="Y666" s="1" t="s">
        <v>130</v>
      </c>
      <c r="Z666" s="1" t="s">
        <v>2210</v>
      </c>
      <c r="AA666" s="1"/>
      <c r="AB666" s="1"/>
      <c r="AC666" s="1">
        <v>84</v>
      </c>
      <c r="AD666" s="1" t="s">
        <v>1119</v>
      </c>
      <c r="AE666" s="1" t="s">
        <v>2705</v>
      </c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</row>
    <row r="667" spans="1:73" ht="13.5" customHeight="1">
      <c r="A667" s="5" t="str">
        <f>HYPERLINK("http://kyu.snu.ac.kr/sdhj/index.jsp?type=hj/GK14786_00IH_0001_0153.jpg","1828_성평곡면_153")</f>
        <v>1828_성평곡면_153</v>
      </c>
      <c r="B667" s="2">
        <v>1828</v>
      </c>
      <c r="C667" s="2" t="s">
        <v>3787</v>
      </c>
      <c r="D667" s="2" t="s">
        <v>3790</v>
      </c>
      <c r="E667" s="2">
        <v>666</v>
      </c>
      <c r="F667" s="1">
        <v>3</v>
      </c>
      <c r="G667" s="1" t="s">
        <v>1208</v>
      </c>
      <c r="H667" s="1" t="s">
        <v>2049</v>
      </c>
      <c r="I667" s="1">
        <v>9</v>
      </c>
      <c r="J667" s="1"/>
      <c r="K667" s="1"/>
      <c r="L667" s="1">
        <v>2</v>
      </c>
      <c r="M667" s="2" t="s">
        <v>4402</v>
      </c>
      <c r="N667" s="2" t="s">
        <v>4417</v>
      </c>
      <c r="O667" s="1"/>
      <c r="P667" s="1"/>
      <c r="Q667" s="1"/>
      <c r="R667" s="1"/>
      <c r="S667" s="1"/>
      <c r="T667" s="1" t="s">
        <v>3815</v>
      </c>
      <c r="U667" s="1" t="s">
        <v>139</v>
      </c>
      <c r="V667" s="1" t="s">
        <v>2112</v>
      </c>
      <c r="W667" s="1"/>
      <c r="X667" s="1"/>
      <c r="Y667" s="1" t="s">
        <v>1597</v>
      </c>
      <c r="Z667" s="1" t="s">
        <v>2323</v>
      </c>
      <c r="AA667" s="1"/>
      <c r="AB667" s="1"/>
      <c r="AC667" s="1">
        <v>27</v>
      </c>
      <c r="AD667" s="1" t="s">
        <v>89</v>
      </c>
      <c r="AE667" s="1" t="s">
        <v>2669</v>
      </c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 t="s">
        <v>139</v>
      </c>
      <c r="BC667" s="1" t="s">
        <v>2112</v>
      </c>
      <c r="BD667" s="1" t="s">
        <v>1598</v>
      </c>
      <c r="BE667" s="1" t="s">
        <v>3094</v>
      </c>
      <c r="BF667" s="1" t="s">
        <v>4038</v>
      </c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</row>
    <row r="668" spans="1:73" ht="13.5" customHeight="1">
      <c r="A668" s="5" t="str">
        <f>HYPERLINK("http://kyu.snu.ac.kr/sdhj/index.jsp?type=hj/GK14786_00IH_0001_0153.jpg","1828_성평곡면_153")</f>
        <v>1828_성평곡면_153</v>
      </c>
      <c r="B668" s="2">
        <v>1828</v>
      </c>
      <c r="C668" s="2" t="s">
        <v>3787</v>
      </c>
      <c r="D668" s="2" t="s">
        <v>3790</v>
      </c>
      <c r="E668" s="2">
        <v>667</v>
      </c>
      <c r="F668" s="1">
        <v>3</v>
      </c>
      <c r="G668" s="1" t="s">
        <v>1208</v>
      </c>
      <c r="H668" s="1" t="s">
        <v>2049</v>
      </c>
      <c r="I668" s="1">
        <v>9</v>
      </c>
      <c r="J668" s="1"/>
      <c r="K668" s="1"/>
      <c r="L668" s="1">
        <v>3</v>
      </c>
      <c r="M668" s="2" t="s">
        <v>4156</v>
      </c>
      <c r="N668" s="2" t="s">
        <v>4319</v>
      </c>
      <c r="O668" s="1"/>
      <c r="P668" s="1"/>
      <c r="Q668" s="1"/>
      <c r="R668" s="1"/>
      <c r="S668" s="1"/>
      <c r="T668" s="1" t="s">
        <v>3813</v>
      </c>
      <c r="U668" s="1" t="s">
        <v>120</v>
      </c>
      <c r="V668" s="1" t="s">
        <v>2116</v>
      </c>
      <c r="W668" s="1" t="s">
        <v>181</v>
      </c>
      <c r="X668" s="1" t="s">
        <v>3823</v>
      </c>
      <c r="Y668" s="1" t="s">
        <v>512</v>
      </c>
      <c r="Z668" s="1" t="s">
        <v>2322</v>
      </c>
      <c r="AA668" s="1"/>
      <c r="AB668" s="1"/>
      <c r="AC668" s="1">
        <v>74</v>
      </c>
      <c r="AD668" s="1" t="s">
        <v>228</v>
      </c>
      <c r="AE668" s="1" t="s">
        <v>2716</v>
      </c>
      <c r="AF668" s="1"/>
      <c r="AG668" s="1"/>
      <c r="AH668" s="1"/>
      <c r="AI668" s="1"/>
      <c r="AJ668" s="1" t="s">
        <v>17</v>
      </c>
      <c r="AK668" s="1" t="s">
        <v>2742</v>
      </c>
      <c r="AL668" s="1" t="s">
        <v>41</v>
      </c>
      <c r="AM668" s="1" t="s">
        <v>2749</v>
      </c>
      <c r="AN668" s="1"/>
      <c r="AO668" s="1"/>
      <c r="AP668" s="1"/>
      <c r="AQ668" s="1"/>
      <c r="AR668" s="1"/>
      <c r="AS668" s="1"/>
      <c r="AT668" s="1" t="s">
        <v>123</v>
      </c>
      <c r="AU668" s="1" t="s">
        <v>2801</v>
      </c>
      <c r="AV668" s="1" t="s">
        <v>1599</v>
      </c>
      <c r="AW668" s="1" t="s">
        <v>2891</v>
      </c>
      <c r="AX668" s="1"/>
      <c r="AY668" s="1"/>
      <c r="AZ668" s="1"/>
      <c r="BA668" s="1"/>
      <c r="BB668" s="1"/>
      <c r="BC668" s="1"/>
      <c r="BD668" s="1"/>
      <c r="BE668" s="1"/>
      <c r="BF668" s="1"/>
      <c r="BG668" s="1" t="s">
        <v>123</v>
      </c>
      <c r="BH668" s="1" t="s">
        <v>2801</v>
      </c>
      <c r="BI668" s="1" t="s">
        <v>1600</v>
      </c>
      <c r="BJ668" s="1" t="s">
        <v>3191</v>
      </c>
      <c r="BK668" s="1" t="s">
        <v>123</v>
      </c>
      <c r="BL668" s="1" t="s">
        <v>2801</v>
      </c>
      <c r="BM668" s="1" t="s">
        <v>1601</v>
      </c>
      <c r="BN668" s="1" t="s">
        <v>3416</v>
      </c>
      <c r="BO668" s="1" t="s">
        <v>123</v>
      </c>
      <c r="BP668" s="1" t="s">
        <v>2801</v>
      </c>
      <c r="BQ668" s="1" t="s">
        <v>1602</v>
      </c>
      <c r="BR668" s="1" t="s">
        <v>3628</v>
      </c>
      <c r="BS668" s="1" t="s">
        <v>262</v>
      </c>
      <c r="BT668" s="1" t="s">
        <v>3765</v>
      </c>
      <c r="BU668" s="1"/>
    </row>
    <row r="669" spans="1:73" ht="13.5" customHeight="1">
      <c r="A669" s="5" t="str">
        <f>HYPERLINK("http://kyu.snu.ac.kr/sdhj/index.jsp?type=hj/GK14786_00IH_0001_0153.jpg","1828_성평곡면_153")</f>
        <v>1828_성평곡면_153</v>
      </c>
      <c r="B669" s="2">
        <v>1828</v>
      </c>
      <c r="C669" s="2" t="s">
        <v>3787</v>
      </c>
      <c r="D669" s="2" t="s">
        <v>3790</v>
      </c>
      <c r="E669" s="2">
        <v>668</v>
      </c>
      <c r="F669" s="1">
        <v>3</v>
      </c>
      <c r="G669" s="1" t="s">
        <v>1208</v>
      </c>
      <c r="H669" s="1" t="s">
        <v>2049</v>
      </c>
      <c r="I669" s="1">
        <v>9</v>
      </c>
      <c r="J669" s="1"/>
      <c r="K669" s="1"/>
      <c r="L669" s="1">
        <v>3</v>
      </c>
      <c r="M669" s="2" t="s">
        <v>4156</v>
      </c>
      <c r="N669" s="2" t="s">
        <v>4319</v>
      </c>
      <c r="O669" s="1"/>
      <c r="P669" s="1"/>
      <c r="Q669" s="1"/>
      <c r="R669" s="1"/>
      <c r="S669" s="1"/>
      <c r="T669" s="1" t="s">
        <v>3815</v>
      </c>
      <c r="U669" s="1" t="s">
        <v>139</v>
      </c>
      <c r="V669" s="1" t="s">
        <v>2112</v>
      </c>
      <c r="W669" s="1"/>
      <c r="X669" s="1"/>
      <c r="Y669" s="1" t="s">
        <v>1603</v>
      </c>
      <c r="Z669" s="1" t="s">
        <v>2321</v>
      </c>
      <c r="AA669" s="1"/>
      <c r="AB669" s="1"/>
      <c r="AC669" s="1">
        <v>63</v>
      </c>
      <c r="AD669" s="1" t="s">
        <v>347</v>
      </c>
      <c r="AE669" s="1" t="s">
        <v>2686</v>
      </c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</row>
    <row r="670" spans="1:73" ht="13.5" customHeight="1">
      <c r="A670" s="5" t="str">
        <f>HYPERLINK("http://kyu.snu.ac.kr/sdhj/index.jsp?type=hj/GK14786_00IH_0001_0153.jpg","1828_성평곡면_153")</f>
        <v>1828_성평곡면_153</v>
      </c>
      <c r="B670" s="2">
        <v>1828</v>
      </c>
      <c r="C670" s="2" t="s">
        <v>3787</v>
      </c>
      <c r="D670" s="2" t="s">
        <v>3790</v>
      </c>
      <c r="E670" s="2">
        <v>669</v>
      </c>
      <c r="F670" s="1">
        <v>3</v>
      </c>
      <c r="G670" s="1" t="s">
        <v>1208</v>
      </c>
      <c r="H670" s="1" t="s">
        <v>2049</v>
      </c>
      <c r="I670" s="1">
        <v>9</v>
      </c>
      <c r="J670" s="1"/>
      <c r="K670" s="1"/>
      <c r="L670" s="1">
        <v>4</v>
      </c>
      <c r="M670" s="2" t="s">
        <v>4157</v>
      </c>
      <c r="N670" s="2" t="s">
        <v>4320</v>
      </c>
      <c r="O670" s="1"/>
      <c r="P670" s="1"/>
      <c r="Q670" s="1"/>
      <c r="R670" s="1"/>
      <c r="S670" s="1"/>
      <c r="T670" s="1" t="s">
        <v>3813</v>
      </c>
      <c r="U670" s="1" t="s">
        <v>37</v>
      </c>
      <c r="V670" s="1" t="s">
        <v>2120</v>
      </c>
      <c r="W670" s="1" t="s">
        <v>108</v>
      </c>
      <c r="X670" s="1" t="s">
        <v>2171</v>
      </c>
      <c r="Y670" s="1" t="s">
        <v>730</v>
      </c>
      <c r="Z670" s="1" t="s">
        <v>2304</v>
      </c>
      <c r="AA670" s="1"/>
      <c r="AB670" s="1"/>
      <c r="AC670" s="1">
        <v>39</v>
      </c>
      <c r="AD670" s="1" t="s">
        <v>338</v>
      </c>
      <c r="AE670" s="1" t="s">
        <v>2693</v>
      </c>
      <c r="AF670" s="1"/>
      <c r="AG670" s="1"/>
      <c r="AH670" s="1"/>
      <c r="AI670" s="1"/>
      <c r="AJ670" s="1" t="s">
        <v>17</v>
      </c>
      <c r="AK670" s="1" t="s">
        <v>2742</v>
      </c>
      <c r="AL670" s="1" t="s">
        <v>80</v>
      </c>
      <c r="AM670" s="1" t="s">
        <v>2745</v>
      </c>
      <c r="AN670" s="1"/>
      <c r="AO670" s="1"/>
      <c r="AP670" s="1"/>
      <c r="AQ670" s="1"/>
      <c r="AR670" s="1"/>
      <c r="AS670" s="1"/>
      <c r="AT670" s="1" t="s">
        <v>71</v>
      </c>
      <c r="AU670" s="1" t="s">
        <v>2139</v>
      </c>
      <c r="AV670" s="1" t="s">
        <v>1604</v>
      </c>
      <c r="AW670" s="1" t="s">
        <v>2890</v>
      </c>
      <c r="AX670" s="1"/>
      <c r="AY670" s="1"/>
      <c r="AZ670" s="1"/>
      <c r="BA670" s="1"/>
      <c r="BB670" s="1"/>
      <c r="BC670" s="1"/>
      <c r="BD670" s="1"/>
      <c r="BE670" s="1"/>
      <c r="BF670" s="1"/>
      <c r="BG670" s="1" t="s">
        <v>71</v>
      </c>
      <c r="BH670" s="1" t="s">
        <v>2139</v>
      </c>
      <c r="BI670" s="1" t="s">
        <v>1605</v>
      </c>
      <c r="BJ670" s="1" t="s">
        <v>3190</v>
      </c>
      <c r="BK670" s="1" t="s">
        <v>71</v>
      </c>
      <c r="BL670" s="1" t="s">
        <v>2139</v>
      </c>
      <c r="BM670" s="1" t="s">
        <v>1606</v>
      </c>
      <c r="BN670" s="1" t="s">
        <v>3415</v>
      </c>
      <c r="BO670" s="1"/>
      <c r="BP670" s="1"/>
      <c r="BQ670" s="1"/>
      <c r="BR670" s="1"/>
      <c r="BS670" s="1"/>
      <c r="BT670" s="1"/>
      <c r="BU670" s="1"/>
    </row>
    <row r="671" spans="1:73" ht="13.5" customHeight="1">
      <c r="A671" s="5" t="str">
        <f>HYPERLINK("http://kyu.snu.ac.kr/sdhj/index.jsp?type=hj/GK14786_00IH_0001_0153.jpg","1828_성평곡면_153")</f>
        <v>1828_성평곡면_153</v>
      </c>
      <c r="B671" s="2">
        <v>1828</v>
      </c>
      <c r="C671" s="2" t="s">
        <v>3787</v>
      </c>
      <c r="D671" s="2" t="s">
        <v>3790</v>
      </c>
      <c r="E671" s="2">
        <v>670</v>
      </c>
      <c r="F671" s="1">
        <v>3</v>
      </c>
      <c r="G671" s="1" t="s">
        <v>1208</v>
      </c>
      <c r="H671" s="1" t="s">
        <v>2049</v>
      </c>
      <c r="I671" s="1">
        <v>9</v>
      </c>
      <c r="J671" s="1"/>
      <c r="K671" s="1"/>
      <c r="L671" s="1">
        <v>4</v>
      </c>
      <c r="M671" s="2" t="s">
        <v>4157</v>
      </c>
      <c r="N671" s="2" t="s">
        <v>4320</v>
      </c>
      <c r="O671" s="1"/>
      <c r="P671" s="1"/>
      <c r="Q671" s="1"/>
      <c r="R671" s="1"/>
      <c r="S671" s="1" t="s">
        <v>48</v>
      </c>
      <c r="T671" s="1" t="s">
        <v>2087</v>
      </c>
      <c r="U671" s="1"/>
      <c r="V671" s="1"/>
      <c r="W671" s="1" t="s">
        <v>98</v>
      </c>
      <c r="X671" s="1" t="s">
        <v>3818</v>
      </c>
      <c r="Y671" s="1" t="s">
        <v>10</v>
      </c>
      <c r="Z671" s="1" t="s">
        <v>2174</v>
      </c>
      <c r="AA671" s="1"/>
      <c r="AB671" s="1"/>
      <c r="AC671" s="1">
        <v>30</v>
      </c>
      <c r="AD671" s="1" t="s">
        <v>548</v>
      </c>
      <c r="AE671" s="1" t="s">
        <v>2717</v>
      </c>
      <c r="AF671" s="1"/>
      <c r="AG671" s="1"/>
      <c r="AH671" s="1"/>
      <c r="AI671" s="1"/>
      <c r="AJ671" s="1" t="s">
        <v>17</v>
      </c>
      <c r="AK671" s="1" t="s">
        <v>2742</v>
      </c>
      <c r="AL671" s="1" t="s">
        <v>926</v>
      </c>
      <c r="AM671" s="1" t="s">
        <v>2756</v>
      </c>
      <c r="AN671" s="1"/>
      <c r="AO671" s="1"/>
      <c r="AP671" s="1"/>
      <c r="AQ671" s="1"/>
      <c r="AR671" s="1"/>
      <c r="AS671" s="1"/>
      <c r="AT671" s="1" t="s">
        <v>535</v>
      </c>
      <c r="AU671" s="1" t="s">
        <v>2122</v>
      </c>
      <c r="AV671" s="1" t="s">
        <v>1591</v>
      </c>
      <c r="AW671" s="1" t="s">
        <v>2324</v>
      </c>
      <c r="AX671" s="1"/>
      <c r="AY671" s="1"/>
      <c r="AZ671" s="1"/>
      <c r="BA671" s="1"/>
      <c r="BB671" s="1"/>
      <c r="BC671" s="1"/>
      <c r="BD671" s="1"/>
      <c r="BE671" s="1"/>
      <c r="BF671" s="1"/>
      <c r="BG671" s="1" t="s">
        <v>535</v>
      </c>
      <c r="BH671" s="1" t="s">
        <v>2122</v>
      </c>
      <c r="BI671" s="1" t="s">
        <v>1514</v>
      </c>
      <c r="BJ671" s="1" t="s">
        <v>2892</v>
      </c>
      <c r="BK671" s="1" t="s">
        <v>535</v>
      </c>
      <c r="BL671" s="1" t="s">
        <v>2122</v>
      </c>
      <c r="BM671" s="1" t="s">
        <v>1607</v>
      </c>
      <c r="BN671" s="1" t="s">
        <v>3193</v>
      </c>
      <c r="BO671" s="1" t="s">
        <v>535</v>
      </c>
      <c r="BP671" s="1" t="s">
        <v>2122</v>
      </c>
      <c r="BQ671" s="1" t="s">
        <v>1608</v>
      </c>
      <c r="BR671" s="1" t="s">
        <v>3627</v>
      </c>
      <c r="BS671" s="1" t="s">
        <v>457</v>
      </c>
      <c r="BT671" s="1" t="s">
        <v>2758</v>
      </c>
      <c r="BU671" s="1"/>
    </row>
    <row r="672" spans="1:73" ht="13.5" customHeight="1">
      <c r="A672" s="5" t="str">
        <f>HYPERLINK("http://kyu.snu.ac.kr/sdhj/index.jsp?type=hj/GK14786_00IH_0001_0153.jpg","1828_성평곡면_153")</f>
        <v>1828_성평곡면_153</v>
      </c>
      <c r="B672" s="2">
        <v>1828</v>
      </c>
      <c r="C672" s="2" t="s">
        <v>3787</v>
      </c>
      <c r="D672" s="2" t="s">
        <v>3790</v>
      </c>
      <c r="E672" s="2">
        <v>671</v>
      </c>
      <c r="F672" s="1">
        <v>3</v>
      </c>
      <c r="G672" s="1" t="s">
        <v>1208</v>
      </c>
      <c r="H672" s="1" t="s">
        <v>2049</v>
      </c>
      <c r="I672" s="1">
        <v>9</v>
      </c>
      <c r="J672" s="1"/>
      <c r="K672" s="1"/>
      <c r="L672" s="1">
        <v>5</v>
      </c>
      <c r="M672" s="2" t="s">
        <v>4158</v>
      </c>
      <c r="N672" s="2" t="s">
        <v>4321</v>
      </c>
      <c r="O672" s="1"/>
      <c r="P672" s="1"/>
      <c r="Q672" s="1"/>
      <c r="R672" s="1"/>
      <c r="S672" s="1"/>
      <c r="T672" s="1" t="s">
        <v>3813</v>
      </c>
      <c r="U672" s="1" t="s">
        <v>120</v>
      </c>
      <c r="V672" s="1" t="s">
        <v>2116</v>
      </c>
      <c r="W672" s="1" t="s">
        <v>612</v>
      </c>
      <c r="X672" s="1" t="s">
        <v>2172</v>
      </c>
      <c r="Y672" s="1" t="s">
        <v>1609</v>
      </c>
      <c r="Z672" s="1" t="s">
        <v>2320</v>
      </c>
      <c r="AA672" s="1"/>
      <c r="AB672" s="1"/>
      <c r="AC672" s="1">
        <v>51</v>
      </c>
      <c r="AD672" s="1" t="s">
        <v>394</v>
      </c>
      <c r="AE672" s="1" t="s">
        <v>2685</v>
      </c>
      <c r="AF672" s="1"/>
      <c r="AG672" s="1"/>
      <c r="AH672" s="1"/>
      <c r="AI672" s="1"/>
      <c r="AJ672" s="1" t="s">
        <v>17</v>
      </c>
      <c r="AK672" s="1" t="s">
        <v>2742</v>
      </c>
      <c r="AL672" s="1" t="s">
        <v>284</v>
      </c>
      <c r="AM672" s="1" t="s">
        <v>2748</v>
      </c>
      <c r="AN672" s="1"/>
      <c r="AO672" s="1"/>
      <c r="AP672" s="1"/>
      <c r="AQ672" s="1"/>
      <c r="AR672" s="1"/>
      <c r="AS672" s="1"/>
      <c r="AT672" s="1" t="s">
        <v>123</v>
      </c>
      <c r="AU672" s="1" t="s">
        <v>2801</v>
      </c>
      <c r="AV672" s="1" t="s">
        <v>1610</v>
      </c>
      <c r="AW672" s="1" t="s">
        <v>2889</v>
      </c>
      <c r="AX672" s="1"/>
      <c r="AY672" s="1"/>
      <c r="AZ672" s="1"/>
      <c r="BA672" s="1"/>
      <c r="BB672" s="1"/>
      <c r="BC672" s="1"/>
      <c r="BD672" s="1"/>
      <c r="BE672" s="1"/>
      <c r="BF672" s="1"/>
      <c r="BG672" s="1" t="s">
        <v>123</v>
      </c>
      <c r="BH672" s="1" t="s">
        <v>2801</v>
      </c>
      <c r="BI672" s="1" t="s">
        <v>1611</v>
      </c>
      <c r="BJ672" s="1" t="s">
        <v>3189</v>
      </c>
      <c r="BK672" s="1" t="s">
        <v>123</v>
      </c>
      <c r="BL672" s="1" t="s">
        <v>2801</v>
      </c>
      <c r="BM672" s="1" t="s">
        <v>1612</v>
      </c>
      <c r="BN672" s="1" t="s">
        <v>3414</v>
      </c>
      <c r="BO672" s="1" t="s">
        <v>123</v>
      </c>
      <c r="BP672" s="1" t="s">
        <v>2801</v>
      </c>
      <c r="BQ672" s="1" t="s">
        <v>1613</v>
      </c>
      <c r="BR672" s="1" t="s">
        <v>3626</v>
      </c>
      <c r="BS672" s="1" t="s">
        <v>388</v>
      </c>
      <c r="BT672" s="1" t="s">
        <v>2790</v>
      </c>
      <c r="BU672" s="1"/>
    </row>
    <row r="673" spans="1:73" ht="13.5" customHeight="1">
      <c r="A673" s="5" t="str">
        <f>HYPERLINK("http://kyu.snu.ac.kr/sdhj/index.jsp?type=hj/GK14786_00IH_0001_0153.jpg","1828_성평곡면_153")</f>
        <v>1828_성평곡면_153</v>
      </c>
      <c r="B673" s="2">
        <v>1828</v>
      </c>
      <c r="C673" s="2" t="s">
        <v>3787</v>
      </c>
      <c r="D673" s="2" t="s">
        <v>3790</v>
      </c>
      <c r="E673" s="2">
        <v>672</v>
      </c>
      <c r="F673" s="1">
        <v>3</v>
      </c>
      <c r="G673" s="1" t="s">
        <v>1208</v>
      </c>
      <c r="H673" s="1" t="s">
        <v>2049</v>
      </c>
      <c r="I673" s="1">
        <v>9</v>
      </c>
      <c r="J673" s="1"/>
      <c r="K673" s="1"/>
      <c r="L673" s="1">
        <v>5</v>
      </c>
      <c r="M673" s="2" t="s">
        <v>4158</v>
      </c>
      <c r="N673" s="2" t="s">
        <v>4321</v>
      </c>
      <c r="O673" s="1"/>
      <c r="P673" s="1"/>
      <c r="Q673" s="1"/>
      <c r="R673" s="1"/>
      <c r="S673" s="1" t="s">
        <v>48</v>
      </c>
      <c r="T673" s="1" t="s">
        <v>2087</v>
      </c>
      <c r="U673" s="1"/>
      <c r="V673" s="1"/>
      <c r="W673" s="1" t="s">
        <v>137</v>
      </c>
      <c r="X673" s="1" t="s">
        <v>2176</v>
      </c>
      <c r="Y673" s="1" t="s">
        <v>130</v>
      </c>
      <c r="Z673" s="1" t="s">
        <v>2210</v>
      </c>
      <c r="AA673" s="1"/>
      <c r="AB673" s="1"/>
      <c r="AC673" s="1">
        <v>50</v>
      </c>
      <c r="AD673" s="1" t="s">
        <v>255</v>
      </c>
      <c r="AE673" s="1" t="s">
        <v>2708</v>
      </c>
      <c r="AF673" s="1"/>
      <c r="AG673" s="1"/>
      <c r="AH673" s="1"/>
      <c r="AI673" s="1"/>
      <c r="AJ673" s="1" t="s">
        <v>131</v>
      </c>
      <c r="AK673" s="1" t="s">
        <v>2743</v>
      </c>
      <c r="AL673" s="1" t="s">
        <v>129</v>
      </c>
      <c r="AM673" s="1" t="s">
        <v>2752</v>
      </c>
      <c r="AN673" s="1"/>
      <c r="AO673" s="1"/>
      <c r="AP673" s="1"/>
      <c r="AQ673" s="1"/>
      <c r="AR673" s="1"/>
      <c r="AS673" s="1"/>
      <c r="AT673" s="1" t="s">
        <v>123</v>
      </c>
      <c r="AU673" s="1" t="s">
        <v>2801</v>
      </c>
      <c r="AV673" s="1" t="s">
        <v>1381</v>
      </c>
      <c r="AW673" s="1" t="s">
        <v>2888</v>
      </c>
      <c r="AX673" s="1"/>
      <c r="AY673" s="1"/>
      <c r="AZ673" s="1"/>
      <c r="BA673" s="1"/>
      <c r="BB673" s="1"/>
      <c r="BC673" s="1"/>
      <c r="BD673" s="1"/>
      <c r="BE673" s="1"/>
      <c r="BF673" s="1"/>
      <c r="BG673" s="1" t="s">
        <v>123</v>
      </c>
      <c r="BH673" s="1" t="s">
        <v>2801</v>
      </c>
      <c r="BI673" s="1" t="s">
        <v>1382</v>
      </c>
      <c r="BJ673" s="1" t="s">
        <v>3189</v>
      </c>
      <c r="BK673" s="1" t="s">
        <v>123</v>
      </c>
      <c r="BL673" s="1" t="s">
        <v>2801</v>
      </c>
      <c r="BM673" s="1" t="s">
        <v>1614</v>
      </c>
      <c r="BN673" s="1" t="s">
        <v>3413</v>
      </c>
      <c r="BO673" s="1" t="s">
        <v>123</v>
      </c>
      <c r="BP673" s="1" t="s">
        <v>2801</v>
      </c>
      <c r="BQ673" s="1" t="s">
        <v>1383</v>
      </c>
      <c r="BR673" s="1" t="s">
        <v>3625</v>
      </c>
      <c r="BS673" s="1" t="s">
        <v>311</v>
      </c>
      <c r="BT673" s="1" t="s">
        <v>2750</v>
      </c>
      <c r="BU673" s="1"/>
    </row>
    <row r="674" spans="1:73" ht="13.5" customHeight="1">
      <c r="A674" s="5" t="str">
        <f>HYPERLINK("http://kyu.snu.ac.kr/sdhj/index.jsp?type=hj/GK14786_00IH_0001_0153.jpg","1828_성평곡면_153")</f>
        <v>1828_성평곡면_153</v>
      </c>
      <c r="B674" s="2">
        <v>1828</v>
      </c>
      <c r="C674" s="2" t="s">
        <v>3787</v>
      </c>
      <c r="D674" s="2" t="s">
        <v>3790</v>
      </c>
      <c r="E674" s="2">
        <v>673</v>
      </c>
      <c r="F674" s="1">
        <v>3</v>
      </c>
      <c r="G674" s="1" t="s">
        <v>1208</v>
      </c>
      <c r="H674" s="1" t="s">
        <v>2049</v>
      </c>
      <c r="I674" s="1">
        <v>9</v>
      </c>
      <c r="J674" s="1"/>
      <c r="K674" s="1"/>
      <c r="L674" s="1">
        <v>5</v>
      </c>
      <c r="M674" s="2" t="s">
        <v>4158</v>
      </c>
      <c r="N674" s="2" t="s">
        <v>4321</v>
      </c>
      <c r="O674" s="1"/>
      <c r="P674" s="1"/>
      <c r="Q674" s="1"/>
      <c r="R674" s="1"/>
      <c r="S674" s="1"/>
      <c r="T674" s="1" t="s">
        <v>3815</v>
      </c>
      <c r="U674" s="1" t="s">
        <v>139</v>
      </c>
      <c r="V674" s="1" t="s">
        <v>2112</v>
      </c>
      <c r="W674" s="1"/>
      <c r="X674" s="1"/>
      <c r="Y674" s="1" t="s">
        <v>1615</v>
      </c>
      <c r="Z674" s="1" t="s">
        <v>2319</v>
      </c>
      <c r="AA674" s="1"/>
      <c r="AB674" s="1"/>
      <c r="AC674" s="1">
        <v>20</v>
      </c>
      <c r="AD674" s="1" t="s">
        <v>389</v>
      </c>
      <c r="AE674" s="1" t="s">
        <v>2719</v>
      </c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</row>
    <row r="675" spans="1:73" ht="13.5" customHeight="1">
      <c r="A675" s="5" t="str">
        <f>HYPERLINK("http://kyu.snu.ac.kr/sdhj/index.jsp?type=hj/GK14786_00IH_0001_0154.jpg","1828_성평곡면_154")</f>
        <v>1828_성평곡면_154</v>
      </c>
      <c r="B675" s="2">
        <v>1828</v>
      </c>
      <c r="C675" s="2" t="s">
        <v>3787</v>
      </c>
      <c r="D675" s="2" t="s">
        <v>3790</v>
      </c>
      <c r="E675" s="2">
        <v>674</v>
      </c>
      <c r="F675" s="1">
        <v>3</v>
      </c>
      <c r="G675" s="1" t="s">
        <v>1208</v>
      </c>
      <c r="H675" s="1" t="s">
        <v>2049</v>
      </c>
      <c r="I675" s="1">
        <v>10</v>
      </c>
      <c r="J675" s="1" t="s">
        <v>1616</v>
      </c>
      <c r="K675" s="1" t="s">
        <v>2058</v>
      </c>
      <c r="L675" s="1">
        <v>1</v>
      </c>
      <c r="M675" s="2" t="s">
        <v>4159</v>
      </c>
      <c r="N675" s="2" t="s">
        <v>4322</v>
      </c>
      <c r="O675" s="1" t="s">
        <v>6</v>
      </c>
      <c r="P675" s="1" t="s">
        <v>2076</v>
      </c>
      <c r="Q675" s="1"/>
      <c r="R675" s="1"/>
      <c r="S675" s="1"/>
      <c r="T675" s="1" t="s">
        <v>3813</v>
      </c>
      <c r="U675" s="1" t="s">
        <v>632</v>
      </c>
      <c r="V675" s="1" t="s">
        <v>2111</v>
      </c>
      <c r="W675" s="1" t="s">
        <v>181</v>
      </c>
      <c r="X675" s="1" t="s">
        <v>3823</v>
      </c>
      <c r="Y675" s="1" t="s">
        <v>1617</v>
      </c>
      <c r="Z675" s="1" t="s">
        <v>2318</v>
      </c>
      <c r="AA675" s="1"/>
      <c r="AB675" s="1"/>
      <c r="AC675" s="1">
        <v>45</v>
      </c>
      <c r="AD675" s="1" t="s">
        <v>279</v>
      </c>
      <c r="AE675" s="1" t="s">
        <v>2231</v>
      </c>
      <c r="AF675" s="1"/>
      <c r="AG675" s="1"/>
      <c r="AH675" s="1"/>
      <c r="AI675" s="1"/>
      <c r="AJ675" s="1" t="s">
        <v>17</v>
      </c>
      <c r="AK675" s="1" t="s">
        <v>2742</v>
      </c>
      <c r="AL675" s="1" t="s">
        <v>457</v>
      </c>
      <c r="AM675" s="1" t="s">
        <v>2758</v>
      </c>
      <c r="AN675" s="1"/>
      <c r="AO675" s="1"/>
      <c r="AP675" s="1"/>
      <c r="AQ675" s="1"/>
      <c r="AR675" s="1"/>
      <c r="AS675" s="1"/>
      <c r="AT675" s="1" t="s">
        <v>380</v>
      </c>
      <c r="AU675" s="1" t="s">
        <v>2802</v>
      </c>
      <c r="AV675" s="1" t="s">
        <v>1618</v>
      </c>
      <c r="AW675" s="1" t="s">
        <v>2887</v>
      </c>
      <c r="AX675" s="1"/>
      <c r="AY675" s="1"/>
      <c r="AZ675" s="1"/>
      <c r="BA675" s="1"/>
      <c r="BB675" s="1"/>
      <c r="BC675" s="1"/>
      <c r="BD675" s="1"/>
      <c r="BE675" s="1"/>
      <c r="BF675" s="1"/>
      <c r="BG675" s="1" t="s">
        <v>632</v>
      </c>
      <c r="BH675" s="1" t="s">
        <v>2111</v>
      </c>
      <c r="BI675" s="1" t="s">
        <v>1619</v>
      </c>
      <c r="BJ675" s="1" t="s">
        <v>2172</v>
      </c>
      <c r="BK675" s="1" t="s">
        <v>632</v>
      </c>
      <c r="BL675" s="1" t="s">
        <v>2111</v>
      </c>
      <c r="BM675" s="1" t="s">
        <v>1620</v>
      </c>
      <c r="BN675" s="1" t="s">
        <v>3412</v>
      </c>
      <c r="BO675" s="1" t="s">
        <v>632</v>
      </c>
      <c r="BP675" s="1" t="s">
        <v>2111</v>
      </c>
      <c r="BQ675" s="1" t="s">
        <v>1621</v>
      </c>
      <c r="BR675" s="1" t="s">
        <v>3624</v>
      </c>
      <c r="BS675" s="1" t="s">
        <v>80</v>
      </c>
      <c r="BT675" s="1" t="s">
        <v>2745</v>
      </c>
      <c r="BU675" s="1"/>
    </row>
    <row r="676" spans="1:73" ht="13.5" customHeight="1">
      <c r="A676" s="5" t="str">
        <f>HYPERLINK("http://kyu.snu.ac.kr/sdhj/index.jsp?type=hj/GK14786_00IH_0001_0154.jpg","1828_성평곡면_154")</f>
        <v>1828_성평곡면_154</v>
      </c>
      <c r="B676" s="2">
        <v>1828</v>
      </c>
      <c r="C676" s="2" t="s">
        <v>3787</v>
      </c>
      <c r="D676" s="2" t="s">
        <v>3790</v>
      </c>
      <c r="E676" s="2">
        <v>675</v>
      </c>
      <c r="F676" s="1">
        <v>3</v>
      </c>
      <c r="G676" s="1" t="s">
        <v>1208</v>
      </c>
      <c r="H676" s="1" t="s">
        <v>2049</v>
      </c>
      <c r="I676" s="1">
        <v>10</v>
      </c>
      <c r="J676" s="1"/>
      <c r="K676" s="1"/>
      <c r="L676" s="1">
        <v>1</v>
      </c>
      <c r="M676" s="2" t="s">
        <v>4159</v>
      </c>
      <c r="N676" s="2" t="s">
        <v>4322</v>
      </c>
      <c r="O676" s="1"/>
      <c r="P676" s="1"/>
      <c r="Q676" s="1"/>
      <c r="R676" s="1"/>
      <c r="S676" s="1" t="s">
        <v>48</v>
      </c>
      <c r="T676" s="1" t="s">
        <v>2087</v>
      </c>
      <c r="U676" s="1"/>
      <c r="V676" s="1"/>
      <c r="W676" s="1" t="s">
        <v>1400</v>
      </c>
      <c r="X676" s="1" t="s">
        <v>2191</v>
      </c>
      <c r="Y676" s="1" t="s">
        <v>10</v>
      </c>
      <c r="Z676" s="1" t="s">
        <v>2174</v>
      </c>
      <c r="AA676" s="1"/>
      <c r="AB676" s="1"/>
      <c r="AC676" s="1">
        <v>35</v>
      </c>
      <c r="AD676" s="1" t="s">
        <v>215</v>
      </c>
      <c r="AE676" s="1" t="s">
        <v>2707</v>
      </c>
      <c r="AF676" s="1"/>
      <c r="AG676" s="1"/>
      <c r="AH676" s="1"/>
      <c r="AI676" s="1"/>
      <c r="AJ676" s="1" t="s">
        <v>17</v>
      </c>
      <c r="AK676" s="1" t="s">
        <v>2742</v>
      </c>
      <c r="AL676" s="1" t="s">
        <v>967</v>
      </c>
      <c r="AM676" s="1" t="s">
        <v>2769</v>
      </c>
      <c r="AN676" s="1"/>
      <c r="AO676" s="1"/>
      <c r="AP676" s="1"/>
      <c r="AQ676" s="1"/>
      <c r="AR676" s="1"/>
      <c r="AS676" s="1"/>
      <c r="AT676" s="1" t="s">
        <v>632</v>
      </c>
      <c r="AU676" s="1" t="s">
        <v>2111</v>
      </c>
      <c r="AV676" s="1" t="s">
        <v>1622</v>
      </c>
      <c r="AW676" s="1" t="s">
        <v>2886</v>
      </c>
      <c r="AX676" s="1"/>
      <c r="AY676" s="1"/>
      <c r="AZ676" s="1"/>
      <c r="BA676" s="1"/>
      <c r="BB676" s="1"/>
      <c r="BC676" s="1"/>
      <c r="BD676" s="1"/>
      <c r="BE676" s="1"/>
      <c r="BF676" s="1"/>
      <c r="BG676" s="1" t="s">
        <v>632</v>
      </c>
      <c r="BH676" s="1" t="s">
        <v>2111</v>
      </c>
      <c r="BI676" s="1" t="s">
        <v>1623</v>
      </c>
      <c r="BJ676" s="1" t="s">
        <v>3188</v>
      </c>
      <c r="BK676" s="1" t="s">
        <v>632</v>
      </c>
      <c r="BL676" s="1" t="s">
        <v>2111</v>
      </c>
      <c r="BM676" s="1" t="s">
        <v>1624</v>
      </c>
      <c r="BN676" s="1" t="s">
        <v>3411</v>
      </c>
      <c r="BO676" s="1"/>
      <c r="BP676" s="1"/>
      <c r="BQ676" s="1" t="s">
        <v>1625</v>
      </c>
      <c r="BR676" s="1" t="s">
        <v>3967</v>
      </c>
      <c r="BS676" s="1" t="s">
        <v>366</v>
      </c>
      <c r="BT676" s="1" t="s">
        <v>2423</v>
      </c>
      <c r="BU676" s="1"/>
    </row>
    <row r="677" spans="1:73" ht="13.5" customHeight="1">
      <c r="A677" s="5" t="str">
        <f>HYPERLINK("http://kyu.snu.ac.kr/sdhj/index.jsp?type=hj/GK14786_00IH_0001_0154.jpg","1828_성평곡면_154")</f>
        <v>1828_성평곡면_154</v>
      </c>
      <c r="B677" s="2">
        <v>1828</v>
      </c>
      <c r="C677" s="2" t="s">
        <v>3787</v>
      </c>
      <c r="D677" s="2" t="s">
        <v>3790</v>
      </c>
      <c r="E677" s="2">
        <v>676</v>
      </c>
      <c r="F677" s="1">
        <v>3</v>
      </c>
      <c r="G677" s="1" t="s">
        <v>1208</v>
      </c>
      <c r="H677" s="1" t="s">
        <v>2049</v>
      </c>
      <c r="I677" s="1">
        <v>10</v>
      </c>
      <c r="J677" s="1"/>
      <c r="K677" s="1"/>
      <c r="L677" s="1">
        <v>2</v>
      </c>
      <c r="M677" s="2" t="s">
        <v>4160</v>
      </c>
      <c r="N677" s="2" t="s">
        <v>4323</v>
      </c>
      <c r="O677" s="1" t="s">
        <v>6</v>
      </c>
      <c r="P677" s="1" t="s">
        <v>2076</v>
      </c>
      <c r="Q677" s="1"/>
      <c r="R677" s="1"/>
      <c r="S677" s="1"/>
      <c r="T677" s="1" t="s">
        <v>3813</v>
      </c>
      <c r="U677" s="1" t="s">
        <v>120</v>
      </c>
      <c r="V677" s="1" t="s">
        <v>2116</v>
      </c>
      <c r="W677" s="1" t="s">
        <v>98</v>
      </c>
      <c r="X677" s="1" t="s">
        <v>3818</v>
      </c>
      <c r="Y677" s="1" t="s">
        <v>1626</v>
      </c>
      <c r="Z677" s="1" t="s">
        <v>2297</v>
      </c>
      <c r="AA677" s="1"/>
      <c r="AB677" s="1"/>
      <c r="AC677" s="1">
        <v>29</v>
      </c>
      <c r="AD677" s="1" t="s">
        <v>420</v>
      </c>
      <c r="AE677" s="1" t="s">
        <v>2668</v>
      </c>
      <c r="AF677" s="1"/>
      <c r="AG677" s="1"/>
      <c r="AH677" s="1"/>
      <c r="AI677" s="1"/>
      <c r="AJ677" s="1" t="s">
        <v>17</v>
      </c>
      <c r="AK677" s="1" t="s">
        <v>2742</v>
      </c>
      <c r="AL677" s="1" t="s">
        <v>457</v>
      </c>
      <c r="AM677" s="1" t="s">
        <v>2758</v>
      </c>
      <c r="AN677" s="1"/>
      <c r="AO677" s="1"/>
      <c r="AP677" s="1"/>
      <c r="AQ677" s="1"/>
      <c r="AR677" s="1"/>
      <c r="AS677" s="1"/>
      <c r="AT677" s="1" t="s">
        <v>123</v>
      </c>
      <c r="AU677" s="1" t="s">
        <v>2801</v>
      </c>
      <c r="AV677" s="1" t="s">
        <v>1227</v>
      </c>
      <c r="AW677" s="1" t="s">
        <v>2300</v>
      </c>
      <c r="AX677" s="1"/>
      <c r="AY677" s="1"/>
      <c r="AZ677" s="1"/>
      <c r="BA677" s="1"/>
      <c r="BB677" s="1"/>
      <c r="BC677" s="1"/>
      <c r="BD677" s="1"/>
      <c r="BE677" s="1"/>
      <c r="BF677" s="1"/>
      <c r="BG677" s="1" t="s">
        <v>123</v>
      </c>
      <c r="BH677" s="1" t="s">
        <v>2801</v>
      </c>
      <c r="BI677" s="1" t="s">
        <v>1627</v>
      </c>
      <c r="BJ677" s="1" t="s">
        <v>2873</v>
      </c>
      <c r="BK677" s="1" t="s">
        <v>123</v>
      </c>
      <c r="BL677" s="1" t="s">
        <v>2801</v>
      </c>
      <c r="BM677" s="1" t="s">
        <v>1215</v>
      </c>
      <c r="BN677" s="1" t="s">
        <v>3175</v>
      </c>
      <c r="BO677" s="1" t="s">
        <v>123</v>
      </c>
      <c r="BP677" s="1" t="s">
        <v>2801</v>
      </c>
      <c r="BQ677" s="1" t="s">
        <v>1229</v>
      </c>
      <c r="BR677" s="1" t="s">
        <v>3889</v>
      </c>
      <c r="BS677" s="1" t="s">
        <v>366</v>
      </c>
      <c r="BT677" s="1" t="s">
        <v>2423</v>
      </c>
      <c r="BU677" s="1"/>
    </row>
    <row r="678" spans="1:73" ht="13.5" customHeight="1">
      <c r="A678" s="5" t="str">
        <f>HYPERLINK("http://kyu.snu.ac.kr/sdhj/index.jsp?type=hj/GK14786_00IH_0001_0154.jpg","1828_성평곡면_154")</f>
        <v>1828_성평곡면_154</v>
      </c>
      <c r="B678" s="2">
        <v>1828</v>
      </c>
      <c r="C678" s="2" t="s">
        <v>3787</v>
      </c>
      <c r="D678" s="2" t="s">
        <v>3790</v>
      </c>
      <c r="E678" s="2">
        <v>677</v>
      </c>
      <c r="F678" s="1">
        <v>3</v>
      </c>
      <c r="G678" s="1" t="s">
        <v>1208</v>
      </c>
      <c r="H678" s="1" t="s">
        <v>2049</v>
      </c>
      <c r="I678" s="1">
        <v>10</v>
      </c>
      <c r="J678" s="1"/>
      <c r="K678" s="1"/>
      <c r="L678" s="1">
        <v>2</v>
      </c>
      <c r="M678" s="2" t="s">
        <v>4160</v>
      </c>
      <c r="N678" s="2" t="s">
        <v>4323</v>
      </c>
      <c r="O678" s="1"/>
      <c r="P678" s="1"/>
      <c r="Q678" s="1"/>
      <c r="R678" s="1"/>
      <c r="S678" s="1" t="s">
        <v>48</v>
      </c>
      <c r="T678" s="1" t="s">
        <v>2087</v>
      </c>
      <c r="U678" s="1"/>
      <c r="V678" s="1"/>
      <c r="W678" s="1" t="s">
        <v>98</v>
      </c>
      <c r="X678" s="1" t="s">
        <v>3818</v>
      </c>
      <c r="Y678" s="1" t="s">
        <v>130</v>
      </c>
      <c r="Z678" s="1" t="s">
        <v>2210</v>
      </c>
      <c r="AA678" s="1"/>
      <c r="AB678" s="1"/>
      <c r="AC678" s="1">
        <v>25</v>
      </c>
      <c r="AD678" s="1" t="s">
        <v>107</v>
      </c>
      <c r="AE678" s="1" t="s">
        <v>2700</v>
      </c>
      <c r="AF678" s="1"/>
      <c r="AG678" s="1"/>
      <c r="AH678" s="1"/>
      <c r="AI678" s="1"/>
      <c r="AJ678" s="1" t="s">
        <v>131</v>
      </c>
      <c r="AK678" s="1" t="s">
        <v>2743</v>
      </c>
      <c r="AL678" s="1" t="s">
        <v>70</v>
      </c>
      <c r="AM678" s="1" t="s">
        <v>3844</v>
      </c>
      <c r="AN678" s="1"/>
      <c r="AO678" s="1"/>
      <c r="AP678" s="1"/>
      <c r="AQ678" s="1"/>
      <c r="AR678" s="1"/>
      <c r="AS678" s="1"/>
      <c r="AT678" s="1" t="s">
        <v>120</v>
      </c>
      <c r="AU678" s="1" t="s">
        <v>2116</v>
      </c>
      <c r="AV678" s="1" t="s">
        <v>1628</v>
      </c>
      <c r="AW678" s="1" t="s">
        <v>2885</v>
      </c>
      <c r="AX678" s="1"/>
      <c r="AY678" s="1"/>
      <c r="AZ678" s="1"/>
      <c r="BA678" s="1"/>
      <c r="BB678" s="1"/>
      <c r="BC678" s="1"/>
      <c r="BD678" s="1"/>
      <c r="BE678" s="1"/>
      <c r="BF678" s="1"/>
      <c r="BG678" s="1" t="s">
        <v>123</v>
      </c>
      <c r="BH678" s="1" t="s">
        <v>2801</v>
      </c>
      <c r="BI678" s="1" t="s">
        <v>1629</v>
      </c>
      <c r="BJ678" s="1" t="s">
        <v>3187</v>
      </c>
      <c r="BK678" s="1" t="s">
        <v>123</v>
      </c>
      <c r="BL678" s="1" t="s">
        <v>2801</v>
      </c>
      <c r="BM678" s="1" t="s">
        <v>512</v>
      </c>
      <c r="BN678" s="1" t="s">
        <v>2322</v>
      </c>
      <c r="BO678" s="1" t="s">
        <v>123</v>
      </c>
      <c r="BP678" s="1" t="s">
        <v>2801</v>
      </c>
      <c r="BQ678" s="1" t="s">
        <v>1630</v>
      </c>
      <c r="BR678" s="1" t="s">
        <v>3984</v>
      </c>
      <c r="BS678" s="1" t="s">
        <v>351</v>
      </c>
      <c r="BT678" s="1" t="s">
        <v>2765</v>
      </c>
      <c r="BU678" s="1"/>
    </row>
    <row r="679" spans="1:73" ht="13.5" customHeight="1">
      <c r="A679" s="5" t="str">
        <f>HYPERLINK("http://kyu.snu.ac.kr/sdhj/index.jsp?type=hj/GK14786_00IH_0001_0154.jpg","1828_성평곡면_154")</f>
        <v>1828_성평곡면_154</v>
      </c>
      <c r="B679" s="2">
        <v>1828</v>
      </c>
      <c r="C679" s="2" t="s">
        <v>3787</v>
      </c>
      <c r="D679" s="2" t="s">
        <v>3790</v>
      </c>
      <c r="E679" s="2">
        <v>678</v>
      </c>
      <c r="F679" s="1">
        <v>3</v>
      </c>
      <c r="G679" s="1" t="s">
        <v>1208</v>
      </c>
      <c r="H679" s="1" t="s">
        <v>2049</v>
      </c>
      <c r="I679" s="1">
        <v>10</v>
      </c>
      <c r="J679" s="1"/>
      <c r="K679" s="1"/>
      <c r="L679" s="1">
        <v>2</v>
      </c>
      <c r="M679" s="2" t="s">
        <v>4160</v>
      </c>
      <c r="N679" s="2" t="s">
        <v>4323</v>
      </c>
      <c r="O679" s="1"/>
      <c r="P679" s="1"/>
      <c r="Q679" s="1"/>
      <c r="R679" s="1"/>
      <c r="S679" s="1"/>
      <c r="T679" s="1" t="s">
        <v>3815</v>
      </c>
      <c r="U679" s="1" t="s">
        <v>139</v>
      </c>
      <c r="V679" s="1" t="s">
        <v>2112</v>
      </c>
      <c r="W679" s="1"/>
      <c r="X679" s="1"/>
      <c r="Y679" s="1" t="s">
        <v>1631</v>
      </c>
      <c r="Z679" s="1" t="s">
        <v>2296</v>
      </c>
      <c r="AA679" s="1"/>
      <c r="AB679" s="1"/>
      <c r="AC679" s="1">
        <v>42</v>
      </c>
      <c r="AD679" s="1" t="s">
        <v>338</v>
      </c>
      <c r="AE679" s="1" t="s">
        <v>2693</v>
      </c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</row>
    <row r="680" spans="1:73" ht="13.5" customHeight="1">
      <c r="A680" s="5" t="str">
        <f>HYPERLINK("http://kyu.snu.ac.kr/sdhj/index.jsp?type=hj/GK14786_00IH_0001_0154.jpg","1828_성평곡면_154")</f>
        <v>1828_성평곡면_154</v>
      </c>
      <c r="B680" s="2">
        <v>1828</v>
      </c>
      <c r="C680" s="2" t="s">
        <v>3787</v>
      </c>
      <c r="D680" s="2" t="s">
        <v>3790</v>
      </c>
      <c r="E680" s="2">
        <v>679</v>
      </c>
      <c r="F680" s="1">
        <v>3</v>
      </c>
      <c r="G680" s="1" t="s">
        <v>1208</v>
      </c>
      <c r="H680" s="1" t="s">
        <v>2049</v>
      </c>
      <c r="I680" s="1">
        <v>10</v>
      </c>
      <c r="J680" s="1"/>
      <c r="K680" s="1"/>
      <c r="L680" s="1">
        <v>3</v>
      </c>
      <c r="M680" s="2" t="s">
        <v>4161</v>
      </c>
      <c r="N680" s="2" t="s">
        <v>4324</v>
      </c>
      <c r="O680" s="1"/>
      <c r="P680" s="1"/>
      <c r="Q680" s="1"/>
      <c r="R680" s="1"/>
      <c r="S680" s="1"/>
      <c r="T680" s="1" t="s">
        <v>3813</v>
      </c>
      <c r="U680" s="1" t="s">
        <v>605</v>
      </c>
      <c r="V680" s="1" t="s">
        <v>2113</v>
      </c>
      <c r="W680" s="1" t="s">
        <v>108</v>
      </c>
      <c r="X680" s="1" t="s">
        <v>2171</v>
      </c>
      <c r="Y680" s="1" t="s">
        <v>50</v>
      </c>
      <c r="Z680" s="1" t="s">
        <v>2208</v>
      </c>
      <c r="AA680" s="1"/>
      <c r="AB680" s="1"/>
      <c r="AC680" s="1">
        <v>65</v>
      </c>
      <c r="AD680" s="1" t="s">
        <v>418</v>
      </c>
      <c r="AE680" s="1" t="s">
        <v>2695</v>
      </c>
      <c r="AF680" s="1"/>
      <c r="AG680" s="1"/>
      <c r="AH680" s="1"/>
      <c r="AI680" s="1"/>
      <c r="AJ680" s="1" t="s">
        <v>17</v>
      </c>
      <c r="AK680" s="1" t="s">
        <v>2742</v>
      </c>
      <c r="AL680" s="1" t="s">
        <v>80</v>
      </c>
      <c r="AM680" s="1" t="s">
        <v>2745</v>
      </c>
      <c r="AN680" s="1"/>
      <c r="AO680" s="1"/>
      <c r="AP680" s="1"/>
      <c r="AQ680" s="1"/>
      <c r="AR680" s="1"/>
      <c r="AS680" s="1"/>
      <c r="AT680" s="1" t="s">
        <v>42</v>
      </c>
      <c r="AU680" s="1" t="s">
        <v>2162</v>
      </c>
      <c r="AV680" s="1" t="s">
        <v>352</v>
      </c>
      <c r="AW680" s="1" t="s">
        <v>2884</v>
      </c>
      <c r="AX680" s="1"/>
      <c r="AY680" s="1"/>
      <c r="AZ680" s="1"/>
      <c r="BA680" s="1"/>
      <c r="BB680" s="1"/>
      <c r="BC680" s="1"/>
      <c r="BD680" s="1"/>
      <c r="BE680" s="1"/>
      <c r="BF680" s="1"/>
      <c r="BG680" s="1" t="s">
        <v>42</v>
      </c>
      <c r="BH680" s="1" t="s">
        <v>2162</v>
      </c>
      <c r="BI680" s="1" t="s">
        <v>1632</v>
      </c>
      <c r="BJ680" s="1" t="s">
        <v>3186</v>
      </c>
      <c r="BK680" s="1" t="s">
        <v>42</v>
      </c>
      <c r="BL680" s="1" t="s">
        <v>2162</v>
      </c>
      <c r="BM680" s="1" t="s">
        <v>449</v>
      </c>
      <c r="BN680" s="1" t="s">
        <v>2174</v>
      </c>
      <c r="BO680" s="1" t="s">
        <v>42</v>
      </c>
      <c r="BP680" s="1" t="s">
        <v>2162</v>
      </c>
      <c r="BQ680" s="1" t="s">
        <v>1633</v>
      </c>
      <c r="BR680" s="1" t="s">
        <v>3623</v>
      </c>
      <c r="BS680" s="1" t="s">
        <v>80</v>
      </c>
      <c r="BT680" s="1" t="s">
        <v>2745</v>
      </c>
      <c r="BU680" s="1"/>
    </row>
    <row r="681" spans="1:73" ht="13.5" customHeight="1">
      <c r="A681" s="5" t="str">
        <f>HYPERLINK("http://kyu.snu.ac.kr/sdhj/index.jsp?type=hj/GK14786_00IH_0001_0154.jpg","1828_성평곡면_154")</f>
        <v>1828_성평곡면_154</v>
      </c>
      <c r="B681" s="2">
        <v>1828</v>
      </c>
      <c r="C681" s="2" t="s">
        <v>3787</v>
      </c>
      <c r="D681" s="2" t="s">
        <v>3790</v>
      </c>
      <c r="E681" s="2">
        <v>680</v>
      </c>
      <c r="F681" s="1">
        <v>3</v>
      </c>
      <c r="G681" s="1" t="s">
        <v>1208</v>
      </c>
      <c r="H681" s="1" t="s">
        <v>2049</v>
      </c>
      <c r="I681" s="1">
        <v>10</v>
      </c>
      <c r="J681" s="1"/>
      <c r="K681" s="1"/>
      <c r="L681" s="1">
        <v>3</v>
      </c>
      <c r="M681" s="2" t="s">
        <v>4161</v>
      </c>
      <c r="N681" s="2" t="s">
        <v>4324</v>
      </c>
      <c r="O681" s="1"/>
      <c r="P681" s="1"/>
      <c r="Q681" s="1"/>
      <c r="R681" s="1"/>
      <c r="S681" s="1" t="s">
        <v>86</v>
      </c>
      <c r="T681" s="1" t="s">
        <v>2088</v>
      </c>
      <c r="U681" s="1" t="s">
        <v>1634</v>
      </c>
      <c r="V681" s="1" t="s">
        <v>2131</v>
      </c>
      <c r="W681" s="1" t="s">
        <v>49</v>
      </c>
      <c r="X681" s="1" t="s">
        <v>2190</v>
      </c>
      <c r="Y681" s="1" t="s">
        <v>1635</v>
      </c>
      <c r="Z681" s="1" t="s">
        <v>2317</v>
      </c>
      <c r="AA681" s="1"/>
      <c r="AB681" s="1"/>
      <c r="AC681" s="1">
        <v>40</v>
      </c>
      <c r="AD681" s="1" t="s">
        <v>40</v>
      </c>
      <c r="AE681" s="1" t="s">
        <v>2698</v>
      </c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</row>
    <row r="682" spans="1:73" ht="13.5" customHeight="1">
      <c r="A682" s="5" t="str">
        <f>HYPERLINK("http://kyu.snu.ac.kr/sdhj/index.jsp?type=hj/GK14786_00IH_0001_0154.jpg","1828_성평곡면_154")</f>
        <v>1828_성평곡면_154</v>
      </c>
      <c r="B682" s="2">
        <v>1828</v>
      </c>
      <c r="C682" s="2" t="s">
        <v>3787</v>
      </c>
      <c r="D682" s="2" t="s">
        <v>3790</v>
      </c>
      <c r="E682" s="2">
        <v>681</v>
      </c>
      <c r="F682" s="1">
        <v>3</v>
      </c>
      <c r="G682" s="1" t="s">
        <v>1208</v>
      </c>
      <c r="H682" s="1" t="s">
        <v>2049</v>
      </c>
      <c r="I682" s="1">
        <v>10</v>
      </c>
      <c r="J682" s="1"/>
      <c r="K682" s="1"/>
      <c r="L682" s="1">
        <v>3</v>
      </c>
      <c r="M682" s="2" t="s">
        <v>4161</v>
      </c>
      <c r="N682" s="2" t="s">
        <v>4324</v>
      </c>
      <c r="O682" s="1"/>
      <c r="P682" s="1"/>
      <c r="Q682" s="1"/>
      <c r="R682" s="1"/>
      <c r="S682" s="1" t="s">
        <v>191</v>
      </c>
      <c r="T682" s="1" t="s">
        <v>2090</v>
      </c>
      <c r="U682" s="1"/>
      <c r="V682" s="1"/>
      <c r="W682" s="1" t="s">
        <v>98</v>
      </c>
      <c r="X682" s="1" t="s">
        <v>3818</v>
      </c>
      <c r="Y682" s="1" t="s">
        <v>50</v>
      </c>
      <c r="Z682" s="1" t="s">
        <v>2208</v>
      </c>
      <c r="AA682" s="1"/>
      <c r="AB682" s="1"/>
      <c r="AC682" s="1">
        <v>40</v>
      </c>
      <c r="AD682" s="1" t="s">
        <v>40</v>
      </c>
      <c r="AE682" s="1" t="s">
        <v>2698</v>
      </c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</row>
    <row r="683" spans="1:73" ht="13.5" customHeight="1">
      <c r="A683" s="5" t="str">
        <f>HYPERLINK("http://kyu.snu.ac.kr/sdhj/index.jsp?type=hj/GK14786_00IH_0001_0154.jpg","1828_성평곡면_154")</f>
        <v>1828_성평곡면_154</v>
      </c>
      <c r="B683" s="2">
        <v>1828</v>
      </c>
      <c r="C683" s="2" t="s">
        <v>3787</v>
      </c>
      <c r="D683" s="2" t="s">
        <v>3790</v>
      </c>
      <c r="E683" s="2">
        <v>682</v>
      </c>
      <c r="F683" s="1">
        <v>3</v>
      </c>
      <c r="G683" s="1" t="s">
        <v>1208</v>
      </c>
      <c r="H683" s="1" t="s">
        <v>2049</v>
      </c>
      <c r="I683" s="1">
        <v>10</v>
      </c>
      <c r="J683" s="1"/>
      <c r="K683" s="1"/>
      <c r="L683" s="1">
        <v>4</v>
      </c>
      <c r="M683" s="2" t="s">
        <v>4162</v>
      </c>
      <c r="N683" s="2" t="s">
        <v>4325</v>
      </c>
      <c r="O683" s="1"/>
      <c r="P683" s="1"/>
      <c r="Q683" s="1"/>
      <c r="R683" s="1"/>
      <c r="S683" s="1"/>
      <c r="T683" s="1" t="s">
        <v>3813</v>
      </c>
      <c r="U683" s="1" t="s">
        <v>737</v>
      </c>
      <c r="V683" s="1" t="s">
        <v>2115</v>
      </c>
      <c r="W683" s="1" t="s">
        <v>308</v>
      </c>
      <c r="X683" s="1" t="s">
        <v>2184</v>
      </c>
      <c r="Y683" s="1" t="s">
        <v>1636</v>
      </c>
      <c r="Z683" s="1" t="s">
        <v>2316</v>
      </c>
      <c r="AA683" s="1"/>
      <c r="AB683" s="1"/>
      <c r="AC683" s="1">
        <v>56</v>
      </c>
      <c r="AD683" s="1" t="s">
        <v>253</v>
      </c>
      <c r="AE683" s="1" t="s">
        <v>2706</v>
      </c>
      <c r="AF683" s="1"/>
      <c r="AG683" s="1"/>
      <c r="AH683" s="1"/>
      <c r="AI683" s="1"/>
      <c r="AJ683" s="1" t="s">
        <v>17</v>
      </c>
      <c r="AK683" s="1" t="s">
        <v>2742</v>
      </c>
      <c r="AL683" s="1" t="s">
        <v>311</v>
      </c>
      <c r="AM683" s="1" t="s">
        <v>2750</v>
      </c>
      <c r="AN683" s="1"/>
      <c r="AO683" s="1"/>
      <c r="AP683" s="1"/>
      <c r="AQ683" s="1"/>
      <c r="AR683" s="1"/>
      <c r="AS683" s="1"/>
      <c r="AT683" s="1" t="s">
        <v>42</v>
      </c>
      <c r="AU683" s="1" t="s">
        <v>2162</v>
      </c>
      <c r="AV683" s="1" t="s">
        <v>1201</v>
      </c>
      <c r="AW683" s="1" t="s">
        <v>2883</v>
      </c>
      <c r="AX683" s="1"/>
      <c r="AY683" s="1"/>
      <c r="AZ683" s="1"/>
      <c r="BA683" s="1"/>
      <c r="BB683" s="1"/>
      <c r="BC683" s="1"/>
      <c r="BD683" s="1"/>
      <c r="BE683" s="1"/>
      <c r="BF683" s="1"/>
      <c r="BG683" s="1" t="s">
        <v>42</v>
      </c>
      <c r="BH683" s="1" t="s">
        <v>2162</v>
      </c>
      <c r="BI683" s="1" t="s">
        <v>574</v>
      </c>
      <c r="BJ683" s="1" t="s">
        <v>2984</v>
      </c>
      <c r="BK683" s="1" t="s">
        <v>42</v>
      </c>
      <c r="BL683" s="1" t="s">
        <v>2162</v>
      </c>
      <c r="BM683" s="1" t="s">
        <v>1637</v>
      </c>
      <c r="BN683" s="1" t="s">
        <v>3410</v>
      </c>
      <c r="BO683" s="1" t="s">
        <v>42</v>
      </c>
      <c r="BP683" s="1" t="s">
        <v>2162</v>
      </c>
      <c r="BQ683" s="1" t="s">
        <v>1385</v>
      </c>
      <c r="BR683" s="1" t="s">
        <v>3999</v>
      </c>
      <c r="BS683" s="1" t="s">
        <v>351</v>
      </c>
      <c r="BT683" s="1" t="s">
        <v>2765</v>
      </c>
      <c r="BU683" s="1"/>
    </row>
    <row r="684" spans="1:73" ht="13.5" customHeight="1">
      <c r="A684" s="5" t="str">
        <f>HYPERLINK("http://kyu.snu.ac.kr/sdhj/index.jsp?type=hj/GK14786_00IH_0001_0154.jpg","1828_성평곡면_154")</f>
        <v>1828_성평곡면_154</v>
      </c>
      <c r="B684" s="2">
        <v>1828</v>
      </c>
      <c r="C684" s="2" t="s">
        <v>3787</v>
      </c>
      <c r="D684" s="2" t="s">
        <v>3790</v>
      </c>
      <c r="E684" s="2">
        <v>683</v>
      </c>
      <c r="F684" s="1">
        <v>3</v>
      </c>
      <c r="G684" s="1" t="s">
        <v>1208</v>
      </c>
      <c r="H684" s="1" t="s">
        <v>2049</v>
      </c>
      <c r="I684" s="1">
        <v>10</v>
      </c>
      <c r="J684" s="1"/>
      <c r="K684" s="1"/>
      <c r="L684" s="1">
        <v>4</v>
      </c>
      <c r="M684" s="2" t="s">
        <v>4162</v>
      </c>
      <c r="N684" s="2" t="s">
        <v>4325</v>
      </c>
      <c r="O684" s="1"/>
      <c r="P684" s="1"/>
      <c r="Q684" s="1"/>
      <c r="R684" s="1"/>
      <c r="S684" s="1" t="s">
        <v>48</v>
      </c>
      <c r="T684" s="1" t="s">
        <v>2087</v>
      </c>
      <c r="U684" s="1"/>
      <c r="V684" s="1"/>
      <c r="W684" s="1" t="s">
        <v>98</v>
      </c>
      <c r="X684" s="1" t="s">
        <v>3818</v>
      </c>
      <c r="Y684" s="1" t="s">
        <v>50</v>
      </c>
      <c r="Z684" s="1" t="s">
        <v>2208</v>
      </c>
      <c r="AA684" s="1"/>
      <c r="AB684" s="1"/>
      <c r="AC684" s="1">
        <v>45</v>
      </c>
      <c r="AD684" s="1" t="s">
        <v>279</v>
      </c>
      <c r="AE684" s="1" t="s">
        <v>2231</v>
      </c>
      <c r="AF684" s="1"/>
      <c r="AG684" s="1"/>
      <c r="AH684" s="1"/>
      <c r="AI684" s="1"/>
      <c r="AJ684" s="1" t="s">
        <v>17</v>
      </c>
      <c r="AK684" s="1" t="s">
        <v>2742</v>
      </c>
      <c r="AL684" s="1" t="s">
        <v>70</v>
      </c>
      <c r="AM684" s="1" t="s">
        <v>3844</v>
      </c>
      <c r="AN684" s="1"/>
      <c r="AO684" s="1"/>
      <c r="AP684" s="1"/>
      <c r="AQ684" s="1"/>
      <c r="AR684" s="1"/>
      <c r="AS684" s="1"/>
      <c r="AT684" s="1" t="s">
        <v>42</v>
      </c>
      <c r="AU684" s="1" t="s">
        <v>2162</v>
      </c>
      <c r="AV684" s="1" t="s">
        <v>950</v>
      </c>
      <c r="AW684" s="1" t="s">
        <v>2429</v>
      </c>
      <c r="AX684" s="1"/>
      <c r="AY684" s="1"/>
      <c r="AZ684" s="1"/>
      <c r="BA684" s="1"/>
      <c r="BB684" s="1"/>
      <c r="BC684" s="1"/>
      <c r="BD684" s="1"/>
      <c r="BE684" s="1"/>
      <c r="BF684" s="1"/>
      <c r="BG684" s="1" t="s">
        <v>42</v>
      </c>
      <c r="BH684" s="1" t="s">
        <v>2162</v>
      </c>
      <c r="BI684" s="1" t="s">
        <v>1638</v>
      </c>
      <c r="BJ684" s="1" t="s">
        <v>3185</v>
      </c>
      <c r="BK684" s="1" t="s">
        <v>42</v>
      </c>
      <c r="BL684" s="1" t="s">
        <v>2162</v>
      </c>
      <c r="BM684" s="1" t="s">
        <v>952</v>
      </c>
      <c r="BN684" s="1" t="s">
        <v>3409</v>
      </c>
      <c r="BO684" s="1" t="s">
        <v>42</v>
      </c>
      <c r="BP684" s="1" t="s">
        <v>2162</v>
      </c>
      <c r="BQ684" s="1" t="s">
        <v>1639</v>
      </c>
      <c r="BR684" s="1" t="s">
        <v>3622</v>
      </c>
      <c r="BS684" s="1" t="s">
        <v>402</v>
      </c>
      <c r="BT684" s="1" t="s">
        <v>2775</v>
      </c>
      <c r="BU684" s="1"/>
    </row>
    <row r="685" spans="1:73" ht="13.5" customHeight="1">
      <c r="A685" s="5" t="str">
        <f>HYPERLINK("http://kyu.snu.ac.kr/sdhj/index.jsp?type=hj/GK14786_00IH_0001_0154.jpg","1828_성평곡면_154")</f>
        <v>1828_성평곡면_154</v>
      </c>
      <c r="B685" s="2">
        <v>1828</v>
      </c>
      <c r="C685" s="2" t="s">
        <v>3787</v>
      </c>
      <c r="D685" s="2" t="s">
        <v>3790</v>
      </c>
      <c r="E685" s="2">
        <v>684</v>
      </c>
      <c r="F685" s="1">
        <v>3</v>
      </c>
      <c r="G685" s="1" t="s">
        <v>1208</v>
      </c>
      <c r="H685" s="1" t="s">
        <v>2049</v>
      </c>
      <c r="I685" s="1">
        <v>10</v>
      </c>
      <c r="J685" s="1"/>
      <c r="K685" s="1"/>
      <c r="L685" s="1">
        <v>4</v>
      </c>
      <c r="M685" s="2" t="s">
        <v>4162</v>
      </c>
      <c r="N685" s="2" t="s">
        <v>4325</v>
      </c>
      <c r="O685" s="1"/>
      <c r="P685" s="1"/>
      <c r="Q685" s="1"/>
      <c r="R685" s="1"/>
      <c r="S685" s="1" t="s">
        <v>86</v>
      </c>
      <c r="T685" s="1" t="s">
        <v>2088</v>
      </c>
      <c r="U685" s="1" t="s">
        <v>1640</v>
      </c>
      <c r="V685" s="1" t="s">
        <v>3817</v>
      </c>
      <c r="W685" s="1"/>
      <c r="X685" s="1"/>
      <c r="Y685" s="1" t="s">
        <v>1641</v>
      </c>
      <c r="Z685" s="1" t="s">
        <v>2315</v>
      </c>
      <c r="AA685" s="1"/>
      <c r="AB685" s="1"/>
      <c r="AC685" s="1">
        <v>32</v>
      </c>
      <c r="AD685" s="1" t="s">
        <v>305</v>
      </c>
      <c r="AE685" s="1" t="s">
        <v>2701</v>
      </c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</row>
    <row r="686" spans="1:73" ht="13.5" customHeight="1">
      <c r="A686" s="5" t="str">
        <f>HYPERLINK("http://kyu.snu.ac.kr/sdhj/index.jsp?type=hj/GK14786_00IH_0001_0154.jpg","1828_성평곡면_154")</f>
        <v>1828_성평곡면_154</v>
      </c>
      <c r="B686" s="2">
        <v>1828</v>
      </c>
      <c r="C686" s="2" t="s">
        <v>3787</v>
      </c>
      <c r="D686" s="2" t="s">
        <v>3790</v>
      </c>
      <c r="E686" s="2">
        <v>685</v>
      </c>
      <c r="F686" s="1">
        <v>3</v>
      </c>
      <c r="G686" s="1" t="s">
        <v>1208</v>
      </c>
      <c r="H686" s="1" t="s">
        <v>2049</v>
      </c>
      <c r="I686" s="1">
        <v>10</v>
      </c>
      <c r="J686" s="1"/>
      <c r="K686" s="1"/>
      <c r="L686" s="1">
        <v>4</v>
      </c>
      <c r="M686" s="2" t="s">
        <v>4162</v>
      </c>
      <c r="N686" s="2" t="s">
        <v>4325</v>
      </c>
      <c r="O686" s="1"/>
      <c r="P686" s="1"/>
      <c r="Q686" s="1"/>
      <c r="R686" s="1"/>
      <c r="S686" s="1" t="s">
        <v>86</v>
      </c>
      <c r="T686" s="1" t="s">
        <v>2088</v>
      </c>
      <c r="U686" s="1" t="s">
        <v>1642</v>
      </c>
      <c r="V686" s="1" t="s">
        <v>2130</v>
      </c>
      <c r="W686" s="1"/>
      <c r="X686" s="1"/>
      <c r="Y686" s="1" t="s">
        <v>1643</v>
      </c>
      <c r="Z686" s="1" t="s">
        <v>2314</v>
      </c>
      <c r="AA686" s="1"/>
      <c r="AB686" s="1"/>
      <c r="AC686" s="1">
        <v>28</v>
      </c>
      <c r="AD686" s="1" t="s">
        <v>267</v>
      </c>
      <c r="AE686" s="1" t="s">
        <v>2711</v>
      </c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</row>
    <row r="687" spans="1:73" ht="13.5" customHeight="1">
      <c r="A687" s="5" t="str">
        <f>HYPERLINK("http://kyu.snu.ac.kr/sdhj/index.jsp?type=hj/GK14786_00IH_0001_0154.jpg","1828_성평곡면_154")</f>
        <v>1828_성평곡면_154</v>
      </c>
      <c r="B687" s="2">
        <v>1828</v>
      </c>
      <c r="C687" s="2" t="s">
        <v>3787</v>
      </c>
      <c r="D687" s="2" t="s">
        <v>3790</v>
      </c>
      <c r="E687" s="2">
        <v>686</v>
      </c>
      <c r="F687" s="1">
        <v>3</v>
      </c>
      <c r="G687" s="1" t="s">
        <v>1208</v>
      </c>
      <c r="H687" s="1" t="s">
        <v>2049</v>
      </c>
      <c r="I687" s="1">
        <v>10</v>
      </c>
      <c r="J687" s="1"/>
      <c r="K687" s="1"/>
      <c r="L687" s="1">
        <v>4</v>
      </c>
      <c r="M687" s="2" t="s">
        <v>4162</v>
      </c>
      <c r="N687" s="2" t="s">
        <v>4325</v>
      </c>
      <c r="O687" s="1"/>
      <c r="P687" s="1"/>
      <c r="Q687" s="1"/>
      <c r="R687" s="1"/>
      <c r="S687" s="1" t="s">
        <v>57</v>
      </c>
      <c r="T687" s="1" t="s">
        <v>2091</v>
      </c>
      <c r="U687" s="1"/>
      <c r="V687" s="1"/>
      <c r="W687" s="1" t="s">
        <v>181</v>
      </c>
      <c r="X687" s="1" t="s">
        <v>3823</v>
      </c>
      <c r="Y687" s="1" t="s">
        <v>50</v>
      </c>
      <c r="Z687" s="1" t="s">
        <v>2208</v>
      </c>
      <c r="AA687" s="1"/>
      <c r="AB687" s="1"/>
      <c r="AC687" s="1"/>
      <c r="AD687" s="1"/>
      <c r="AE687" s="1"/>
      <c r="AF687" s="1" t="s">
        <v>138</v>
      </c>
      <c r="AG687" s="1" t="s">
        <v>2188</v>
      </c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</row>
    <row r="688" spans="1:73" ht="13.5" customHeight="1">
      <c r="A688" s="5" t="str">
        <f>HYPERLINK("http://kyu.snu.ac.kr/sdhj/index.jsp?type=hj/GK14786_00IH_0001_0154.jpg","1828_성평곡면_154")</f>
        <v>1828_성평곡면_154</v>
      </c>
      <c r="B688" s="2">
        <v>1828</v>
      </c>
      <c r="C688" s="2" t="s">
        <v>3787</v>
      </c>
      <c r="D688" s="2" t="s">
        <v>3790</v>
      </c>
      <c r="E688" s="2">
        <v>687</v>
      </c>
      <c r="F688" s="1">
        <v>3</v>
      </c>
      <c r="G688" s="1" t="s">
        <v>1208</v>
      </c>
      <c r="H688" s="1" t="s">
        <v>2049</v>
      </c>
      <c r="I688" s="1">
        <v>10</v>
      </c>
      <c r="J688" s="1"/>
      <c r="K688" s="1"/>
      <c r="L688" s="1">
        <v>4</v>
      </c>
      <c r="M688" s="2" t="s">
        <v>4162</v>
      </c>
      <c r="N688" s="2" t="s">
        <v>4325</v>
      </c>
      <c r="O688" s="1"/>
      <c r="P688" s="1"/>
      <c r="Q688" s="1"/>
      <c r="R688" s="1"/>
      <c r="S688" s="1" t="s">
        <v>86</v>
      </c>
      <c r="T688" s="1" t="s">
        <v>2088</v>
      </c>
      <c r="U688" s="1" t="s">
        <v>1644</v>
      </c>
      <c r="V688" s="1" t="s">
        <v>2129</v>
      </c>
      <c r="W688" s="1"/>
      <c r="X688" s="1"/>
      <c r="Y688" s="1" t="s">
        <v>312</v>
      </c>
      <c r="Z688" s="1" t="s">
        <v>2313</v>
      </c>
      <c r="AA688" s="1"/>
      <c r="AB688" s="1"/>
      <c r="AC688" s="1">
        <v>23</v>
      </c>
      <c r="AD688" s="1" t="s">
        <v>240</v>
      </c>
      <c r="AE688" s="1" t="s">
        <v>2674</v>
      </c>
      <c r="AF688" s="1" t="s">
        <v>212</v>
      </c>
      <c r="AG688" s="1" t="s">
        <v>2725</v>
      </c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</row>
    <row r="689" spans="1:73" ht="13.5" customHeight="1">
      <c r="A689" s="5" t="str">
        <f>HYPERLINK("http://kyu.snu.ac.kr/sdhj/index.jsp?type=hj/GK14786_00IH_0001_0154.jpg","1828_성평곡면_154")</f>
        <v>1828_성평곡면_154</v>
      </c>
      <c r="B689" s="2">
        <v>1828</v>
      </c>
      <c r="C689" s="2" t="s">
        <v>3787</v>
      </c>
      <c r="D689" s="2" t="s">
        <v>3790</v>
      </c>
      <c r="E689" s="2">
        <v>688</v>
      </c>
      <c r="F689" s="1">
        <v>3</v>
      </c>
      <c r="G689" s="1" t="s">
        <v>1208</v>
      </c>
      <c r="H689" s="1" t="s">
        <v>2049</v>
      </c>
      <c r="I689" s="1">
        <v>10</v>
      </c>
      <c r="J689" s="1"/>
      <c r="K689" s="1"/>
      <c r="L689" s="1">
        <v>5</v>
      </c>
      <c r="M689" s="2" t="s">
        <v>4163</v>
      </c>
      <c r="N689" s="2" t="s">
        <v>4326</v>
      </c>
      <c r="O689" s="1"/>
      <c r="P689" s="1"/>
      <c r="Q689" s="1"/>
      <c r="R689" s="1"/>
      <c r="S689" s="1"/>
      <c r="T689" s="1" t="s">
        <v>3813</v>
      </c>
      <c r="U689" s="1" t="s">
        <v>632</v>
      </c>
      <c r="V689" s="1" t="s">
        <v>2111</v>
      </c>
      <c r="W689" s="1" t="s">
        <v>237</v>
      </c>
      <c r="X689" s="1" t="s">
        <v>3825</v>
      </c>
      <c r="Y689" s="1" t="s">
        <v>1645</v>
      </c>
      <c r="Z689" s="1" t="s">
        <v>2312</v>
      </c>
      <c r="AA689" s="1"/>
      <c r="AB689" s="1"/>
      <c r="AC689" s="1">
        <v>39</v>
      </c>
      <c r="AD689" s="1" t="s">
        <v>338</v>
      </c>
      <c r="AE689" s="1" t="s">
        <v>2693</v>
      </c>
      <c r="AF689" s="1"/>
      <c r="AG689" s="1"/>
      <c r="AH689" s="1"/>
      <c r="AI689" s="1"/>
      <c r="AJ689" s="1" t="s">
        <v>17</v>
      </c>
      <c r="AK689" s="1" t="s">
        <v>2742</v>
      </c>
      <c r="AL689" s="1" t="s">
        <v>448</v>
      </c>
      <c r="AM689" s="1" t="s">
        <v>3846</v>
      </c>
      <c r="AN689" s="1"/>
      <c r="AO689" s="1"/>
      <c r="AP689" s="1"/>
      <c r="AQ689" s="1"/>
      <c r="AR689" s="1"/>
      <c r="AS689" s="1"/>
      <c r="AT689" s="1" t="s">
        <v>632</v>
      </c>
      <c r="AU689" s="1" t="s">
        <v>2111</v>
      </c>
      <c r="AV689" s="1" t="s">
        <v>1476</v>
      </c>
      <c r="AW689" s="1" t="s">
        <v>2346</v>
      </c>
      <c r="AX689" s="1"/>
      <c r="AY689" s="1"/>
      <c r="AZ689" s="1"/>
      <c r="BA689" s="1"/>
      <c r="BB689" s="1"/>
      <c r="BC689" s="1"/>
      <c r="BD689" s="1"/>
      <c r="BE689" s="1"/>
      <c r="BF689" s="1"/>
      <c r="BG689" s="1" t="s">
        <v>632</v>
      </c>
      <c r="BH689" s="1" t="s">
        <v>2111</v>
      </c>
      <c r="BI689" s="1" t="s">
        <v>1646</v>
      </c>
      <c r="BJ689" s="1" t="s">
        <v>3168</v>
      </c>
      <c r="BK689" s="1" t="s">
        <v>632</v>
      </c>
      <c r="BL689" s="1" t="s">
        <v>2111</v>
      </c>
      <c r="BM689" s="1" t="s">
        <v>862</v>
      </c>
      <c r="BN689" s="1" t="s">
        <v>3220</v>
      </c>
      <c r="BO689" s="1" t="s">
        <v>632</v>
      </c>
      <c r="BP689" s="1" t="s">
        <v>2111</v>
      </c>
      <c r="BQ689" s="1" t="s">
        <v>1647</v>
      </c>
      <c r="BR689" s="1" t="s">
        <v>3610</v>
      </c>
      <c r="BS689" s="1" t="s">
        <v>56</v>
      </c>
      <c r="BT689" s="1" t="s">
        <v>2747</v>
      </c>
      <c r="BU689" s="1"/>
    </row>
    <row r="690" spans="1:73" ht="13.5" customHeight="1">
      <c r="A690" s="5" t="str">
        <f>HYPERLINK("http://kyu.snu.ac.kr/sdhj/index.jsp?type=hj/GK14786_00IH_0001_0154.jpg","1828_성평곡면_154")</f>
        <v>1828_성평곡면_154</v>
      </c>
      <c r="B690" s="2">
        <v>1828</v>
      </c>
      <c r="C690" s="2" t="s">
        <v>3787</v>
      </c>
      <c r="D690" s="2" t="s">
        <v>3790</v>
      </c>
      <c r="E690" s="2">
        <v>689</v>
      </c>
      <c r="F690" s="1">
        <v>3</v>
      </c>
      <c r="G690" s="1" t="s">
        <v>1208</v>
      </c>
      <c r="H690" s="1" t="s">
        <v>2049</v>
      </c>
      <c r="I690" s="1">
        <v>10</v>
      </c>
      <c r="J690" s="1"/>
      <c r="K690" s="1"/>
      <c r="L690" s="1">
        <v>5</v>
      </c>
      <c r="M690" s="2" t="s">
        <v>4163</v>
      </c>
      <c r="N690" s="2" t="s">
        <v>4326</v>
      </c>
      <c r="O690" s="1"/>
      <c r="P690" s="1"/>
      <c r="Q690" s="1"/>
      <c r="R690" s="1"/>
      <c r="S690" s="1" t="s">
        <v>48</v>
      </c>
      <c r="T690" s="1" t="s">
        <v>2087</v>
      </c>
      <c r="U690" s="1"/>
      <c r="V690" s="1"/>
      <c r="W690" s="1" t="s">
        <v>78</v>
      </c>
      <c r="X690" s="1" t="s">
        <v>2189</v>
      </c>
      <c r="Y690" s="1" t="s">
        <v>50</v>
      </c>
      <c r="Z690" s="1" t="s">
        <v>2208</v>
      </c>
      <c r="AA690" s="1"/>
      <c r="AB690" s="1"/>
      <c r="AC690" s="1">
        <v>39</v>
      </c>
      <c r="AD690" s="1" t="s">
        <v>338</v>
      </c>
      <c r="AE690" s="1" t="s">
        <v>2693</v>
      </c>
      <c r="AF690" s="1"/>
      <c r="AG690" s="1"/>
      <c r="AH690" s="1"/>
      <c r="AI690" s="1"/>
      <c r="AJ690" s="1" t="s">
        <v>17</v>
      </c>
      <c r="AK690" s="1" t="s">
        <v>2742</v>
      </c>
      <c r="AL690" s="1" t="s">
        <v>80</v>
      </c>
      <c r="AM690" s="1" t="s">
        <v>2745</v>
      </c>
      <c r="AN690" s="1"/>
      <c r="AO690" s="1"/>
      <c r="AP690" s="1"/>
      <c r="AQ690" s="1"/>
      <c r="AR690" s="1"/>
      <c r="AS690" s="1"/>
      <c r="AT690" s="1" t="s">
        <v>42</v>
      </c>
      <c r="AU690" s="1" t="s">
        <v>2162</v>
      </c>
      <c r="AV690" s="1" t="s">
        <v>823</v>
      </c>
      <c r="AW690" s="1" t="s">
        <v>2882</v>
      </c>
      <c r="AX690" s="1"/>
      <c r="AY690" s="1"/>
      <c r="AZ690" s="1"/>
      <c r="BA690" s="1"/>
      <c r="BB690" s="1"/>
      <c r="BC690" s="1"/>
      <c r="BD690" s="1"/>
      <c r="BE690" s="1"/>
      <c r="BF690" s="1"/>
      <c r="BG690" s="1" t="s">
        <v>42</v>
      </c>
      <c r="BH690" s="1" t="s">
        <v>2162</v>
      </c>
      <c r="BI690" s="1" t="s">
        <v>824</v>
      </c>
      <c r="BJ690" s="1" t="s">
        <v>3184</v>
      </c>
      <c r="BK690" s="1" t="s">
        <v>42</v>
      </c>
      <c r="BL690" s="1" t="s">
        <v>2162</v>
      </c>
      <c r="BM690" s="1" t="s">
        <v>1648</v>
      </c>
      <c r="BN690" s="1" t="s">
        <v>3408</v>
      </c>
      <c r="BO690" s="1" t="s">
        <v>42</v>
      </c>
      <c r="BP690" s="1" t="s">
        <v>2162</v>
      </c>
      <c r="BQ690" s="1" t="s">
        <v>843</v>
      </c>
      <c r="BR690" s="1" t="s">
        <v>3621</v>
      </c>
      <c r="BS690" s="1" t="s">
        <v>176</v>
      </c>
      <c r="BT690" s="1" t="s">
        <v>2754</v>
      </c>
      <c r="BU690" s="1"/>
    </row>
    <row r="691" spans="1:73" ht="13.5" customHeight="1">
      <c r="A691" s="5" t="str">
        <f>HYPERLINK("http://kyu.snu.ac.kr/sdhj/index.jsp?type=hj/GK14786_00IH_0001_0155.jpg","1828_성평곡면_155")</f>
        <v>1828_성평곡면_155</v>
      </c>
      <c r="B691" s="2">
        <v>1828</v>
      </c>
      <c r="C691" s="2" t="s">
        <v>3787</v>
      </c>
      <c r="D691" s="2" t="s">
        <v>3790</v>
      </c>
      <c r="E691" s="2">
        <v>690</v>
      </c>
      <c r="F691" s="1">
        <v>3</v>
      </c>
      <c r="G691" s="1" t="s">
        <v>1208</v>
      </c>
      <c r="H691" s="1" t="s">
        <v>2049</v>
      </c>
      <c r="I691" s="1">
        <v>11</v>
      </c>
      <c r="J691" s="1" t="s">
        <v>1649</v>
      </c>
      <c r="K691" s="1" t="s">
        <v>3791</v>
      </c>
      <c r="L691" s="1">
        <v>1</v>
      </c>
      <c r="M691" s="2" t="s">
        <v>1649</v>
      </c>
      <c r="N691" s="2" t="s">
        <v>3791</v>
      </c>
      <c r="O691" s="1"/>
      <c r="P691" s="1"/>
      <c r="Q691" s="1"/>
      <c r="R691" s="1"/>
      <c r="S691" s="1"/>
      <c r="T691" s="1" t="s">
        <v>3813</v>
      </c>
      <c r="U691" s="1" t="s">
        <v>1650</v>
      </c>
      <c r="V691" s="1" t="s">
        <v>2128</v>
      </c>
      <c r="W691" s="1" t="s">
        <v>98</v>
      </c>
      <c r="X691" s="1" t="s">
        <v>3818</v>
      </c>
      <c r="Y691" s="1" t="s">
        <v>1651</v>
      </c>
      <c r="Z691" s="1" t="s">
        <v>2311</v>
      </c>
      <c r="AA691" s="1"/>
      <c r="AB691" s="1"/>
      <c r="AC691" s="1">
        <v>59</v>
      </c>
      <c r="AD691" s="1" t="s">
        <v>854</v>
      </c>
      <c r="AE691" s="1" t="s">
        <v>2392</v>
      </c>
      <c r="AF691" s="1"/>
      <c r="AG691" s="1"/>
      <c r="AH691" s="1"/>
      <c r="AI691" s="1"/>
      <c r="AJ691" s="1" t="s">
        <v>17</v>
      </c>
      <c r="AK691" s="1" t="s">
        <v>2742</v>
      </c>
      <c r="AL691" s="1" t="s">
        <v>70</v>
      </c>
      <c r="AM691" s="1" t="s">
        <v>3844</v>
      </c>
      <c r="AN691" s="1"/>
      <c r="AO691" s="1"/>
      <c r="AP691" s="1"/>
      <c r="AQ691" s="1"/>
      <c r="AR691" s="1"/>
      <c r="AS691" s="1"/>
      <c r="AT691" s="1" t="s">
        <v>42</v>
      </c>
      <c r="AU691" s="1" t="s">
        <v>2162</v>
      </c>
      <c r="AV691" s="1" t="s">
        <v>1652</v>
      </c>
      <c r="AW691" s="1" t="s">
        <v>2881</v>
      </c>
      <c r="AX691" s="1"/>
      <c r="AY691" s="1"/>
      <c r="AZ691" s="1"/>
      <c r="BA691" s="1"/>
      <c r="BB691" s="1"/>
      <c r="BC691" s="1"/>
      <c r="BD691" s="1"/>
      <c r="BE691" s="1"/>
      <c r="BF691" s="1"/>
      <c r="BG691" s="1" t="s">
        <v>42</v>
      </c>
      <c r="BH691" s="1" t="s">
        <v>2162</v>
      </c>
      <c r="BI691" s="1" t="s">
        <v>544</v>
      </c>
      <c r="BJ691" s="1" t="s">
        <v>3183</v>
      </c>
      <c r="BK691" s="1" t="s">
        <v>42</v>
      </c>
      <c r="BL691" s="1" t="s">
        <v>2162</v>
      </c>
      <c r="BM691" s="1" t="s">
        <v>1494</v>
      </c>
      <c r="BN691" s="1" t="s">
        <v>3407</v>
      </c>
      <c r="BO691" s="1" t="s">
        <v>42</v>
      </c>
      <c r="BP691" s="1" t="s">
        <v>2162</v>
      </c>
      <c r="BQ691" s="1" t="s">
        <v>1653</v>
      </c>
      <c r="BR691" s="1" t="s">
        <v>3981</v>
      </c>
      <c r="BS691" s="1" t="s">
        <v>80</v>
      </c>
      <c r="BT691" s="1" t="s">
        <v>2745</v>
      </c>
      <c r="BU691" s="1"/>
    </row>
    <row r="692" spans="1:73" ht="13.5" customHeight="1">
      <c r="A692" s="5" t="str">
        <f>HYPERLINK("http://kyu.snu.ac.kr/sdhj/index.jsp?type=hj/GK14786_00IH_0001_0155.jpg","1828_성평곡면_155")</f>
        <v>1828_성평곡면_155</v>
      </c>
      <c r="B692" s="2">
        <v>1828</v>
      </c>
      <c r="C692" s="2" t="s">
        <v>3787</v>
      </c>
      <c r="D692" s="2" t="s">
        <v>3790</v>
      </c>
      <c r="E692" s="2">
        <v>691</v>
      </c>
      <c r="F692" s="1">
        <v>3</v>
      </c>
      <c r="G692" s="1" t="s">
        <v>1208</v>
      </c>
      <c r="H692" s="1" t="s">
        <v>2049</v>
      </c>
      <c r="I692" s="1">
        <v>11</v>
      </c>
      <c r="J692" s="1"/>
      <c r="K692" s="1"/>
      <c r="L692" s="1">
        <v>1</v>
      </c>
      <c r="M692" s="2" t="s">
        <v>1649</v>
      </c>
      <c r="N692" s="2" t="s">
        <v>3791</v>
      </c>
      <c r="O692" s="1"/>
      <c r="P692" s="1"/>
      <c r="Q692" s="1"/>
      <c r="R692" s="1"/>
      <c r="S692" s="1" t="s">
        <v>48</v>
      </c>
      <c r="T692" s="1" t="s">
        <v>2087</v>
      </c>
      <c r="U692" s="1"/>
      <c r="V692" s="1"/>
      <c r="W692" s="1" t="s">
        <v>181</v>
      </c>
      <c r="X692" s="1" t="s">
        <v>3823</v>
      </c>
      <c r="Y692" s="1" t="s">
        <v>50</v>
      </c>
      <c r="Z692" s="1" t="s">
        <v>2208</v>
      </c>
      <c r="AA692" s="1"/>
      <c r="AB692" s="1"/>
      <c r="AC692" s="1">
        <v>59</v>
      </c>
      <c r="AD692" s="1" t="s">
        <v>854</v>
      </c>
      <c r="AE692" s="1" t="s">
        <v>2392</v>
      </c>
      <c r="AF692" s="1"/>
      <c r="AG692" s="1"/>
      <c r="AH692" s="1"/>
      <c r="AI692" s="1"/>
      <c r="AJ692" s="1" t="s">
        <v>17</v>
      </c>
      <c r="AK692" s="1" t="s">
        <v>2742</v>
      </c>
      <c r="AL692" s="1" t="s">
        <v>41</v>
      </c>
      <c r="AM692" s="1" t="s">
        <v>2749</v>
      </c>
      <c r="AN692" s="1"/>
      <c r="AO692" s="1"/>
      <c r="AP692" s="1"/>
      <c r="AQ692" s="1"/>
      <c r="AR692" s="1"/>
      <c r="AS692" s="1"/>
      <c r="AT692" s="1" t="s">
        <v>42</v>
      </c>
      <c r="AU692" s="1" t="s">
        <v>2162</v>
      </c>
      <c r="AV692" s="1" t="s">
        <v>760</v>
      </c>
      <c r="AW692" s="1" t="s">
        <v>2524</v>
      </c>
      <c r="AX692" s="1"/>
      <c r="AY692" s="1"/>
      <c r="AZ692" s="1"/>
      <c r="BA692" s="1"/>
      <c r="BB692" s="1"/>
      <c r="BC692" s="1"/>
      <c r="BD692" s="1"/>
      <c r="BE692" s="1"/>
      <c r="BF692" s="1"/>
      <c r="BG692" s="1" t="s">
        <v>42</v>
      </c>
      <c r="BH692" s="1" t="s">
        <v>2162</v>
      </c>
      <c r="BI692" s="1" t="s">
        <v>846</v>
      </c>
      <c r="BJ692" s="1" t="s">
        <v>3182</v>
      </c>
      <c r="BK692" s="1" t="s">
        <v>42</v>
      </c>
      <c r="BL692" s="1" t="s">
        <v>2162</v>
      </c>
      <c r="BM692" s="1" t="s">
        <v>1654</v>
      </c>
      <c r="BN692" s="1" t="s">
        <v>3406</v>
      </c>
      <c r="BO692" s="1" t="s">
        <v>42</v>
      </c>
      <c r="BP692" s="1" t="s">
        <v>2162</v>
      </c>
      <c r="BQ692" s="1" t="s">
        <v>1655</v>
      </c>
      <c r="BR692" s="1" t="s">
        <v>3922</v>
      </c>
      <c r="BS692" s="1" t="s">
        <v>70</v>
      </c>
      <c r="BT692" s="1" t="s">
        <v>3844</v>
      </c>
      <c r="BU692" s="1"/>
    </row>
    <row r="693" spans="1:73" ht="13.5" customHeight="1">
      <c r="A693" s="5" t="str">
        <f>HYPERLINK("http://kyu.snu.ac.kr/sdhj/index.jsp?type=hj/GK14786_00IH_0001_0155.jpg","1828_성평곡면_155")</f>
        <v>1828_성평곡면_155</v>
      </c>
      <c r="B693" s="2">
        <v>1828</v>
      </c>
      <c r="C693" s="2" t="s">
        <v>3787</v>
      </c>
      <c r="D693" s="2" t="s">
        <v>3790</v>
      </c>
      <c r="E693" s="2">
        <v>692</v>
      </c>
      <c r="F693" s="1">
        <v>3</v>
      </c>
      <c r="G693" s="1" t="s">
        <v>1208</v>
      </c>
      <c r="H693" s="1" t="s">
        <v>2049</v>
      </c>
      <c r="I693" s="1">
        <v>11</v>
      </c>
      <c r="J693" s="1"/>
      <c r="K693" s="1"/>
      <c r="L693" s="1">
        <v>1</v>
      </c>
      <c r="M693" s="2" t="s">
        <v>1649</v>
      </c>
      <c r="N693" s="2" t="s">
        <v>3791</v>
      </c>
      <c r="O693" s="1"/>
      <c r="P693" s="1"/>
      <c r="Q693" s="1"/>
      <c r="R693" s="1"/>
      <c r="S693" s="1" t="s">
        <v>90</v>
      </c>
      <c r="T693" s="1" t="s">
        <v>2089</v>
      </c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 t="s">
        <v>138</v>
      </c>
      <c r="AG693" s="1" t="s">
        <v>2188</v>
      </c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</row>
    <row r="694" spans="1:73" ht="13.5" customHeight="1">
      <c r="A694" s="5" t="str">
        <f>HYPERLINK("http://kyu.snu.ac.kr/sdhj/index.jsp?type=hj/GK14786_00IH_0001_0155.jpg","1828_성평곡면_155")</f>
        <v>1828_성평곡면_155</v>
      </c>
      <c r="B694" s="2">
        <v>1828</v>
      </c>
      <c r="C694" s="2" t="s">
        <v>3787</v>
      </c>
      <c r="D694" s="2" t="s">
        <v>3790</v>
      </c>
      <c r="E694" s="2">
        <v>693</v>
      </c>
      <c r="F694" s="1">
        <v>3</v>
      </c>
      <c r="G694" s="1" t="s">
        <v>1208</v>
      </c>
      <c r="H694" s="1" t="s">
        <v>2049</v>
      </c>
      <c r="I694" s="1">
        <v>11</v>
      </c>
      <c r="J694" s="1"/>
      <c r="K694" s="1"/>
      <c r="L694" s="1">
        <v>1</v>
      </c>
      <c r="M694" s="2" t="s">
        <v>1649</v>
      </c>
      <c r="N694" s="2" t="s">
        <v>3791</v>
      </c>
      <c r="O694" s="1"/>
      <c r="P694" s="1"/>
      <c r="Q694" s="1"/>
      <c r="R694" s="1"/>
      <c r="S694" s="1" t="s">
        <v>86</v>
      </c>
      <c r="T694" s="1" t="s">
        <v>2088</v>
      </c>
      <c r="U694" s="1" t="s">
        <v>105</v>
      </c>
      <c r="V694" s="1" t="s">
        <v>2123</v>
      </c>
      <c r="W694" s="1"/>
      <c r="X694" s="1"/>
      <c r="Y694" s="1" t="s">
        <v>1656</v>
      </c>
      <c r="Z694" s="1" t="s">
        <v>2310</v>
      </c>
      <c r="AA694" s="1"/>
      <c r="AB694" s="1"/>
      <c r="AC694" s="1">
        <v>11</v>
      </c>
      <c r="AD694" s="1" t="s">
        <v>183</v>
      </c>
      <c r="AE694" s="1" t="s">
        <v>2714</v>
      </c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</row>
    <row r="695" spans="1:73" ht="13.5" customHeight="1">
      <c r="A695" s="5" t="str">
        <f>HYPERLINK("http://kyu.snu.ac.kr/sdhj/index.jsp?type=hj/GK14786_00IH_0001_0155.jpg","1828_성평곡면_155")</f>
        <v>1828_성평곡면_155</v>
      </c>
      <c r="B695" s="2">
        <v>1828</v>
      </c>
      <c r="C695" s="2" t="s">
        <v>3787</v>
      </c>
      <c r="D695" s="2" t="s">
        <v>3790</v>
      </c>
      <c r="E695" s="2">
        <v>694</v>
      </c>
      <c r="F695" s="1">
        <v>3</v>
      </c>
      <c r="G695" s="1" t="s">
        <v>1208</v>
      </c>
      <c r="H695" s="1" t="s">
        <v>2049</v>
      </c>
      <c r="I695" s="1">
        <v>11</v>
      </c>
      <c r="J695" s="1"/>
      <c r="K695" s="1"/>
      <c r="L695" s="1">
        <v>2</v>
      </c>
      <c r="M695" s="2" t="s">
        <v>4164</v>
      </c>
      <c r="N695" s="2" t="s">
        <v>4327</v>
      </c>
      <c r="O695" s="1"/>
      <c r="P695" s="1"/>
      <c r="Q695" s="1"/>
      <c r="R695" s="1"/>
      <c r="S695" s="1"/>
      <c r="T695" s="1" t="s">
        <v>3813</v>
      </c>
      <c r="U695" s="1" t="s">
        <v>105</v>
      </c>
      <c r="V695" s="1" t="s">
        <v>2123</v>
      </c>
      <c r="W695" s="1" t="s">
        <v>98</v>
      </c>
      <c r="X695" s="1" t="s">
        <v>3818</v>
      </c>
      <c r="Y695" s="1" t="s">
        <v>1657</v>
      </c>
      <c r="Z695" s="1" t="s">
        <v>2309</v>
      </c>
      <c r="AA695" s="1"/>
      <c r="AB695" s="1"/>
      <c r="AC695" s="1">
        <v>60</v>
      </c>
      <c r="AD695" s="1" t="s">
        <v>168</v>
      </c>
      <c r="AE695" s="1" t="s">
        <v>2672</v>
      </c>
      <c r="AF695" s="1"/>
      <c r="AG695" s="1"/>
      <c r="AH695" s="1"/>
      <c r="AI695" s="1"/>
      <c r="AJ695" s="1" t="s">
        <v>17</v>
      </c>
      <c r="AK695" s="1" t="s">
        <v>2742</v>
      </c>
      <c r="AL695" s="1" t="s">
        <v>70</v>
      </c>
      <c r="AM695" s="1" t="s">
        <v>3844</v>
      </c>
      <c r="AN695" s="1"/>
      <c r="AO695" s="1"/>
      <c r="AP695" s="1"/>
      <c r="AQ695" s="1"/>
      <c r="AR695" s="1"/>
      <c r="AS695" s="1"/>
      <c r="AT695" s="1" t="s">
        <v>380</v>
      </c>
      <c r="AU695" s="1" t="s">
        <v>2802</v>
      </c>
      <c r="AV695" s="1" t="s">
        <v>1658</v>
      </c>
      <c r="AW695" s="1" t="s">
        <v>2880</v>
      </c>
      <c r="AX695" s="1"/>
      <c r="AY695" s="1"/>
      <c r="AZ695" s="1"/>
      <c r="BA695" s="1"/>
      <c r="BB695" s="1"/>
      <c r="BC695" s="1"/>
      <c r="BD695" s="1"/>
      <c r="BE695" s="1"/>
      <c r="BF695" s="1"/>
      <c r="BG695" s="1" t="s">
        <v>71</v>
      </c>
      <c r="BH695" s="1" t="s">
        <v>2139</v>
      </c>
      <c r="BI695" s="1" t="s">
        <v>1659</v>
      </c>
      <c r="BJ695" s="1" t="s">
        <v>3181</v>
      </c>
      <c r="BK695" s="1" t="s">
        <v>71</v>
      </c>
      <c r="BL695" s="1" t="s">
        <v>2139</v>
      </c>
      <c r="BM695" s="1" t="s">
        <v>1660</v>
      </c>
      <c r="BN695" s="1" t="s">
        <v>3405</v>
      </c>
      <c r="BO695" s="1" t="s">
        <v>71</v>
      </c>
      <c r="BP695" s="1" t="s">
        <v>2139</v>
      </c>
      <c r="BQ695" s="1" t="s">
        <v>1661</v>
      </c>
      <c r="BR695" s="1" t="s">
        <v>3620</v>
      </c>
      <c r="BS695" s="1" t="s">
        <v>721</v>
      </c>
      <c r="BT695" s="1" t="s">
        <v>3848</v>
      </c>
      <c r="BU695" s="1"/>
    </row>
    <row r="696" spans="1:73" ht="13.5" customHeight="1">
      <c r="A696" s="5" t="str">
        <f>HYPERLINK("http://kyu.snu.ac.kr/sdhj/index.jsp?type=hj/GK14786_00IH_0001_0155.jpg","1828_성평곡면_155")</f>
        <v>1828_성평곡면_155</v>
      </c>
      <c r="B696" s="2">
        <v>1828</v>
      </c>
      <c r="C696" s="2" t="s">
        <v>3787</v>
      </c>
      <c r="D696" s="2" t="s">
        <v>3790</v>
      </c>
      <c r="E696" s="2">
        <v>695</v>
      </c>
      <c r="F696" s="1">
        <v>3</v>
      </c>
      <c r="G696" s="1" t="s">
        <v>1208</v>
      </c>
      <c r="H696" s="1" t="s">
        <v>2049</v>
      </c>
      <c r="I696" s="1">
        <v>11</v>
      </c>
      <c r="J696" s="1"/>
      <c r="K696" s="1"/>
      <c r="L696" s="1">
        <v>2</v>
      </c>
      <c r="M696" s="2" t="s">
        <v>4164</v>
      </c>
      <c r="N696" s="2" t="s">
        <v>4327</v>
      </c>
      <c r="O696" s="1"/>
      <c r="P696" s="1"/>
      <c r="Q696" s="1"/>
      <c r="R696" s="1"/>
      <c r="S696" s="1" t="s">
        <v>48</v>
      </c>
      <c r="T696" s="1" t="s">
        <v>2087</v>
      </c>
      <c r="U696" s="1"/>
      <c r="V696" s="1"/>
      <c r="W696" s="1" t="s">
        <v>866</v>
      </c>
      <c r="X696" s="1" t="s">
        <v>2188</v>
      </c>
      <c r="Y696" s="1" t="s">
        <v>10</v>
      </c>
      <c r="Z696" s="1" t="s">
        <v>2174</v>
      </c>
      <c r="AA696" s="1"/>
      <c r="AB696" s="1"/>
      <c r="AC696" s="1">
        <v>52</v>
      </c>
      <c r="AD696" s="1" t="s">
        <v>93</v>
      </c>
      <c r="AE696" s="1" t="s">
        <v>2667</v>
      </c>
      <c r="AF696" s="1"/>
      <c r="AG696" s="1"/>
      <c r="AH696" s="1"/>
      <c r="AI696" s="1"/>
      <c r="AJ696" s="1" t="s">
        <v>17</v>
      </c>
      <c r="AK696" s="1" t="s">
        <v>2742</v>
      </c>
      <c r="AL696" s="1" t="s">
        <v>1596</v>
      </c>
      <c r="AM696" s="1" t="s">
        <v>2768</v>
      </c>
      <c r="AN696" s="1"/>
      <c r="AO696" s="1"/>
      <c r="AP696" s="1"/>
      <c r="AQ696" s="1"/>
      <c r="AR696" s="1"/>
      <c r="AS696" s="1"/>
      <c r="AT696" s="1" t="s">
        <v>71</v>
      </c>
      <c r="AU696" s="1" t="s">
        <v>2139</v>
      </c>
      <c r="AV696" s="1" t="s">
        <v>179</v>
      </c>
      <c r="AW696" s="1" t="s">
        <v>2879</v>
      </c>
      <c r="AX696" s="1"/>
      <c r="AY696" s="1"/>
      <c r="AZ696" s="1"/>
      <c r="BA696" s="1"/>
      <c r="BB696" s="1"/>
      <c r="BC696" s="1"/>
      <c r="BD696" s="1"/>
      <c r="BE696" s="1"/>
      <c r="BF696" s="1"/>
      <c r="BG696" s="1" t="s">
        <v>71</v>
      </c>
      <c r="BH696" s="1" t="s">
        <v>2139</v>
      </c>
      <c r="BI696" s="1" t="s">
        <v>1662</v>
      </c>
      <c r="BJ696" s="1" t="s">
        <v>3180</v>
      </c>
      <c r="BK696" s="1" t="s">
        <v>71</v>
      </c>
      <c r="BL696" s="1" t="s">
        <v>2139</v>
      </c>
      <c r="BM696" s="1" t="s">
        <v>1663</v>
      </c>
      <c r="BN696" s="1" t="s">
        <v>3404</v>
      </c>
      <c r="BO696" s="1" t="s">
        <v>71</v>
      </c>
      <c r="BP696" s="1" t="s">
        <v>2139</v>
      </c>
      <c r="BQ696" s="1" t="s">
        <v>1664</v>
      </c>
      <c r="BR696" s="1" t="s">
        <v>3619</v>
      </c>
      <c r="BS696" s="1" t="s">
        <v>284</v>
      </c>
      <c r="BT696" s="1" t="s">
        <v>2748</v>
      </c>
      <c r="BU696" s="1"/>
    </row>
    <row r="697" spans="1:73" ht="13.5" customHeight="1">
      <c r="A697" s="5" t="str">
        <f>HYPERLINK("http://kyu.snu.ac.kr/sdhj/index.jsp?type=hj/GK14786_00IH_0001_0155.jpg","1828_성평곡면_155")</f>
        <v>1828_성평곡면_155</v>
      </c>
      <c r="B697" s="2">
        <v>1828</v>
      </c>
      <c r="C697" s="2" t="s">
        <v>3787</v>
      </c>
      <c r="D697" s="2" t="s">
        <v>3790</v>
      </c>
      <c r="E697" s="2">
        <v>696</v>
      </c>
      <c r="F697" s="1">
        <v>3</v>
      </c>
      <c r="G697" s="1" t="s">
        <v>1208</v>
      </c>
      <c r="H697" s="1" t="s">
        <v>2049</v>
      </c>
      <c r="I697" s="1">
        <v>11</v>
      </c>
      <c r="J697" s="1"/>
      <c r="K697" s="1"/>
      <c r="L697" s="1">
        <v>2</v>
      </c>
      <c r="M697" s="2" t="s">
        <v>4164</v>
      </c>
      <c r="N697" s="2" t="s">
        <v>4327</v>
      </c>
      <c r="O697" s="1"/>
      <c r="P697" s="1"/>
      <c r="Q697" s="1"/>
      <c r="R697" s="1"/>
      <c r="S697" s="1" t="s">
        <v>673</v>
      </c>
      <c r="T697" s="1" t="s">
        <v>2092</v>
      </c>
      <c r="U697" s="1" t="s">
        <v>475</v>
      </c>
      <c r="V697" s="1" t="s">
        <v>2127</v>
      </c>
      <c r="W697" s="1"/>
      <c r="X697" s="1"/>
      <c r="Y697" s="1" t="s">
        <v>1580</v>
      </c>
      <c r="Z697" s="1" t="s">
        <v>2308</v>
      </c>
      <c r="AA697" s="1"/>
      <c r="AB697" s="1"/>
      <c r="AC697" s="1">
        <v>40</v>
      </c>
      <c r="AD697" s="1" t="s">
        <v>40</v>
      </c>
      <c r="AE697" s="1" t="s">
        <v>2698</v>
      </c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</row>
    <row r="698" spans="1:73" ht="13.5" customHeight="1">
      <c r="A698" s="5" t="str">
        <f>HYPERLINK("http://kyu.snu.ac.kr/sdhj/index.jsp?type=hj/GK14786_00IH_0001_0155.jpg","1828_성평곡면_155")</f>
        <v>1828_성평곡면_155</v>
      </c>
      <c r="B698" s="2">
        <v>1828</v>
      </c>
      <c r="C698" s="2" t="s">
        <v>3787</v>
      </c>
      <c r="D698" s="2" t="s">
        <v>3790</v>
      </c>
      <c r="E698" s="2">
        <v>697</v>
      </c>
      <c r="F698" s="1">
        <v>3</v>
      </c>
      <c r="G698" s="1" t="s">
        <v>1208</v>
      </c>
      <c r="H698" s="1" t="s">
        <v>2049</v>
      </c>
      <c r="I698" s="1">
        <v>11</v>
      </c>
      <c r="J698" s="1"/>
      <c r="K698" s="1"/>
      <c r="L698" s="1">
        <v>2</v>
      </c>
      <c r="M698" s="2" t="s">
        <v>4164</v>
      </c>
      <c r="N698" s="2" t="s">
        <v>4327</v>
      </c>
      <c r="O698" s="1"/>
      <c r="P698" s="1"/>
      <c r="Q698" s="1"/>
      <c r="R698" s="1"/>
      <c r="S698" s="1" t="s">
        <v>1665</v>
      </c>
      <c r="T698" s="1" t="s">
        <v>2100</v>
      </c>
      <c r="U698" s="1"/>
      <c r="V698" s="1"/>
      <c r="W698" s="1" t="s">
        <v>38</v>
      </c>
      <c r="X698" s="1" t="s">
        <v>2173</v>
      </c>
      <c r="Y698" s="1" t="s">
        <v>10</v>
      </c>
      <c r="Z698" s="1" t="s">
        <v>2174</v>
      </c>
      <c r="AA698" s="1"/>
      <c r="AB698" s="1"/>
      <c r="AC698" s="1">
        <v>40</v>
      </c>
      <c r="AD698" s="1" t="s">
        <v>40</v>
      </c>
      <c r="AE698" s="1" t="s">
        <v>2698</v>
      </c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</row>
    <row r="699" spans="1:73" ht="13.5" customHeight="1">
      <c r="A699" s="5" t="str">
        <f>HYPERLINK("http://kyu.snu.ac.kr/sdhj/index.jsp?type=hj/GK14786_00IH_0001_0155.jpg","1828_성평곡면_155")</f>
        <v>1828_성평곡면_155</v>
      </c>
      <c r="B699" s="2">
        <v>1828</v>
      </c>
      <c r="C699" s="2" t="s">
        <v>3787</v>
      </c>
      <c r="D699" s="2" t="s">
        <v>3790</v>
      </c>
      <c r="E699" s="2">
        <v>698</v>
      </c>
      <c r="F699" s="1">
        <v>3</v>
      </c>
      <c r="G699" s="1" t="s">
        <v>1208</v>
      </c>
      <c r="H699" s="1" t="s">
        <v>2049</v>
      </c>
      <c r="I699" s="1">
        <v>11</v>
      </c>
      <c r="J699" s="1"/>
      <c r="K699" s="1"/>
      <c r="L699" s="1">
        <v>2</v>
      </c>
      <c r="M699" s="2" t="s">
        <v>4164</v>
      </c>
      <c r="N699" s="2" t="s">
        <v>4327</v>
      </c>
      <c r="O699" s="1"/>
      <c r="P699" s="1"/>
      <c r="Q699" s="1"/>
      <c r="R699" s="1"/>
      <c r="S699" s="1" t="s">
        <v>238</v>
      </c>
      <c r="T699" s="1" t="s">
        <v>2099</v>
      </c>
      <c r="U699" s="1" t="s">
        <v>37</v>
      </c>
      <c r="V699" s="1" t="s">
        <v>2120</v>
      </c>
      <c r="W699" s="1"/>
      <c r="X699" s="1"/>
      <c r="Y699" s="1" t="s">
        <v>1666</v>
      </c>
      <c r="Z699" s="1" t="s">
        <v>2307</v>
      </c>
      <c r="AA699" s="1"/>
      <c r="AB699" s="1"/>
      <c r="AC699" s="1">
        <v>21</v>
      </c>
      <c r="AD699" s="1" t="s">
        <v>59</v>
      </c>
      <c r="AE699" s="1" t="s">
        <v>2670</v>
      </c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</row>
    <row r="700" spans="1:73" ht="13.5" customHeight="1">
      <c r="A700" s="5" t="str">
        <f>HYPERLINK("http://kyu.snu.ac.kr/sdhj/index.jsp?type=hj/GK14786_00IH_0001_0155.jpg","1828_성평곡면_155")</f>
        <v>1828_성평곡면_155</v>
      </c>
      <c r="B700" s="2">
        <v>1828</v>
      </c>
      <c r="C700" s="2" t="s">
        <v>3787</v>
      </c>
      <c r="D700" s="2" t="s">
        <v>3790</v>
      </c>
      <c r="E700" s="2">
        <v>699</v>
      </c>
      <c r="F700" s="1">
        <v>3</v>
      </c>
      <c r="G700" s="1" t="s">
        <v>1208</v>
      </c>
      <c r="H700" s="1" t="s">
        <v>2049</v>
      </c>
      <c r="I700" s="1">
        <v>11</v>
      </c>
      <c r="J700" s="1"/>
      <c r="K700" s="1"/>
      <c r="L700" s="1">
        <v>3</v>
      </c>
      <c r="M700" s="2" t="s">
        <v>4165</v>
      </c>
      <c r="N700" s="2" t="s">
        <v>4328</v>
      </c>
      <c r="O700" s="1"/>
      <c r="P700" s="1"/>
      <c r="Q700" s="1"/>
      <c r="R700" s="1"/>
      <c r="S700" s="1"/>
      <c r="T700" s="1" t="s">
        <v>3813</v>
      </c>
      <c r="U700" s="1" t="s">
        <v>475</v>
      </c>
      <c r="V700" s="1" t="s">
        <v>2127</v>
      </c>
      <c r="W700" s="1" t="s">
        <v>304</v>
      </c>
      <c r="X700" s="1" t="s">
        <v>2182</v>
      </c>
      <c r="Y700" s="1" t="s">
        <v>1667</v>
      </c>
      <c r="Z700" s="1" t="s">
        <v>2306</v>
      </c>
      <c r="AA700" s="1"/>
      <c r="AB700" s="1"/>
      <c r="AC700" s="1">
        <v>46</v>
      </c>
      <c r="AD700" s="1" t="s">
        <v>199</v>
      </c>
      <c r="AE700" s="1" t="s">
        <v>2710</v>
      </c>
      <c r="AF700" s="1"/>
      <c r="AG700" s="1"/>
      <c r="AH700" s="1"/>
      <c r="AI700" s="1"/>
      <c r="AJ700" s="1" t="s">
        <v>17</v>
      </c>
      <c r="AK700" s="1" t="s">
        <v>2742</v>
      </c>
      <c r="AL700" s="1" t="s">
        <v>562</v>
      </c>
      <c r="AM700" s="1" t="s">
        <v>2767</v>
      </c>
      <c r="AN700" s="1"/>
      <c r="AO700" s="1"/>
      <c r="AP700" s="1"/>
      <c r="AQ700" s="1"/>
      <c r="AR700" s="1"/>
      <c r="AS700" s="1"/>
      <c r="AT700" s="1" t="s">
        <v>42</v>
      </c>
      <c r="AU700" s="1" t="s">
        <v>2162</v>
      </c>
      <c r="AV700" s="1" t="s">
        <v>1668</v>
      </c>
      <c r="AW700" s="1" t="s">
        <v>2878</v>
      </c>
      <c r="AX700" s="1"/>
      <c r="AY700" s="1"/>
      <c r="AZ700" s="1"/>
      <c r="BA700" s="1"/>
      <c r="BB700" s="1"/>
      <c r="BC700" s="1"/>
      <c r="BD700" s="1"/>
      <c r="BE700" s="1"/>
      <c r="BF700" s="1"/>
      <c r="BG700" s="1" t="s">
        <v>42</v>
      </c>
      <c r="BH700" s="1" t="s">
        <v>2162</v>
      </c>
      <c r="BI700" s="1" t="s">
        <v>1669</v>
      </c>
      <c r="BJ700" s="1" t="s">
        <v>3179</v>
      </c>
      <c r="BK700" s="1"/>
      <c r="BL700" s="1"/>
      <c r="BM700" s="1" t="s">
        <v>1670</v>
      </c>
      <c r="BN700" s="1" t="s">
        <v>3403</v>
      </c>
      <c r="BO700" s="1" t="s">
        <v>42</v>
      </c>
      <c r="BP700" s="1" t="s">
        <v>2162</v>
      </c>
      <c r="BQ700" s="1" t="s">
        <v>1671</v>
      </c>
      <c r="BR700" s="1" t="s">
        <v>3618</v>
      </c>
      <c r="BS700" s="1" t="s">
        <v>51</v>
      </c>
      <c r="BT700" s="1" t="s">
        <v>2783</v>
      </c>
      <c r="BU700" s="1"/>
    </row>
    <row r="701" spans="1:73" ht="13.5" customHeight="1">
      <c r="A701" s="5" t="str">
        <f>HYPERLINK("http://kyu.snu.ac.kr/sdhj/index.jsp?type=hj/GK14786_00IH_0001_0155.jpg","1828_성평곡면_155")</f>
        <v>1828_성평곡면_155</v>
      </c>
      <c r="B701" s="2">
        <v>1828</v>
      </c>
      <c r="C701" s="2" t="s">
        <v>3787</v>
      </c>
      <c r="D701" s="2" t="s">
        <v>3790</v>
      </c>
      <c r="E701" s="2">
        <v>700</v>
      </c>
      <c r="F701" s="1">
        <v>3</v>
      </c>
      <c r="G701" s="1" t="s">
        <v>1208</v>
      </c>
      <c r="H701" s="1" t="s">
        <v>2049</v>
      </c>
      <c r="I701" s="1">
        <v>11</v>
      </c>
      <c r="J701" s="1"/>
      <c r="K701" s="1"/>
      <c r="L701" s="1">
        <v>3</v>
      </c>
      <c r="M701" s="2" t="s">
        <v>4165</v>
      </c>
      <c r="N701" s="2" t="s">
        <v>4328</v>
      </c>
      <c r="O701" s="1"/>
      <c r="P701" s="1"/>
      <c r="Q701" s="1"/>
      <c r="R701" s="1"/>
      <c r="S701" s="1" t="s">
        <v>57</v>
      </c>
      <c r="T701" s="1" t="s">
        <v>2091</v>
      </c>
      <c r="U701" s="1"/>
      <c r="V701" s="1"/>
      <c r="W701" s="1" t="s">
        <v>416</v>
      </c>
      <c r="X701" s="1" t="s">
        <v>2184</v>
      </c>
      <c r="Y701" s="1" t="s">
        <v>50</v>
      </c>
      <c r="Z701" s="1" t="s">
        <v>2208</v>
      </c>
      <c r="AA701" s="1"/>
      <c r="AB701" s="1"/>
      <c r="AC701" s="1">
        <v>81</v>
      </c>
      <c r="AD701" s="1" t="s">
        <v>321</v>
      </c>
      <c r="AE701" s="1" t="s">
        <v>2671</v>
      </c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</row>
    <row r="702" spans="1:73" ht="13.5" customHeight="1">
      <c r="A702" s="5" t="str">
        <f>HYPERLINK("http://kyu.snu.ac.kr/sdhj/index.jsp?type=hj/GK14786_00IH_0001_0155.jpg","1828_성평곡면_155")</f>
        <v>1828_성평곡면_155</v>
      </c>
      <c r="B702" s="2">
        <v>1828</v>
      </c>
      <c r="C702" s="2" t="s">
        <v>3787</v>
      </c>
      <c r="D702" s="2" t="s">
        <v>3790</v>
      </c>
      <c r="E702" s="2">
        <v>701</v>
      </c>
      <c r="F702" s="1">
        <v>3</v>
      </c>
      <c r="G702" s="1" t="s">
        <v>1208</v>
      </c>
      <c r="H702" s="1" t="s">
        <v>2049</v>
      </c>
      <c r="I702" s="1">
        <v>11</v>
      </c>
      <c r="J702" s="1"/>
      <c r="K702" s="1"/>
      <c r="L702" s="1">
        <v>3</v>
      </c>
      <c r="M702" s="2" t="s">
        <v>4165</v>
      </c>
      <c r="N702" s="2" t="s">
        <v>4328</v>
      </c>
      <c r="O702" s="1"/>
      <c r="P702" s="1"/>
      <c r="Q702" s="1"/>
      <c r="R702" s="1"/>
      <c r="S702" s="1" t="s">
        <v>454</v>
      </c>
      <c r="T702" s="1" t="s">
        <v>2093</v>
      </c>
      <c r="U702" s="1"/>
      <c r="V702" s="1"/>
      <c r="W702" s="1" t="s">
        <v>672</v>
      </c>
      <c r="X702" s="1" t="s">
        <v>2187</v>
      </c>
      <c r="Y702" s="1" t="s">
        <v>50</v>
      </c>
      <c r="Z702" s="1" t="s">
        <v>2208</v>
      </c>
      <c r="AA702" s="1"/>
      <c r="AB702" s="1"/>
      <c r="AC702" s="1">
        <v>50</v>
      </c>
      <c r="AD702" s="1" t="s">
        <v>40</v>
      </c>
      <c r="AE702" s="1" t="s">
        <v>2698</v>
      </c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</row>
    <row r="703" spans="1:73" ht="13.5" customHeight="1">
      <c r="A703" s="5" t="str">
        <f>HYPERLINK("http://kyu.snu.ac.kr/sdhj/index.jsp?type=hj/GK14786_00IH_0001_0155.jpg","1828_성평곡면_155")</f>
        <v>1828_성평곡면_155</v>
      </c>
      <c r="B703" s="2">
        <v>1828</v>
      </c>
      <c r="C703" s="2" t="s">
        <v>3787</v>
      </c>
      <c r="D703" s="2" t="s">
        <v>3790</v>
      </c>
      <c r="E703" s="2">
        <v>702</v>
      </c>
      <c r="F703" s="1">
        <v>3</v>
      </c>
      <c r="G703" s="1" t="s">
        <v>1208</v>
      </c>
      <c r="H703" s="1" t="s">
        <v>2049</v>
      </c>
      <c r="I703" s="1">
        <v>11</v>
      </c>
      <c r="J703" s="1"/>
      <c r="K703" s="1"/>
      <c r="L703" s="1">
        <v>4</v>
      </c>
      <c r="M703" s="2" t="s">
        <v>4166</v>
      </c>
      <c r="N703" s="2" t="s">
        <v>4329</v>
      </c>
      <c r="O703" s="1"/>
      <c r="P703" s="1"/>
      <c r="Q703" s="1"/>
      <c r="R703" s="1"/>
      <c r="S703" s="1"/>
      <c r="T703" s="1" t="s">
        <v>3813</v>
      </c>
      <c r="U703" s="1" t="s">
        <v>605</v>
      </c>
      <c r="V703" s="1" t="s">
        <v>2113</v>
      </c>
      <c r="W703" s="1" t="s">
        <v>1672</v>
      </c>
      <c r="X703" s="1" t="s">
        <v>2183</v>
      </c>
      <c r="Y703" s="1" t="s">
        <v>50</v>
      </c>
      <c r="Z703" s="1" t="s">
        <v>2208</v>
      </c>
      <c r="AA703" s="1"/>
      <c r="AB703" s="1"/>
      <c r="AC703" s="1">
        <v>89</v>
      </c>
      <c r="AD703" s="1" t="s">
        <v>420</v>
      </c>
      <c r="AE703" s="1" t="s">
        <v>2668</v>
      </c>
      <c r="AF703" s="1"/>
      <c r="AG703" s="1"/>
      <c r="AH703" s="1"/>
      <c r="AI703" s="1"/>
      <c r="AJ703" s="1" t="s">
        <v>17</v>
      </c>
      <c r="AK703" s="1" t="s">
        <v>2742</v>
      </c>
      <c r="AL703" s="1" t="s">
        <v>1673</v>
      </c>
      <c r="AM703" s="1" t="s">
        <v>2766</v>
      </c>
      <c r="AN703" s="1"/>
      <c r="AO703" s="1"/>
      <c r="AP703" s="1"/>
      <c r="AQ703" s="1"/>
      <c r="AR703" s="1"/>
      <c r="AS703" s="1"/>
      <c r="AT703" s="1" t="s">
        <v>42</v>
      </c>
      <c r="AU703" s="1" t="s">
        <v>2162</v>
      </c>
      <c r="AV703" s="1" t="s">
        <v>1674</v>
      </c>
      <c r="AW703" s="1" t="s">
        <v>2877</v>
      </c>
      <c r="AX703" s="1"/>
      <c r="AY703" s="1"/>
      <c r="AZ703" s="1"/>
      <c r="BA703" s="1"/>
      <c r="BB703" s="1"/>
      <c r="BC703" s="1"/>
      <c r="BD703" s="1"/>
      <c r="BE703" s="1"/>
      <c r="BF703" s="1"/>
      <c r="BG703" s="1" t="s">
        <v>42</v>
      </c>
      <c r="BH703" s="1" t="s">
        <v>2162</v>
      </c>
      <c r="BI703" s="1" t="s">
        <v>4499</v>
      </c>
      <c r="BJ703" s="1" t="s">
        <v>3178</v>
      </c>
      <c r="BK703" s="1" t="s">
        <v>42</v>
      </c>
      <c r="BL703" s="1" t="s">
        <v>2162</v>
      </c>
      <c r="BM703" s="1" t="s">
        <v>1675</v>
      </c>
      <c r="BN703" s="1" t="s">
        <v>3402</v>
      </c>
      <c r="BO703" s="1" t="s">
        <v>42</v>
      </c>
      <c r="BP703" s="1" t="s">
        <v>2162</v>
      </c>
      <c r="BQ703" s="1" t="s">
        <v>1676</v>
      </c>
      <c r="BR703" s="1" t="s">
        <v>3996</v>
      </c>
      <c r="BS703" s="1" t="s">
        <v>351</v>
      </c>
      <c r="BT703" s="1" t="s">
        <v>2765</v>
      </c>
      <c r="BU703" s="1"/>
    </row>
    <row r="704" spans="1:73" ht="13.5" customHeight="1">
      <c r="A704" s="5" t="str">
        <f>HYPERLINK("http://kyu.snu.ac.kr/sdhj/index.jsp?type=hj/GK14786_00IH_0001_0155.jpg","1828_성평곡면_155")</f>
        <v>1828_성평곡면_155</v>
      </c>
      <c r="B704" s="2">
        <v>1828</v>
      </c>
      <c r="C704" s="2" t="s">
        <v>3787</v>
      </c>
      <c r="D704" s="2" t="s">
        <v>3790</v>
      </c>
      <c r="E704" s="2">
        <v>703</v>
      </c>
      <c r="F704" s="1">
        <v>3</v>
      </c>
      <c r="G704" s="1" t="s">
        <v>1208</v>
      </c>
      <c r="H704" s="1" t="s">
        <v>2049</v>
      </c>
      <c r="I704" s="1">
        <v>11</v>
      </c>
      <c r="J704" s="1"/>
      <c r="K704" s="1"/>
      <c r="L704" s="1">
        <v>4</v>
      </c>
      <c r="M704" s="2" t="s">
        <v>4166</v>
      </c>
      <c r="N704" s="2" t="s">
        <v>4329</v>
      </c>
      <c r="O704" s="1"/>
      <c r="P704" s="1"/>
      <c r="Q704" s="1"/>
      <c r="R704" s="1"/>
      <c r="S704" s="1" t="s">
        <v>86</v>
      </c>
      <c r="T704" s="1" t="s">
        <v>2088</v>
      </c>
      <c r="U704" s="1" t="s">
        <v>4464</v>
      </c>
      <c r="V704" s="1" t="s">
        <v>2126</v>
      </c>
      <c r="W704" s="1" t="s">
        <v>98</v>
      </c>
      <c r="X704" s="1" t="s">
        <v>3818</v>
      </c>
      <c r="Y704" s="1" t="s">
        <v>1482</v>
      </c>
      <c r="Z704" s="1" t="s">
        <v>2305</v>
      </c>
      <c r="AA704" s="1"/>
      <c r="AB704" s="1"/>
      <c r="AC704" s="1">
        <v>47</v>
      </c>
      <c r="AD704" s="1" t="s">
        <v>99</v>
      </c>
      <c r="AE704" s="1" t="s">
        <v>2683</v>
      </c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</row>
    <row r="705" spans="1:73" ht="13.5" customHeight="1">
      <c r="A705" s="5" t="str">
        <f>HYPERLINK("http://kyu.snu.ac.kr/sdhj/index.jsp?type=hj/GK14786_00IH_0001_0156.jpg","1828_성평곡면_156")</f>
        <v>1828_성평곡면_156</v>
      </c>
      <c r="B705" s="2">
        <v>1828</v>
      </c>
      <c r="C705" s="2" t="s">
        <v>3787</v>
      </c>
      <c r="D705" s="2" t="s">
        <v>3790</v>
      </c>
      <c r="E705" s="2">
        <v>704</v>
      </c>
      <c r="F705" s="1">
        <v>3</v>
      </c>
      <c r="G705" s="1" t="s">
        <v>1208</v>
      </c>
      <c r="H705" s="1" t="s">
        <v>2049</v>
      </c>
      <c r="I705" s="1">
        <v>11</v>
      </c>
      <c r="J705" s="1"/>
      <c r="K705" s="1"/>
      <c r="L705" s="1">
        <v>5</v>
      </c>
      <c r="M705" s="2" t="s">
        <v>4082</v>
      </c>
      <c r="N705" s="2" t="s">
        <v>4244</v>
      </c>
      <c r="O705" s="1" t="s">
        <v>6</v>
      </c>
      <c r="P705" s="1" t="s">
        <v>2076</v>
      </c>
      <c r="Q705" s="1"/>
      <c r="R705" s="1"/>
      <c r="S705" s="1"/>
      <c r="T705" s="1" t="s">
        <v>3813</v>
      </c>
      <c r="U705" s="1" t="s">
        <v>120</v>
      </c>
      <c r="V705" s="1" t="s">
        <v>2116</v>
      </c>
      <c r="W705" s="1" t="s">
        <v>98</v>
      </c>
      <c r="X705" s="1" t="s">
        <v>3818</v>
      </c>
      <c r="Y705" s="1" t="s">
        <v>730</v>
      </c>
      <c r="Z705" s="1" t="s">
        <v>2304</v>
      </c>
      <c r="AA705" s="1"/>
      <c r="AB705" s="1"/>
      <c r="AC705" s="1">
        <v>60</v>
      </c>
      <c r="AD705" s="1" t="s">
        <v>168</v>
      </c>
      <c r="AE705" s="1" t="s">
        <v>2672</v>
      </c>
      <c r="AF705" s="1"/>
      <c r="AG705" s="1"/>
      <c r="AH705" s="1"/>
      <c r="AI705" s="1"/>
      <c r="AJ705" s="1" t="s">
        <v>17</v>
      </c>
      <c r="AK705" s="1" t="s">
        <v>2742</v>
      </c>
      <c r="AL705" s="1" t="s">
        <v>70</v>
      </c>
      <c r="AM705" s="1" t="s">
        <v>3844</v>
      </c>
      <c r="AN705" s="1"/>
      <c r="AO705" s="1"/>
      <c r="AP705" s="1"/>
      <c r="AQ705" s="1"/>
      <c r="AR705" s="1"/>
      <c r="AS705" s="1"/>
      <c r="AT705" s="1" t="s">
        <v>123</v>
      </c>
      <c r="AU705" s="1" t="s">
        <v>2801</v>
      </c>
      <c r="AV705" s="1" t="s">
        <v>1677</v>
      </c>
      <c r="AW705" s="1" t="s">
        <v>2876</v>
      </c>
      <c r="AX705" s="1"/>
      <c r="AY705" s="1"/>
      <c r="AZ705" s="1"/>
      <c r="BA705" s="1"/>
      <c r="BB705" s="1"/>
      <c r="BC705" s="1"/>
      <c r="BD705" s="1"/>
      <c r="BE705" s="1"/>
      <c r="BF705" s="1"/>
      <c r="BG705" s="1" t="s">
        <v>123</v>
      </c>
      <c r="BH705" s="1" t="s">
        <v>2801</v>
      </c>
      <c r="BI705" s="1" t="s">
        <v>1678</v>
      </c>
      <c r="BJ705" s="1" t="s">
        <v>3177</v>
      </c>
      <c r="BK705" s="1" t="s">
        <v>123</v>
      </c>
      <c r="BL705" s="1" t="s">
        <v>2801</v>
      </c>
      <c r="BM705" s="1" t="s">
        <v>1679</v>
      </c>
      <c r="BN705" s="1" t="s">
        <v>3401</v>
      </c>
      <c r="BO705" s="1" t="s">
        <v>123</v>
      </c>
      <c r="BP705" s="1" t="s">
        <v>2801</v>
      </c>
      <c r="BQ705" s="1" t="s">
        <v>1680</v>
      </c>
      <c r="BR705" s="1" t="s">
        <v>3617</v>
      </c>
      <c r="BS705" s="1" t="s">
        <v>209</v>
      </c>
      <c r="BT705" s="1" t="s">
        <v>3474</v>
      </c>
      <c r="BU705" s="1"/>
    </row>
    <row r="706" spans="1:73" ht="13.5" customHeight="1">
      <c r="A706" s="5" t="str">
        <f>HYPERLINK("http://kyu.snu.ac.kr/sdhj/index.jsp?type=hj/GK14786_00IH_0001_0156.jpg","1828_성평곡면_156")</f>
        <v>1828_성평곡면_156</v>
      </c>
      <c r="B706" s="2">
        <v>1828</v>
      </c>
      <c r="C706" s="2" t="s">
        <v>3787</v>
      </c>
      <c r="D706" s="2" t="s">
        <v>3790</v>
      </c>
      <c r="E706" s="2">
        <v>705</v>
      </c>
      <c r="F706" s="1">
        <v>3</v>
      </c>
      <c r="G706" s="1" t="s">
        <v>1208</v>
      </c>
      <c r="H706" s="1" t="s">
        <v>2049</v>
      </c>
      <c r="I706" s="1">
        <v>11</v>
      </c>
      <c r="J706" s="1"/>
      <c r="K706" s="1"/>
      <c r="L706" s="1">
        <v>5</v>
      </c>
      <c r="M706" s="2" t="s">
        <v>4082</v>
      </c>
      <c r="N706" s="2" t="s">
        <v>4244</v>
      </c>
      <c r="O706" s="1"/>
      <c r="P706" s="1"/>
      <c r="Q706" s="1"/>
      <c r="R706" s="1"/>
      <c r="S706" s="1" t="s">
        <v>48</v>
      </c>
      <c r="T706" s="1" t="s">
        <v>2087</v>
      </c>
      <c r="U706" s="1"/>
      <c r="V706" s="1"/>
      <c r="W706" s="1" t="s">
        <v>349</v>
      </c>
      <c r="X706" s="1" t="s">
        <v>2178</v>
      </c>
      <c r="Y706" s="1" t="s">
        <v>130</v>
      </c>
      <c r="Z706" s="1" t="s">
        <v>2210</v>
      </c>
      <c r="AA706" s="1"/>
      <c r="AB706" s="1"/>
      <c r="AC706" s="1">
        <v>71</v>
      </c>
      <c r="AD706" s="1" t="s">
        <v>73</v>
      </c>
      <c r="AE706" s="1" t="s">
        <v>2718</v>
      </c>
      <c r="AF706" s="1"/>
      <c r="AG706" s="1"/>
      <c r="AH706" s="1"/>
      <c r="AI706" s="1"/>
      <c r="AJ706" s="1" t="s">
        <v>131</v>
      </c>
      <c r="AK706" s="1" t="s">
        <v>2743</v>
      </c>
      <c r="AL706" s="1" t="s">
        <v>457</v>
      </c>
      <c r="AM706" s="1" t="s">
        <v>2758</v>
      </c>
      <c r="AN706" s="1"/>
      <c r="AO706" s="1"/>
      <c r="AP706" s="1"/>
      <c r="AQ706" s="1"/>
      <c r="AR706" s="1"/>
      <c r="AS706" s="1"/>
      <c r="AT706" s="1" t="s">
        <v>123</v>
      </c>
      <c r="AU706" s="1" t="s">
        <v>2801</v>
      </c>
      <c r="AV706" s="1" t="s">
        <v>1681</v>
      </c>
      <c r="AW706" s="1" t="s">
        <v>2852</v>
      </c>
      <c r="AX706" s="1"/>
      <c r="AY706" s="1"/>
      <c r="AZ706" s="1"/>
      <c r="BA706" s="1"/>
      <c r="BB706" s="1"/>
      <c r="BC706" s="1"/>
      <c r="BD706" s="1"/>
      <c r="BE706" s="1"/>
      <c r="BF706" s="1"/>
      <c r="BG706" s="1" t="s">
        <v>123</v>
      </c>
      <c r="BH706" s="1" t="s">
        <v>2801</v>
      </c>
      <c r="BI706" s="1" t="s">
        <v>1682</v>
      </c>
      <c r="BJ706" s="1" t="s">
        <v>3176</v>
      </c>
      <c r="BK706" s="1" t="s">
        <v>123</v>
      </c>
      <c r="BL706" s="1" t="s">
        <v>2801</v>
      </c>
      <c r="BM706" s="1" t="s">
        <v>1683</v>
      </c>
      <c r="BN706" s="1" t="s">
        <v>3400</v>
      </c>
      <c r="BO706" s="1" t="s">
        <v>123</v>
      </c>
      <c r="BP706" s="1" t="s">
        <v>2801</v>
      </c>
      <c r="BQ706" s="1" t="s">
        <v>1684</v>
      </c>
      <c r="BR706" s="1" t="s">
        <v>3616</v>
      </c>
      <c r="BS706" s="1" t="s">
        <v>1159</v>
      </c>
      <c r="BT706" s="1" t="s">
        <v>2779</v>
      </c>
      <c r="BU706" s="1"/>
    </row>
    <row r="707" spans="1:73" ht="13.5" customHeight="1">
      <c r="A707" s="5" t="str">
        <f>HYPERLINK("http://kyu.snu.ac.kr/sdhj/index.jsp?type=hj/GK14786_00IH_0001_0156.jpg","1828_성평곡면_156")</f>
        <v>1828_성평곡면_156</v>
      </c>
      <c r="B707" s="2">
        <v>1828</v>
      </c>
      <c r="C707" s="2" t="s">
        <v>3787</v>
      </c>
      <c r="D707" s="2" t="s">
        <v>3790</v>
      </c>
      <c r="E707" s="2">
        <v>706</v>
      </c>
      <c r="F707" s="1">
        <v>3</v>
      </c>
      <c r="G707" s="1" t="s">
        <v>1208</v>
      </c>
      <c r="H707" s="1" t="s">
        <v>2049</v>
      </c>
      <c r="I707" s="1">
        <v>11</v>
      </c>
      <c r="J707" s="1"/>
      <c r="K707" s="1"/>
      <c r="L707" s="1">
        <v>5</v>
      </c>
      <c r="M707" s="2" t="s">
        <v>4082</v>
      </c>
      <c r="N707" s="2" t="s">
        <v>4244</v>
      </c>
      <c r="O707" s="1"/>
      <c r="P707" s="1"/>
      <c r="Q707" s="1"/>
      <c r="R707" s="1"/>
      <c r="S707" s="1"/>
      <c r="T707" s="1" t="s">
        <v>3815</v>
      </c>
      <c r="U707" s="1" t="s">
        <v>139</v>
      </c>
      <c r="V707" s="1" t="s">
        <v>2112</v>
      </c>
      <c r="W707" s="1"/>
      <c r="X707" s="1"/>
      <c r="Y707" s="1" t="s">
        <v>1685</v>
      </c>
      <c r="Z707" s="1" t="s">
        <v>2303</v>
      </c>
      <c r="AA707" s="1"/>
      <c r="AB707" s="1"/>
      <c r="AC707" s="1">
        <v>55</v>
      </c>
      <c r="AD707" s="1" t="s">
        <v>79</v>
      </c>
      <c r="AE707" s="1" t="s">
        <v>2688</v>
      </c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</row>
    <row r="708" spans="1:73" ht="13.5" customHeight="1">
      <c r="A708" s="5" t="str">
        <f>HYPERLINK("http://kyu.snu.ac.kr/sdhj/index.jsp?type=hj/GK14786_00IH_0001_0156.jpg","1828_성평곡면_156")</f>
        <v>1828_성평곡면_156</v>
      </c>
      <c r="B708" s="2">
        <v>1828</v>
      </c>
      <c r="C708" s="2" t="s">
        <v>3787</v>
      </c>
      <c r="D708" s="2" t="s">
        <v>3790</v>
      </c>
      <c r="E708" s="2">
        <v>707</v>
      </c>
      <c r="F708" s="1">
        <v>3</v>
      </c>
      <c r="G708" s="1" t="s">
        <v>1208</v>
      </c>
      <c r="H708" s="1" t="s">
        <v>2049</v>
      </c>
      <c r="I708" s="1">
        <v>12</v>
      </c>
      <c r="J708" s="1" t="s">
        <v>1686</v>
      </c>
      <c r="K708" s="1" t="s">
        <v>2057</v>
      </c>
      <c r="L708" s="1">
        <v>1</v>
      </c>
      <c r="M708" s="2" t="s">
        <v>4403</v>
      </c>
      <c r="N708" s="2" t="s">
        <v>4418</v>
      </c>
      <c r="O708" s="1"/>
      <c r="P708" s="1"/>
      <c r="Q708" s="1" t="s">
        <v>1687</v>
      </c>
      <c r="R708" s="1" t="s">
        <v>3809</v>
      </c>
      <c r="S708" s="1"/>
      <c r="T708" s="1" t="s">
        <v>3813</v>
      </c>
      <c r="U708" s="1" t="s">
        <v>120</v>
      </c>
      <c r="V708" s="1" t="s">
        <v>2116</v>
      </c>
      <c r="W708" s="1" t="s">
        <v>98</v>
      </c>
      <c r="X708" s="1" t="s">
        <v>4387</v>
      </c>
      <c r="Y708" s="1" t="s">
        <v>1688</v>
      </c>
      <c r="Z708" s="1" t="s">
        <v>2302</v>
      </c>
      <c r="AA708" s="1"/>
      <c r="AB708" s="1"/>
      <c r="AC708" s="1">
        <v>37</v>
      </c>
      <c r="AD708" s="1" t="s">
        <v>122</v>
      </c>
      <c r="AE708" s="1" t="s">
        <v>2704</v>
      </c>
      <c r="AF708" s="1"/>
      <c r="AG708" s="1"/>
      <c r="AH708" s="1"/>
      <c r="AI708" s="1"/>
      <c r="AJ708" s="1" t="s">
        <v>17</v>
      </c>
      <c r="AK708" s="1" t="s">
        <v>2742</v>
      </c>
      <c r="AL708" s="1" t="s">
        <v>70</v>
      </c>
      <c r="AM708" s="1" t="s">
        <v>3844</v>
      </c>
      <c r="AN708" s="1"/>
      <c r="AO708" s="1"/>
      <c r="AP708" s="1"/>
      <c r="AQ708" s="1"/>
      <c r="AR708" s="1"/>
      <c r="AS708" s="1"/>
      <c r="AT708" s="1" t="s">
        <v>123</v>
      </c>
      <c r="AU708" s="1" t="s">
        <v>2801</v>
      </c>
      <c r="AV708" s="1" t="s">
        <v>1689</v>
      </c>
      <c r="AW708" s="1" t="s">
        <v>2875</v>
      </c>
      <c r="AX708" s="1"/>
      <c r="AY708" s="1"/>
      <c r="AZ708" s="1"/>
      <c r="BA708" s="1"/>
      <c r="BB708" s="1"/>
      <c r="BC708" s="1"/>
      <c r="BD708" s="1"/>
      <c r="BE708" s="1"/>
      <c r="BF708" s="1"/>
      <c r="BG708" s="1" t="s">
        <v>123</v>
      </c>
      <c r="BH708" s="1" t="s">
        <v>2801</v>
      </c>
      <c r="BI708" s="1" t="s">
        <v>1143</v>
      </c>
      <c r="BJ708" s="1" t="s">
        <v>2443</v>
      </c>
      <c r="BK708" s="1" t="s">
        <v>123</v>
      </c>
      <c r="BL708" s="1" t="s">
        <v>2801</v>
      </c>
      <c r="BM708" s="1" t="s">
        <v>1690</v>
      </c>
      <c r="BN708" s="1" t="s">
        <v>3399</v>
      </c>
      <c r="BO708" s="1" t="s">
        <v>123</v>
      </c>
      <c r="BP708" s="1" t="s">
        <v>2801</v>
      </c>
      <c r="BQ708" s="1" t="s">
        <v>1691</v>
      </c>
      <c r="BR708" s="1" t="s">
        <v>3615</v>
      </c>
      <c r="BS708" s="1" t="s">
        <v>80</v>
      </c>
      <c r="BT708" s="1" t="s">
        <v>2745</v>
      </c>
      <c r="BU708" s="1"/>
    </row>
    <row r="709" spans="1:73" ht="13.5" customHeight="1">
      <c r="A709" s="5" t="str">
        <f>HYPERLINK("http://kyu.snu.ac.kr/sdhj/index.jsp?type=hj/GK14786_00IH_0001_0156.jpg","1828_성평곡면_156")</f>
        <v>1828_성평곡면_156</v>
      </c>
      <c r="B709" s="2">
        <v>1828</v>
      </c>
      <c r="C709" s="2" t="s">
        <v>3787</v>
      </c>
      <c r="D709" s="2" t="s">
        <v>3790</v>
      </c>
      <c r="E709" s="2">
        <v>708</v>
      </c>
      <c r="F709" s="1">
        <v>3</v>
      </c>
      <c r="G709" s="1" t="s">
        <v>1208</v>
      </c>
      <c r="H709" s="1" t="s">
        <v>2049</v>
      </c>
      <c r="I709" s="1">
        <v>12</v>
      </c>
      <c r="J709" s="1"/>
      <c r="K709" s="1"/>
      <c r="L709" s="1">
        <v>1</v>
      </c>
      <c r="M709" s="2" t="s">
        <v>4403</v>
      </c>
      <c r="N709" s="2" t="s">
        <v>4418</v>
      </c>
      <c r="O709" s="1"/>
      <c r="P709" s="1"/>
      <c r="Q709" s="1"/>
      <c r="R709" s="1"/>
      <c r="S709" s="1" t="s">
        <v>48</v>
      </c>
      <c r="T709" s="1" t="s">
        <v>2087</v>
      </c>
      <c r="U709" s="1"/>
      <c r="V709" s="1"/>
      <c r="W709" s="1" t="s">
        <v>108</v>
      </c>
      <c r="X709" s="1" t="s">
        <v>2171</v>
      </c>
      <c r="Y709" s="1" t="s">
        <v>130</v>
      </c>
      <c r="Z709" s="1" t="s">
        <v>2210</v>
      </c>
      <c r="AA709" s="1"/>
      <c r="AB709" s="1"/>
      <c r="AC709" s="1">
        <v>37</v>
      </c>
      <c r="AD709" s="1" t="s">
        <v>122</v>
      </c>
      <c r="AE709" s="1" t="s">
        <v>2704</v>
      </c>
      <c r="AF709" s="1"/>
      <c r="AG709" s="1"/>
      <c r="AH709" s="1"/>
      <c r="AI709" s="1"/>
      <c r="AJ709" s="1" t="s">
        <v>131</v>
      </c>
      <c r="AK709" s="1" t="s">
        <v>2743</v>
      </c>
      <c r="AL709" s="1" t="s">
        <v>80</v>
      </c>
      <c r="AM709" s="1" t="s">
        <v>2745</v>
      </c>
      <c r="AN709" s="1"/>
      <c r="AO709" s="1"/>
      <c r="AP709" s="1"/>
      <c r="AQ709" s="1"/>
      <c r="AR709" s="1"/>
      <c r="AS709" s="1"/>
      <c r="AT709" s="1" t="s">
        <v>123</v>
      </c>
      <c r="AU709" s="1" t="s">
        <v>2801</v>
      </c>
      <c r="AV709" s="1" t="s">
        <v>1692</v>
      </c>
      <c r="AW709" s="1" t="s">
        <v>2874</v>
      </c>
      <c r="AX709" s="1"/>
      <c r="AY709" s="1"/>
      <c r="AZ709" s="1"/>
      <c r="BA709" s="1"/>
      <c r="BB709" s="1"/>
      <c r="BC709" s="1"/>
      <c r="BD709" s="1"/>
      <c r="BE709" s="1"/>
      <c r="BF709" s="1"/>
      <c r="BG709" s="1" t="s">
        <v>126</v>
      </c>
      <c r="BH709" s="1" t="s">
        <v>3103</v>
      </c>
      <c r="BI709" s="1" t="s">
        <v>858</v>
      </c>
      <c r="BJ709" s="1" t="s">
        <v>3001</v>
      </c>
      <c r="BK709" s="1" t="s">
        <v>269</v>
      </c>
      <c r="BL709" s="1" t="s">
        <v>3345</v>
      </c>
      <c r="BM709" s="1" t="s">
        <v>860</v>
      </c>
      <c r="BN709" s="1" t="s">
        <v>3274</v>
      </c>
      <c r="BO709" s="1" t="s">
        <v>123</v>
      </c>
      <c r="BP709" s="1" t="s">
        <v>2801</v>
      </c>
      <c r="BQ709" s="1" t="s">
        <v>974</v>
      </c>
      <c r="BR709" s="1" t="s">
        <v>4000</v>
      </c>
      <c r="BS709" s="1" t="s">
        <v>457</v>
      </c>
      <c r="BT709" s="1" t="s">
        <v>2758</v>
      </c>
      <c r="BU709" s="1"/>
    </row>
    <row r="710" spans="1:73" ht="13.5" customHeight="1">
      <c r="A710" s="5" t="str">
        <f>HYPERLINK("http://kyu.snu.ac.kr/sdhj/index.jsp?type=hj/GK14786_00IH_0001_0156.jpg","1828_성평곡면_156")</f>
        <v>1828_성평곡면_156</v>
      </c>
      <c r="B710" s="2">
        <v>1828</v>
      </c>
      <c r="C710" s="2" t="s">
        <v>3787</v>
      </c>
      <c r="D710" s="2" t="s">
        <v>3790</v>
      </c>
      <c r="E710" s="2">
        <v>709</v>
      </c>
      <c r="F710" s="1">
        <v>3</v>
      </c>
      <c r="G710" s="1" t="s">
        <v>1208</v>
      </c>
      <c r="H710" s="1" t="s">
        <v>2049</v>
      </c>
      <c r="I710" s="1">
        <v>12</v>
      </c>
      <c r="J710" s="1"/>
      <c r="K710" s="1"/>
      <c r="L710" s="1">
        <v>1</v>
      </c>
      <c r="M710" s="2" t="s">
        <v>4403</v>
      </c>
      <c r="N710" s="2" t="s">
        <v>4418</v>
      </c>
      <c r="O710" s="1"/>
      <c r="P710" s="1"/>
      <c r="Q710" s="1"/>
      <c r="R710" s="1"/>
      <c r="S710" s="1" t="s">
        <v>57</v>
      </c>
      <c r="T710" s="1" t="s">
        <v>2091</v>
      </c>
      <c r="U710" s="1"/>
      <c r="V710" s="1"/>
      <c r="W710" s="1" t="s">
        <v>108</v>
      </c>
      <c r="X710" s="1" t="s">
        <v>2171</v>
      </c>
      <c r="Y710" s="1" t="s">
        <v>130</v>
      </c>
      <c r="Z710" s="1" t="s">
        <v>2210</v>
      </c>
      <c r="AA710" s="1"/>
      <c r="AB710" s="1"/>
      <c r="AC710" s="1">
        <v>83</v>
      </c>
      <c r="AD710" s="1" t="s">
        <v>240</v>
      </c>
      <c r="AE710" s="1" t="s">
        <v>2674</v>
      </c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</row>
    <row r="711" spans="1:73" ht="13.5" customHeight="1">
      <c r="A711" s="5" t="str">
        <f>HYPERLINK("http://kyu.snu.ac.kr/sdhj/index.jsp?type=hj/GK14786_00IH_0001_0156.jpg","1828_성평곡면_156")</f>
        <v>1828_성평곡면_156</v>
      </c>
      <c r="B711" s="2">
        <v>1828</v>
      </c>
      <c r="C711" s="2" t="s">
        <v>3787</v>
      </c>
      <c r="D711" s="2" t="s">
        <v>3790</v>
      </c>
      <c r="E711" s="2">
        <v>710</v>
      </c>
      <c r="F711" s="1">
        <v>3</v>
      </c>
      <c r="G711" s="1" t="s">
        <v>1208</v>
      </c>
      <c r="H711" s="1" t="s">
        <v>2049</v>
      </c>
      <c r="I711" s="1">
        <v>12</v>
      </c>
      <c r="J711" s="1"/>
      <c r="K711" s="1"/>
      <c r="L711" s="1">
        <v>1</v>
      </c>
      <c r="M711" s="2" t="s">
        <v>4403</v>
      </c>
      <c r="N711" s="2" t="s">
        <v>4418</v>
      </c>
      <c r="O711" s="1"/>
      <c r="P711" s="1"/>
      <c r="Q711" s="1"/>
      <c r="R711" s="1"/>
      <c r="S711" s="1"/>
      <c r="T711" s="1" t="s">
        <v>3815</v>
      </c>
      <c r="U711" s="1" t="s">
        <v>139</v>
      </c>
      <c r="V711" s="1" t="s">
        <v>2112</v>
      </c>
      <c r="W711" s="1"/>
      <c r="X711" s="1"/>
      <c r="Y711" s="1" t="s">
        <v>1693</v>
      </c>
      <c r="Z711" s="1" t="s">
        <v>2301</v>
      </c>
      <c r="AA711" s="1"/>
      <c r="AB711" s="1"/>
      <c r="AC711" s="1">
        <v>73</v>
      </c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</row>
    <row r="712" spans="1:73" ht="13.5" customHeight="1">
      <c r="A712" s="5" t="str">
        <f>HYPERLINK("http://kyu.snu.ac.kr/sdhj/index.jsp?type=hj/GK14786_00IH_0001_0156.jpg","1828_성평곡면_156")</f>
        <v>1828_성평곡면_156</v>
      </c>
      <c r="B712" s="2">
        <v>1828</v>
      </c>
      <c r="C712" s="2" t="s">
        <v>3787</v>
      </c>
      <c r="D712" s="2" t="s">
        <v>3790</v>
      </c>
      <c r="E712" s="2">
        <v>711</v>
      </c>
      <c r="F712" s="1">
        <v>3</v>
      </c>
      <c r="G712" s="1" t="s">
        <v>1208</v>
      </c>
      <c r="H712" s="1" t="s">
        <v>2049</v>
      </c>
      <c r="I712" s="1">
        <v>12</v>
      </c>
      <c r="J712" s="1"/>
      <c r="K712" s="1"/>
      <c r="L712" s="1">
        <v>2</v>
      </c>
      <c r="M712" s="2" t="s">
        <v>4167</v>
      </c>
      <c r="N712" s="2" t="s">
        <v>4330</v>
      </c>
      <c r="O712" s="1"/>
      <c r="P712" s="1"/>
      <c r="Q712" s="1"/>
      <c r="R712" s="1"/>
      <c r="S712" s="1"/>
      <c r="T712" s="1" t="s">
        <v>3813</v>
      </c>
      <c r="U712" s="1" t="s">
        <v>120</v>
      </c>
      <c r="V712" s="1" t="s">
        <v>2116</v>
      </c>
      <c r="W712" s="1" t="s">
        <v>98</v>
      </c>
      <c r="X712" s="1" t="s">
        <v>3818</v>
      </c>
      <c r="Y712" s="1" t="s">
        <v>1227</v>
      </c>
      <c r="Z712" s="1" t="s">
        <v>2300</v>
      </c>
      <c r="AA712" s="1"/>
      <c r="AB712" s="1"/>
      <c r="AC712" s="1">
        <v>85</v>
      </c>
      <c r="AD712" s="1" t="s">
        <v>107</v>
      </c>
      <c r="AE712" s="1" t="s">
        <v>2700</v>
      </c>
      <c r="AF712" s="1"/>
      <c r="AG712" s="1"/>
      <c r="AH712" s="1"/>
      <c r="AI712" s="1"/>
      <c r="AJ712" s="1" t="s">
        <v>17</v>
      </c>
      <c r="AK712" s="1" t="s">
        <v>2742</v>
      </c>
      <c r="AL712" s="1" t="s">
        <v>457</v>
      </c>
      <c r="AM712" s="1" t="s">
        <v>2758</v>
      </c>
      <c r="AN712" s="1"/>
      <c r="AO712" s="1"/>
      <c r="AP712" s="1"/>
      <c r="AQ712" s="1"/>
      <c r="AR712" s="1"/>
      <c r="AS712" s="1"/>
      <c r="AT712" s="1" t="s">
        <v>123</v>
      </c>
      <c r="AU712" s="1" t="s">
        <v>2801</v>
      </c>
      <c r="AV712" s="1" t="s">
        <v>1627</v>
      </c>
      <c r="AW712" s="1" t="s">
        <v>2873</v>
      </c>
      <c r="AX712" s="1"/>
      <c r="AY712" s="1"/>
      <c r="AZ712" s="1"/>
      <c r="BA712" s="1"/>
      <c r="BB712" s="1"/>
      <c r="BC712" s="1"/>
      <c r="BD712" s="1"/>
      <c r="BE712" s="1"/>
      <c r="BF712" s="1"/>
      <c r="BG712" s="1" t="s">
        <v>123</v>
      </c>
      <c r="BH712" s="1" t="s">
        <v>2801</v>
      </c>
      <c r="BI712" s="1" t="s">
        <v>1215</v>
      </c>
      <c r="BJ712" s="1" t="s">
        <v>3175</v>
      </c>
      <c r="BK712" s="1" t="s">
        <v>123</v>
      </c>
      <c r="BL712" s="1" t="s">
        <v>2801</v>
      </c>
      <c r="BM712" s="1" t="s">
        <v>1694</v>
      </c>
      <c r="BN712" s="1" t="s">
        <v>3398</v>
      </c>
      <c r="BO712" s="1" t="s">
        <v>123</v>
      </c>
      <c r="BP712" s="1" t="s">
        <v>2801</v>
      </c>
      <c r="BQ712" s="1" t="s">
        <v>1695</v>
      </c>
      <c r="BR712" s="1" t="s">
        <v>3972</v>
      </c>
      <c r="BS712" s="1" t="s">
        <v>457</v>
      </c>
      <c r="BT712" s="1" t="s">
        <v>2758</v>
      </c>
      <c r="BU712" s="1"/>
    </row>
    <row r="713" spans="1:73" ht="13.5" customHeight="1">
      <c r="A713" s="5" t="str">
        <f>HYPERLINK("http://kyu.snu.ac.kr/sdhj/index.jsp?type=hj/GK14786_00IH_0001_0156.jpg","1828_성평곡면_156")</f>
        <v>1828_성평곡면_156</v>
      </c>
      <c r="B713" s="2">
        <v>1828</v>
      </c>
      <c r="C713" s="2" t="s">
        <v>3787</v>
      </c>
      <c r="D713" s="2" t="s">
        <v>3790</v>
      </c>
      <c r="E713" s="2">
        <v>712</v>
      </c>
      <c r="F713" s="1">
        <v>3</v>
      </c>
      <c r="G713" s="1" t="s">
        <v>1208</v>
      </c>
      <c r="H713" s="1" t="s">
        <v>2049</v>
      </c>
      <c r="I713" s="1">
        <v>12</v>
      </c>
      <c r="J713" s="1"/>
      <c r="K713" s="1"/>
      <c r="L713" s="1">
        <v>2</v>
      </c>
      <c r="M713" s="2" t="s">
        <v>4167</v>
      </c>
      <c r="N713" s="2" t="s">
        <v>4330</v>
      </c>
      <c r="O713" s="1"/>
      <c r="P713" s="1"/>
      <c r="Q713" s="1"/>
      <c r="R713" s="1"/>
      <c r="S713" s="1" t="s">
        <v>48</v>
      </c>
      <c r="T713" s="1" t="s">
        <v>2087</v>
      </c>
      <c r="U713" s="1"/>
      <c r="V713" s="1"/>
      <c r="W713" s="1" t="s">
        <v>98</v>
      </c>
      <c r="X713" s="1" t="s">
        <v>3818</v>
      </c>
      <c r="Y713" s="1" t="s">
        <v>130</v>
      </c>
      <c r="Z713" s="1" t="s">
        <v>2210</v>
      </c>
      <c r="AA713" s="1"/>
      <c r="AB713" s="1"/>
      <c r="AC713" s="1">
        <v>80</v>
      </c>
      <c r="AD713" s="1" t="s">
        <v>548</v>
      </c>
      <c r="AE713" s="1" t="s">
        <v>2717</v>
      </c>
      <c r="AF713" s="1"/>
      <c r="AG713" s="1"/>
      <c r="AH713" s="1"/>
      <c r="AI713" s="1"/>
      <c r="AJ713" s="1" t="s">
        <v>131</v>
      </c>
      <c r="AK713" s="1" t="s">
        <v>2743</v>
      </c>
      <c r="AL713" s="1" t="s">
        <v>366</v>
      </c>
      <c r="AM713" s="1" t="s">
        <v>2423</v>
      </c>
      <c r="AN713" s="1"/>
      <c r="AO713" s="1"/>
      <c r="AP713" s="1"/>
      <c r="AQ713" s="1"/>
      <c r="AR713" s="1"/>
      <c r="AS713" s="1"/>
      <c r="AT713" s="1" t="s">
        <v>123</v>
      </c>
      <c r="AU713" s="1" t="s">
        <v>2801</v>
      </c>
      <c r="AV713" s="1" t="s">
        <v>1696</v>
      </c>
      <c r="AW713" s="1" t="s">
        <v>2872</v>
      </c>
      <c r="AX713" s="1"/>
      <c r="AY713" s="1"/>
      <c r="AZ713" s="1"/>
      <c r="BA713" s="1"/>
      <c r="BB713" s="1"/>
      <c r="BC713" s="1"/>
      <c r="BD713" s="1"/>
      <c r="BE713" s="1"/>
      <c r="BF713" s="1"/>
      <c r="BG713" s="1" t="s">
        <v>123</v>
      </c>
      <c r="BH713" s="1" t="s">
        <v>2801</v>
      </c>
      <c r="BI713" s="1" t="s">
        <v>1697</v>
      </c>
      <c r="BJ713" s="1" t="s">
        <v>3174</v>
      </c>
      <c r="BK713" s="1" t="s">
        <v>123</v>
      </c>
      <c r="BL713" s="1" t="s">
        <v>2801</v>
      </c>
      <c r="BM713" s="1" t="s">
        <v>1698</v>
      </c>
      <c r="BN713" s="1" t="s">
        <v>2191</v>
      </c>
      <c r="BO713" s="1" t="s">
        <v>123</v>
      </c>
      <c r="BP713" s="1" t="s">
        <v>2801</v>
      </c>
      <c r="BQ713" s="1" t="s">
        <v>1699</v>
      </c>
      <c r="BR713" s="1" t="s">
        <v>3614</v>
      </c>
      <c r="BS713" s="1" t="s">
        <v>366</v>
      </c>
      <c r="BT713" s="1" t="s">
        <v>2423</v>
      </c>
      <c r="BU713" s="1"/>
    </row>
    <row r="714" spans="1:73" ht="13.5" customHeight="1">
      <c r="A714" s="5" t="str">
        <f>HYPERLINK("http://kyu.snu.ac.kr/sdhj/index.jsp?type=hj/GK14786_00IH_0001_0156.jpg","1828_성평곡면_156")</f>
        <v>1828_성평곡면_156</v>
      </c>
      <c r="B714" s="2">
        <v>1828</v>
      </c>
      <c r="C714" s="2" t="s">
        <v>3787</v>
      </c>
      <c r="D714" s="2" t="s">
        <v>3790</v>
      </c>
      <c r="E714" s="2">
        <v>713</v>
      </c>
      <c r="F714" s="1">
        <v>3</v>
      </c>
      <c r="G714" s="1" t="s">
        <v>1208</v>
      </c>
      <c r="H714" s="1" t="s">
        <v>2049</v>
      </c>
      <c r="I714" s="1">
        <v>12</v>
      </c>
      <c r="J714" s="1"/>
      <c r="K714" s="1"/>
      <c r="L714" s="1">
        <v>2</v>
      </c>
      <c r="M714" s="2" t="s">
        <v>4167</v>
      </c>
      <c r="N714" s="2" t="s">
        <v>4330</v>
      </c>
      <c r="O714" s="1"/>
      <c r="P714" s="1"/>
      <c r="Q714" s="1"/>
      <c r="R714" s="1"/>
      <c r="S714" s="1" t="s">
        <v>86</v>
      </c>
      <c r="T714" s="1" t="s">
        <v>2088</v>
      </c>
      <c r="U714" s="1"/>
      <c r="V714" s="1"/>
      <c r="W714" s="1"/>
      <c r="X714" s="1"/>
      <c r="Y714" s="1" t="s">
        <v>1626</v>
      </c>
      <c r="Z714" s="1" t="s">
        <v>2297</v>
      </c>
      <c r="AA714" s="1"/>
      <c r="AB714" s="1"/>
      <c r="AC714" s="1"/>
      <c r="AD714" s="1"/>
      <c r="AE714" s="1"/>
      <c r="AF714" s="1" t="s">
        <v>1324</v>
      </c>
      <c r="AG714" s="1" t="s">
        <v>4041</v>
      </c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</row>
    <row r="715" spans="1:73" ht="13.5" customHeight="1">
      <c r="A715" s="5" t="str">
        <f>HYPERLINK("http://kyu.snu.ac.kr/sdhj/index.jsp?type=hj/GK14786_00IH_0001_0156.jpg","1828_성평곡면_156")</f>
        <v>1828_성평곡면_156</v>
      </c>
      <c r="B715" s="2">
        <v>1828</v>
      </c>
      <c r="C715" s="2" t="s">
        <v>3787</v>
      </c>
      <c r="D715" s="2" t="s">
        <v>3790</v>
      </c>
      <c r="E715" s="2">
        <v>714</v>
      </c>
      <c r="F715" s="1">
        <v>3</v>
      </c>
      <c r="G715" s="1" t="s">
        <v>1208</v>
      </c>
      <c r="H715" s="1" t="s">
        <v>2049</v>
      </c>
      <c r="I715" s="1">
        <v>12</v>
      </c>
      <c r="J715" s="1"/>
      <c r="K715" s="1"/>
      <c r="L715" s="1">
        <v>2</v>
      </c>
      <c r="M715" s="2" t="s">
        <v>4167</v>
      </c>
      <c r="N715" s="2" t="s">
        <v>4330</v>
      </c>
      <c r="O715" s="1"/>
      <c r="P715" s="1"/>
      <c r="Q715" s="1"/>
      <c r="R715" s="1"/>
      <c r="S715" s="1" t="s">
        <v>86</v>
      </c>
      <c r="T715" s="1" t="s">
        <v>2088</v>
      </c>
      <c r="U715" s="1" t="s">
        <v>120</v>
      </c>
      <c r="V715" s="1" t="s">
        <v>2116</v>
      </c>
      <c r="W715" s="1"/>
      <c r="X715" s="1"/>
      <c r="Y715" s="1" t="s">
        <v>1700</v>
      </c>
      <c r="Z715" s="1" t="s">
        <v>2299</v>
      </c>
      <c r="AA715" s="1"/>
      <c r="AB715" s="1"/>
      <c r="AC715" s="1">
        <v>50</v>
      </c>
      <c r="AD715" s="1" t="s">
        <v>93</v>
      </c>
      <c r="AE715" s="1" t="s">
        <v>2667</v>
      </c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</row>
    <row r="716" spans="1:73" ht="13.5" customHeight="1">
      <c r="A716" s="5" t="str">
        <f>HYPERLINK("http://kyu.snu.ac.kr/sdhj/index.jsp?type=hj/GK14786_00IH_0001_0156.jpg","1828_성평곡면_156")</f>
        <v>1828_성평곡면_156</v>
      </c>
      <c r="B716" s="2">
        <v>1828</v>
      </c>
      <c r="C716" s="2" t="s">
        <v>3787</v>
      </c>
      <c r="D716" s="2" t="s">
        <v>3790</v>
      </c>
      <c r="E716" s="2">
        <v>715</v>
      </c>
      <c r="F716" s="1">
        <v>3</v>
      </c>
      <c r="G716" s="1" t="s">
        <v>1208</v>
      </c>
      <c r="H716" s="1" t="s">
        <v>2049</v>
      </c>
      <c r="I716" s="1">
        <v>12</v>
      </c>
      <c r="J716" s="1"/>
      <c r="K716" s="1"/>
      <c r="L716" s="1">
        <v>2</v>
      </c>
      <c r="M716" s="2" t="s">
        <v>4167</v>
      </c>
      <c r="N716" s="2" t="s">
        <v>4330</v>
      </c>
      <c r="O716" s="1"/>
      <c r="P716" s="1"/>
      <c r="Q716" s="1"/>
      <c r="R716" s="1"/>
      <c r="S716" s="1" t="s">
        <v>191</v>
      </c>
      <c r="T716" s="1" t="s">
        <v>2090</v>
      </c>
      <c r="U716" s="1"/>
      <c r="V716" s="1"/>
      <c r="W716" s="1" t="s">
        <v>181</v>
      </c>
      <c r="X716" s="1" t="s">
        <v>3823</v>
      </c>
      <c r="Y716" s="1" t="s">
        <v>130</v>
      </c>
      <c r="Z716" s="1" t="s">
        <v>2210</v>
      </c>
      <c r="AA716" s="1"/>
      <c r="AB716" s="1"/>
      <c r="AC716" s="1">
        <v>52</v>
      </c>
      <c r="AD716" s="1" t="s">
        <v>93</v>
      </c>
      <c r="AE716" s="1" t="s">
        <v>2667</v>
      </c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</row>
    <row r="717" spans="1:73" ht="13.5" customHeight="1">
      <c r="A717" s="5" t="str">
        <f>HYPERLINK("http://kyu.snu.ac.kr/sdhj/index.jsp?type=hj/GK14786_00IH_0001_0156.jpg","1828_성평곡면_156")</f>
        <v>1828_성평곡면_156</v>
      </c>
      <c r="B717" s="2">
        <v>1828</v>
      </c>
      <c r="C717" s="2" t="s">
        <v>3787</v>
      </c>
      <c r="D717" s="2" t="s">
        <v>3790</v>
      </c>
      <c r="E717" s="2">
        <v>716</v>
      </c>
      <c r="F717" s="1">
        <v>3</v>
      </c>
      <c r="G717" s="1" t="s">
        <v>1208</v>
      </c>
      <c r="H717" s="1" t="s">
        <v>2049</v>
      </c>
      <c r="I717" s="1">
        <v>12</v>
      </c>
      <c r="J717" s="1"/>
      <c r="K717" s="1"/>
      <c r="L717" s="1">
        <v>2</v>
      </c>
      <c r="M717" s="2" t="s">
        <v>4167</v>
      </c>
      <c r="N717" s="2" t="s">
        <v>4330</v>
      </c>
      <c r="O717" s="1"/>
      <c r="P717" s="1"/>
      <c r="Q717" s="1"/>
      <c r="R717" s="1"/>
      <c r="S717" s="1" t="s">
        <v>238</v>
      </c>
      <c r="T717" s="1" t="s">
        <v>2099</v>
      </c>
      <c r="U717" s="1" t="s">
        <v>120</v>
      </c>
      <c r="V717" s="1" t="s">
        <v>2116</v>
      </c>
      <c r="W717" s="1"/>
      <c r="X717" s="1"/>
      <c r="Y717" s="1" t="s">
        <v>1029</v>
      </c>
      <c r="Z717" s="1" t="s">
        <v>3828</v>
      </c>
      <c r="AA717" s="1"/>
      <c r="AB717" s="1"/>
      <c r="AC717" s="1">
        <v>14</v>
      </c>
      <c r="AD717" s="1" t="s">
        <v>228</v>
      </c>
      <c r="AE717" s="1" t="s">
        <v>2716</v>
      </c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</row>
    <row r="718" spans="1:73" ht="13.5" customHeight="1">
      <c r="A718" s="5" t="str">
        <f>HYPERLINK("http://kyu.snu.ac.kr/sdhj/index.jsp?type=hj/GK14786_00IH_0001_0156.jpg","1828_성평곡면_156")</f>
        <v>1828_성평곡면_156</v>
      </c>
      <c r="B718" s="2">
        <v>1828</v>
      </c>
      <c r="C718" s="2" t="s">
        <v>3787</v>
      </c>
      <c r="D718" s="2" t="s">
        <v>3790</v>
      </c>
      <c r="E718" s="2">
        <v>717</v>
      </c>
      <c r="F718" s="1">
        <v>3</v>
      </c>
      <c r="G718" s="1" t="s">
        <v>1208</v>
      </c>
      <c r="H718" s="1" t="s">
        <v>2049</v>
      </c>
      <c r="I718" s="1">
        <v>12</v>
      </c>
      <c r="J718" s="1"/>
      <c r="K718" s="1"/>
      <c r="L718" s="1">
        <v>2</v>
      </c>
      <c r="M718" s="2" t="s">
        <v>4167</v>
      </c>
      <c r="N718" s="2" t="s">
        <v>4330</v>
      </c>
      <c r="O718" s="1"/>
      <c r="P718" s="1"/>
      <c r="Q718" s="1"/>
      <c r="R718" s="1"/>
      <c r="S718" s="1"/>
      <c r="T718" s="1" t="s">
        <v>3815</v>
      </c>
      <c r="U718" s="1" t="s">
        <v>139</v>
      </c>
      <c r="V718" s="1" t="s">
        <v>2112</v>
      </c>
      <c r="W718" s="1"/>
      <c r="X718" s="1"/>
      <c r="Y718" s="1" t="s">
        <v>1701</v>
      </c>
      <c r="Z718" s="1" t="s">
        <v>2298</v>
      </c>
      <c r="AA718" s="1"/>
      <c r="AB718" s="1"/>
      <c r="AC718" s="1">
        <v>78</v>
      </c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</row>
    <row r="719" spans="1:73" ht="13.5" customHeight="1">
      <c r="A719" s="5" t="str">
        <f>HYPERLINK("http://kyu.snu.ac.kr/sdhj/index.jsp?type=hj/GK14786_00IH_0001_0156.jpg","1828_성평곡면_156")</f>
        <v>1828_성평곡면_156</v>
      </c>
      <c r="B719" s="2">
        <v>1828</v>
      </c>
      <c r="C719" s="2" t="s">
        <v>3787</v>
      </c>
      <c r="D719" s="2" t="s">
        <v>3790</v>
      </c>
      <c r="E719" s="2">
        <v>718</v>
      </c>
      <c r="F719" s="1">
        <v>3</v>
      </c>
      <c r="G719" s="1" t="s">
        <v>1208</v>
      </c>
      <c r="H719" s="1" t="s">
        <v>2049</v>
      </c>
      <c r="I719" s="1">
        <v>12</v>
      </c>
      <c r="J719" s="1"/>
      <c r="K719" s="1"/>
      <c r="L719" s="1">
        <v>2</v>
      </c>
      <c r="M719" s="2" t="s">
        <v>4167</v>
      </c>
      <c r="N719" s="2" t="s">
        <v>4330</v>
      </c>
      <c r="O719" s="1"/>
      <c r="P719" s="1"/>
      <c r="Q719" s="1"/>
      <c r="R719" s="1"/>
      <c r="S719" s="1"/>
      <c r="T719" s="1" t="s">
        <v>3815</v>
      </c>
      <c r="U719" s="1" t="s">
        <v>139</v>
      </c>
      <c r="V719" s="1" t="s">
        <v>2112</v>
      </c>
      <c r="W719" s="1"/>
      <c r="X719" s="1"/>
      <c r="Y719" s="1" t="s">
        <v>1702</v>
      </c>
      <c r="Z719" s="1" t="s">
        <v>3826</v>
      </c>
      <c r="AA719" s="1"/>
      <c r="AB719" s="1"/>
      <c r="AC719" s="1"/>
      <c r="AD719" s="1"/>
      <c r="AE719" s="1"/>
      <c r="AF719" s="1" t="s">
        <v>138</v>
      </c>
      <c r="AG719" s="1" t="s">
        <v>2188</v>
      </c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</row>
    <row r="720" spans="1:73" ht="13.5" customHeight="1">
      <c r="A720" s="5" t="str">
        <f>HYPERLINK("http://kyu.snu.ac.kr/sdhj/index.jsp?type=hj/GK14786_00IH_0001_0156.jpg","1828_성평곡면_156")</f>
        <v>1828_성평곡면_156</v>
      </c>
      <c r="B720" s="2">
        <v>1828</v>
      </c>
      <c r="C720" s="2" t="s">
        <v>3787</v>
      </c>
      <c r="D720" s="2" t="s">
        <v>3790</v>
      </c>
      <c r="E720" s="2">
        <v>719</v>
      </c>
      <c r="F720" s="1">
        <v>3</v>
      </c>
      <c r="G720" s="1" t="s">
        <v>1208</v>
      </c>
      <c r="H720" s="1" t="s">
        <v>2049</v>
      </c>
      <c r="I720" s="1">
        <v>12</v>
      </c>
      <c r="J720" s="1"/>
      <c r="K720" s="1"/>
      <c r="L720" s="1">
        <v>3</v>
      </c>
      <c r="M720" s="2" t="s">
        <v>4160</v>
      </c>
      <c r="N720" s="2" t="s">
        <v>4323</v>
      </c>
      <c r="O720" s="1" t="s">
        <v>6</v>
      </c>
      <c r="P720" s="1" t="s">
        <v>2076</v>
      </c>
      <c r="Q720" s="1"/>
      <c r="R720" s="1"/>
      <c r="S720" s="1"/>
      <c r="T720" s="1" t="s">
        <v>3813</v>
      </c>
      <c r="U720" s="1" t="s">
        <v>120</v>
      </c>
      <c r="V720" s="1" t="s">
        <v>2116</v>
      </c>
      <c r="W720" s="1" t="s">
        <v>98</v>
      </c>
      <c r="X720" s="1" t="s">
        <v>3818</v>
      </c>
      <c r="Y720" s="1" t="s">
        <v>1626</v>
      </c>
      <c r="Z720" s="1" t="s">
        <v>2297</v>
      </c>
      <c r="AA720" s="1"/>
      <c r="AB720" s="1"/>
      <c r="AC720" s="1">
        <v>31</v>
      </c>
      <c r="AD720" s="1" t="s">
        <v>519</v>
      </c>
      <c r="AE720" s="1" t="s">
        <v>2677</v>
      </c>
      <c r="AF720" s="1"/>
      <c r="AG720" s="1"/>
      <c r="AH720" s="1"/>
      <c r="AI720" s="1"/>
      <c r="AJ720" s="1" t="s">
        <v>17</v>
      </c>
      <c r="AK720" s="1" t="s">
        <v>2742</v>
      </c>
      <c r="AL720" s="1" t="s">
        <v>457</v>
      </c>
      <c r="AM720" s="1" t="s">
        <v>2758</v>
      </c>
      <c r="AN720" s="1"/>
      <c r="AO720" s="1"/>
      <c r="AP720" s="1"/>
      <c r="AQ720" s="1"/>
      <c r="AR720" s="1"/>
      <c r="AS720" s="1"/>
      <c r="AT720" s="1" t="s">
        <v>120</v>
      </c>
      <c r="AU720" s="1" t="s">
        <v>2116</v>
      </c>
      <c r="AV720" s="1" t="s">
        <v>1227</v>
      </c>
      <c r="AW720" s="1" t="s">
        <v>2300</v>
      </c>
      <c r="AX720" s="1"/>
      <c r="AY720" s="1"/>
      <c r="AZ720" s="1"/>
      <c r="BA720" s="1"/>
      <c r="BB720" s="1"/>
      <c r="BC720" s="1"/>
      <c r="BD720" s="1"/>
      <c r="BE720" s="1"/>
      <c r="BF720" s="1"/>
      <c r="BG720" s="1" t="s">
        <v>123</v>
      </c>
      <c r="BH720" s="1" t="s">
        <v>2801</v>
      </c>
      <c r="BI720" s="1" t="s">
        <v>1627</v>
      </c>
      <c r="BJ720" s="1" t="s">
        <v>2873</v>
      </c>
      <c r="BK720" s="1" t="s">
        <v>123</v>
      </c>
      <c r="BL720" s="1" t="s">
        <v>2801</v>
      </c>
      <c r="BM720" s="1" t="s">
        <v>1215</v>
      </c>
      <c r="BN720" s="1" t="s">
        <v>3175</v>
      </c>
      <c r="BO720" s="1" t="s">
        <v>123</v>
      </c>
      <c r="BP720" s="1" t="s">
        <v>2801</v>
      </c>
      <c r="BQ720" s="1" t="s">
        <v>1229</v>
      </c>
      <c r="BR720" s="1" t="s">
        <v>3889</v>
      </c>
      <c r="BS720" s="1" t="s">
        <v>1703</v>
      </c>
      <c r="BT720" s="1" t="s">
        <v>3763</v>
      </c>
      <c r="BU720" s="1"/>
    </row>
    <row r="721" spans="1:73" ht="13.5" customHeight="1">
      <c r="A721" s="5" t="str">
        <f>HYPERLINK("http://kyu.snu.ac.kr/sdhj/index.jsp?type=hj/GK14786_00IH_0001_0156.jpg","1828_성평곡면_156")</f>
        <v>1828_성평곡면_156</v>
      </c>
      <c r="B721" s="2">
        <v>1828</v>
      </c>
      <c r="C721" s="2" t="s">
        <v>3787</v>
      </c>
      <c r="D721" s="2" t="s">
        <v>3790</v>
      </c>
      <c r="E721" s="2">
        <v>720</v>
      </c>
      <c r="F721" s="1">
        <v>3</v>
      </c>
      <c r="G721" s="1" t="s">
        <v>1208</v>
      </c>
      <c r="H721" s="1" t="s">
        <v>2049</v>
      </c>
      <c r="I721" s="1">
        <v>12</v>
      </c>
      <c r="J721" s="1"/>
      <c r="K721" s="1"/>
      <c r="L721" s="1">
        <v>3</v>
      </c>
      <c r="M721" s="2" t="s">
        <v>4160</v>
      </c>
      <c r="N721" s="2" t="s">
        <v>4323</v>
      </c>
      <c r="O721" s="1"/>
      <c r="P721" s="1"/>
      <c r="Q721" s="1"/>
      <c r="R721" s="1"/>
      <c r="S721" s="1" t="s">
        <v>48</v>
      </c>
      <c r="T721" s="1" t="s">
        <v>2087</v>
      </c>
      <c r="U721" s="1"/>
      <c r="V721" s="1"/>
      <c r="W721" s="1" t="s">
        <v>181</v>
      </c>
      <c r="X721" s="1" t="s">
        <v>3823</v>
      </c>
      <c r="Y721" s="1" t="s">
        <v>130</v>
      </c>
      <c r="Z721" s="1" t="s">
        <v>2210</v>
      </c>
      <c r="AA721" s="1"/>
      <c r="AB721" s="1"/>
      <c r="AC721" s="1">
        <v>24</v>
      </c>
      <c r="AD721" s="1" t="s">
        <v>1119</v>
      </c>
      <c r="AE721" s="1" t="s">
        <v>2705</v>
      </c>
      <c r="AF721" s="1"/>
      <c r="AG721" s="1"/>
      <c r="AH721" s="1"/>
      <c r="AI721" s="1"/>
      <c r="AJ721" s="1" t="s">
        <v>131</v>
      </c>
      <c r="AK721" s="1" t="s">
        <v>2743</v>
      </c>
      <c r="AL721" s="1" t="s">
        <v>351</v>
      </c>
      <c r="AM721" s="1" t="s">
        <v>2765</v>
      </c>
      <c r="AN721" s="1"/>
      <c r="AO721" s="1"/>
      <c r="AP721" s="1"/>
      <c r="AQ721" s="1"/>
      <c r="AR721" s="1"/>
      <c r="AS721" s="1"/>
      <c r="AT721" s="1" t="s">
        <v>120</v>
      </c>
      <c r="AU721" s="1" t="s">
        <v>2116</v>
      </c>
      <c r="AV721" s="1" t="s">
        <v>1704</v>
      </c>
      <c r="AW721" s="1" t="s">
        <v>2871</v>
      </c>
      <c r="AX721" s="1"/>
      <c r="AY721" s="1"/>
      <c r="AZ721" s="1"/>
      <c r="BA721" s="1"/>
      <c r="BB721" s="1"/>
      <c r="BC721" s="1"/>
      <c r="BD721" s="1"/>
      <c r="BE721" s="1"/>
      <c r="BF721" s="1"/>
      <c r="BG721" s="1" t="s">
        <v>123</v>
      </c>
      <c r="BH721" s="1" t="s">
        <v>2801</v>
      </c>
      <c r="BI721" s="1" t="s">
        <v>1705</v>
      </c>
      <c r="BJ721" s="1" t="s">
        <v>2994</v>
      </c>
      <c r="BK721" s="1" t="s">
        <v>380</v>
      </c>
      <c r="BL721" s="1" t="s">
        <v>2802</v>
      </c>
      <c r="BM721" s="1" t="s">
        <v>1706</v>
      </c>
      <c r="BN721" s="1" t="s">
        <v>4455</v>
      </c>
      <c r="BO721" s="1" t="s">
        <v>123</v>
      </c>
      <c r="BP721" s="1" t="s">
        <v>2801</v>
      </c>
      <c r="BQ721" s="1" t="s">
        <v>1707</v>
      </c>
      <c r="BR721" s="1" t="s">
        <v>3613</v>
      </c>
      <c r="BS721" s="1" t="s">
        <v>80</v>
      </c>
      <c r="BT721" s="1" t="s">
        <v>2745</v>
      </c>
      <c r="BU721" s="1"/>
    </row>
    <row r="722" spans="1:73" ht="13.5" customHeight="1">
      <c r="A722" s="5" t="str">
        <f>HYPERLINK("http://kyu.snu.ac.kr/sdhj/index.jsp?type=hj/GK14786_00IH_0001_0156.jpg","1828_성평곡면_156")</f>
        <v>1828_성평곡면_156</v>
      </c>
      <c r="B722" s="2">
        <v>1828</v>
      </c>
      <c r="C722" s="2" t="s">
        <v>3787</v>
      </c>
      <c r="D722" s="2" t="s">
        <v>3790</v>
      </c>
      <c r="E722" s="2">
        <v>721</v>
      </c>
      <c r="F722" s="1">
        <v>3</v>
      </c>
      <c r="G722" s="1" t="s">
        <v>1208</v>
      </c>
      <c r="H722" s="1" t="s">
        <v>2049</v>
      </c>
      <c r="I722" s="1">
        <v>12</v>
      </c>
      <c r="J722" s="1"/>
      <c r="K722" s="1"/>
      <c r="L722" s="1">
        <v>3</v>
      </c>
      <c r="M722" s="2" t="s">
        <v>4160</v>
      </c>
      <c r="N722" s="2" t="s">
        <v>4323</v>
      </c>
      <c r="O722" s="1"/>
      <c r="P722" s="1"/>
      <c r="Q722" s="1"/>
      <c r="R722" s="1"/>
      <c r="S722" s="1"/>
      <c r="T722" s="1" t="s">
        <v>3815</v>
      </c>
      <c r="U722" s="1" t="s">
        <v>139</v>
      </c>
      <c r="V722" s="1" t="s">
        <v>2112</v>
      </c>
      <c r="W722" s="1"/>
      <c r="X722" s="1"/>
      <c r="Y722" s="1" t="s">
        <v>1631</v>
      </c>
      <c r="Z722" s="1" t="s">
        <v>2296</v>
      </c>
      <c r="AA722" s="1"/>
      <c r="AB722" s="1"/>
      <c r="AC722" s="1">
        <v>51</v>
      </c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</row>
    <row r="723" spans="1:73" ht="13.5" customHeight="1">
      <c r="A723" s="5" t="str">
        <f>HYPERLINK("http://kyu.snu.ac.kr/sdhj/index.jsp?type=hj/GK14786_00IH_0001_0157.jpg","1828_성평곡면_157")</f>
        <v>1828_성평곡면_157</v>
      </c>
      <c r="B723" s="2">
        <v>1828</v>
      </c>
      <c r="C723" s="2" t="s">
        <v>3787</v>
      </c>
      <c r="D723" s="2" t="s">
        <v>3790</v>
      </c>
      <c r="E723" s="2">
        <v>722</v>
      </c>
      <c r="F723" s="1">
        <v>3</v>
      </c>
      <c r="G723" s="1" t="s">
        <v>1208</v>
      </c>
      <c r="H723" s="1" t="s">
        <v>2049</v>
      </c>
      <c r="I723" s="1">
        <v>12</v>
      </c>
      <c r="J723" s="1"/>
      <c r="K723" s="1"/>
      <c r="L723" s="1">
        <v>4</v>
      </c>
      <c r="M723" s="2" t="s">
        <v>4168</v>
      </c>
      <c r="N723" s="2" t="s">
        <v>4331</v>
      </c>
      <c r="O723" s="1"/>
      <c r="P723" s="1"/>
      <c r="Q723" s="1"/>
      <c r="R723" s="1"/>
      <c r="S723" s="1"/>
      <c r="T723" s="1" t="s">
        <v>3813</v>
      </c>
      <c r="U723" s="1" t="s">
        <v>605</v>
      </c>
      <c r="V723" s="1" t="s">
        <v>2113</v>
      </c>
      <c r="W723" s="1" t="s">
        <v>308</v>
      </c>
      <c r="X723" s="1" t="s">
        <v>2184</v>
      </c>
      <c r="Y723" s="1" t="s">
        <v>50</v>
      </c>
      <c r="Z723" s="1" t="s">
        <v>2208</v>
      </c>
      <c r="AA723" s="1"/>
      <c r="AB723" s="1"/>
      <c r="AC723" s="1">
        <v>73</v>
      </c>
      <c r="AD723" s="1" t="s">
        <v>336</v>
      </c>
      <c r="AE723" s="1" t="s">
        <v>2703</v>
      </c>
      <c r="AF723" s="1"/>
      <c r="AG723" s="1"/>
      <c r="AH723" s="1"/>
      <c r="AI723" s="1"/>
      <c r="AJ723" s="1" t="s">
        <v>17</v>
      </c>
      <c r="AK723" s="1" t="s">
        <v>2742</v>
      </c>
      <c r="AL723" s="1" t="s">
        <v>311</v>
      </c>
      <c r="AM723" s="1" t="s">
        <v>2750</v>
      </c>
      <c r="AN723" s="1"/>
      <c r="AO723" s="1"/>
      <c r="AP723" s="1"/>
      <c r="AQ723" s="1"/>
      <c r="AR723" s="1"/>
      <c r="AS723" s="1"/>
      <c r="AT723" s="1" t="s">
        <v>42</v>
      </c>
      <c r="AU723" s="1" t="s">
        <v>2162</v>
      </c>
      <c r="AV723" s="1" t="s">
        <v>1708</v>
      </c>
      <c r="AW723" s="1" t="s">
        <v>2870</v>
      </c>
      <c r="AX723" s="1"/>
      <c r="AY723" s="1"/>
      <c r="AZ723" s="1"/>
      <c r="BA723" s="1"/>
      <c r="BB723" s="1"/>
      <c r="BC723" s="1"/>
      <c r="BD723" s="1"/>
      <c r="BE723" s="1"/>
      <c r="BF723" s="1"/>
      <c r="BG723" s="1" t="s">
        <v>42</v>
      </c>
      <c r="BH723" s="1" t="s">
        <v>2162</v>
      </c>
      <c r="BI723" s="1" t="s">
        <v>1709</v>
      </c>
      <c r="BJ723" s="1" t="s">
        <v>3173</v>
      </c>
      <c r="BK723" s="1" t="s">
        <v>42</v>
      </c>
      <c r="BL723" s="1" t="s">
        <v>2162</v>
      </c>
      <c r="BM723" s="1" t="s">
        <v>1710</v>
      </c>
      <c r="BN723" s="1" t="s">
        <v>3397</v>
      </c>
      <c r="BO723" s="1"/>
      <c r="BP723" s="1"/>
      <c r="BQ723" s="1" t="s">
        <v>1711</v>
      </c>
      <c r="BR723" s="1" t="s">
        <v>3612</v>
      </c>
      <c r="BS723" s="1" t="s">
        <v>457</v>
      </c>
      <c r="BT723" s="1" t="s">
        <v>2758</v>
      </c>
      <c r="BU723" s="1"/>
    </row>
    <row r="724" spans="1:73" ht="13.5" customHeight="1">
      <c r="A724" s="5" t="str">
        <f>HYPERLINK("http://kyu.snu.ac.kr/sdhj/index.jsp?type=hj/GK14786_00IH_0001_0157.jpg","1828_성평곡면_157")</f>
        <v>1828_성평곡면_157</v>
      </c>
      <c r="B724" s="2">
        <v>1828</v>
      </c>
      <c r="C724" s="2" t="s">
        <v>3787</v>
      </c>
      <c r="D724" s="2" t="s">
        <v>3790</v>
      </c>
      <c r="E724" s="2">
        <v>723</v>
      </c>
      <c r="F724" s="1">
        <v>3</v>
      </c>
      <c r="G724" s="1" t="s">
        <v>1208</v>
      </c>
      <c r="H724" s="1" t="s">
        <v>2049</v>
      </c>
      <c r="I724" s="1">
        <v>12</v>
      </c>
      <c r="J724" s="1"/>
      <c r="K724" s="1"/>
      <c r="L724" s="1">
        <v>4</v>
      </c>
      <c r="M724" s="2" t="s">
        <v>4168</v>
      </c>
      <c r="N724" s="2" t="s">
        <v>4331</v>
      </c>
      <c r="O724" s="1"/>
      <c r="P724" s="1"/>
      <c r="Q724" s="1"/>
      <c r="R724" s="1"/>
      <c r="S724" s="1" t="s">
        <v>191</v>
      </c>
      <c r="T724" s="1" t="s">
        <v>2090</v>
      </c>
      <c r="U724" s="1"/>
      <c r="V724" s="1"/>
      <c r="W724" s="1" t="s">
        <v>181</v>
      </c>
      <c r="X724" s="1" t="s">
        <v>3823</v>
      </c>
      <c r="Y724" s="1" t="s">
        <v>50</v>
      </c>
      <c r="Z724" s="1" t="s">
        <v>2208</v>
      </c>
      <c r="AA724" s="1"/>
      <c r="AB724" s="1"/>
      <c r="AC724" s="1">
        <v>45</v>
      </c>
      <c r="AD724" s="1" t="s">
        <v>279</v>
      </c>
      <c r="AE724" s="1" t="s">
        <v>2231</v>
      </c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</row>
    <row r="725" spans="1:73" ht="13.5" customHeight="1">
      <c r="A725" s="5" t="str">
        <f>HYPERLINK("http://kyu.snu.ac.kr/sdhj/index.jsp?type=hj/GK14786_00IH_0001_0157.jpg","1828_성평곡면_157")</f>
        <v>1828_성평곡면_157</v>
      </c>
      <c r="B725" s="2">
        <v>1828</v>
      </c>
      <c r="C725" s="2" t="s">
        <v>3787</v>
      </c>
      <c r="D725" s="2" t="s">
        <v>3790</v>
      </c>
      <c r="E725" s="2">
        <v>724</v>
      </c>
      <c r="F725" s="1">
        <v>3</v>
      </c>
      <c r="G725" s="1" t="s">
        <v>1208</v>
      </c>
      <c r="H725" s="1" t="s">
        <v>2049</v>
      </c>
      <c r="I725" s="1">
        <v>12</v>
      </c>
      <c r="J725" s="1"/>
      <c r="K725" s="1"/>
      <c r="L725" s="1">
        <v>4</v>
      </c>
      <c r="M725" s="2" t="s">
        <v>4168</v>
      </c>
      <c r="N725" s="2" t="s">
        <v>4331</v>
      </c>
      <c r="O725" s="1"/>
      <c r="P725" s="1"/>
      <c r="Q725" s="1"/>
      <c r="R725" s="1"/>
      <c r="S725" s="1" t="s">
        <v>729</v>
      </c>
      <c r="T725" s="1" t="s">
        <v>2098</v>
      </c>
      <c r="U725" s="1"/>
      <c r="V725" s="1"/>
      <c r="W725" s="1"/>
      <c r="X725" s="1"/>
      <c r="Y725" s="1"/>
      <c r="Z725" s="1"/>
      <c r="AA725" s="1"/>
      <c r="AB725" s="1"/>
      <c r="AC725" s="1">
        <v>19</v>
      </c>
      <c r="AD725" s="1" t="s">
        <v>152</v>
      </c>
      <c r="AE725" s="1" t="s">
        <v>2682</v>
      </c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</row>
    <row r="726" spans="1:73" ht="13.5" customHeight="1">
      <c r="A726" s="5" t="str">
        <f>HYPERLINK("http://kyu.snu.ac.kr/sdhj/index.jsp?type=hj/GK14786_00IH_0001_0157.jpg","1828_성평곡면_157")</f>
        <v>1828_성평곡면_157</v>
      </c>
      <c r="B726" s="2">
        <v>1828</v>
      </c>
      <c r="C726" s="2" t="s">
        <v>3787</v>
      </c>
      <c r="D726" s="2" t="s">
        <v>3790</v>
      </c>
      <c r="E726" s="2">
        <v>725</v>
      </c>
      <c r="F726" s="1">
        <v>3</v>
      </c>
      <c r="G726" s="1" t="s">
        <v>1208</v>
      </c>
      <c r="H726" s="1" t="s">
        <v>2049</v>
      </c>
      <c r="I726" s="1">
        <v>12</v>
      </c>
      <c r="J726" s="1"/>
      <c r="K726" s="1"/>
      <c r="L726" s="1">
        <v>5</v>
      </c>
      <c r="M726" s="2" t="s">
        <v>4169</v>
      </c>
      <c r="N726" s="2" t="s">
        <v>4332</v>
      </c>
      <c r="O726" s="1"/>
      <c r="P726" s="1"/>
      <c r="Q726" s="1"/>
      <c r="R726" s="1"/>
      <c r="S726" s="1"/>
      <c r="T726" s="1" t="s">
        <v>3813</v>
      </c>
      <c r="U726" s="1" t="s">
        <v>120</v>
      </c>
      <c r="V726" s="1" t="s">
        <v>2116</v>
      </c>
      <c r="W726" s="1" t="s">
        <v>98</v>
      </c>
      <c r="X726" s="1" t="s">
        <v>3818</v>
      </c>
      <c r="Y726" s="1" t="s">
        <v>1712</v>
      </c>
      <c r="Z726" s="1" t="s">
        <v>2295</v>
      </c>
      <c r="AA726" s="1"/>
      <c r="AB726" s="1"/>
      <c r="AC726" s="1">
        <v>43</v>
      </c>
      <c r="AD726" s="1" t="s">
        <v>412</v>
      </c>
      <c r="AE726" s="1" t="s">
        <v>2675</v>
      </c>
      <c r="AF726" s="1"/>
      <c r="AG726" s="1"/>
      <c r="AH726" s="1"/>
      <c r="AI726" s="1"/>
      <c r="AJ726" s="1" t="s">
        <v>17</v>
      </c>
      <c r="AK726" s="1" t="s">
        <v>2742</v>
      </c>
      <c r="AL726" s="1" t="s">
        <v>457</v>
      </c>
      <c r="AM726" s="1" t="s">
        <v>2758</v>
      </c>
      <c r="AN726" s="1"/>
      <c r="AO726" s="1"/>
      <c r="AP726" s="1"/>
      <c r="AQ726" s="1"/>
      <c r="AR726" s="1"/>
      <c r="AS726" s="1"/>
      <c r="AT726" s="1" t="s">
        <v>120</v>
      </c>
      <c r="AU726" s="1" t="s">
        <v>2116</v>
      </c>
      <c r="AV726" s="1" t="s">
        <v>1227</v>
      </c>
      <c r="AW726" s="1" t="s">
        <v>2300</v>
      </c>
      <c r="AX726" s="1"/>
      <c r="AY726" s="1"/>
      <c r="AZ726" s="1"/>
      <c r="BA726" s="1"/>
      <c r="BB726" s="1"/>
      <c r="BC726" s="1"/>
      <c r="BD726" s="1"/>
      <c r="BE726" s="1"/>
      <c r="BF726" s="1"/>
      <c r="BG726" s="1" t="s">
        <v>123</v>
      </c>
      <c r="BH726" s="1" t="s">
        <v>2801</v>
      </c>
      <c r="BI726" s="1" t="s">
        <v>1627</v>
      </c>
      <c r="BJ726" s="1" t="s">
        <v>2873</v>
      </c>
      <c r="BK726" s="1" t="s">
        <v>123</v>
      </c>
      <c r="BL726" s="1" t="s">
        <v>2801</v>
      </c>
      <c r="BM726" s="1" t="s">
        <v>1215</v>
      </c>
      <c r="BN726" s="1" t="s">
        <v>3175</v>
      </c>
      <c r="BO726" s="1" t="s">
        <v>123</v>
      </c>
      <c r="BP726" s="1" t="s">
        <v>2801</v>
      </c>
      <c r="BQ726" s="1" t="s">
        <v>1229</v>
      </c>
      <c r="BR726" s="1" t="s">
        <v>3889</v>
      </c>
      <c r="BS726" s="1" t="s">
        <v>1703</v>
      </c>
      <c r="BT726" s="1" t="s">
        <v>3763</v>
      </c>
      <c r="BU726" s="1"/>
    </row>
    <row r="727" spans="1:73" ht="13.5" customHeight="1">
      <c r="A727" s="5" t="str">
        <f>HYPERLINK("http://kyu.snu.ac.kr/sdhj/index.jsp?type=hj/GK14786_00IH_0001_0157.jpg","1828_성평곡면_157")</f>
        <v>1828_성평곡면_157</v>
      </c>
      <c r="B727" s="2">
        <v>1828</v>
      </c>
      <c r="C727" s="2" t="s">
        <v>3787</v>
      </c>
      <c r="D727" s="2" t="s">
        <v>3790</v>
      </c>
      <c r="E727" s="2">
        <v>726</v>
      </c>
      <c r="F727" s="1">
        <v>3</v>
      </c>
      <c r="G727" s="1" t="s">
        <v>1208</v>
      </c>
      <c r="H727" s="1" t="s">
        <v>2049</v>
      </c>
      <c r="I727" s="1">
        <v>12</v>
      </c>
      <c r="J727" s="1"/>
      <c r="K727" s="1"/>
      <c r="L727" s="1">
        <v>5</v>
      </c>
      <c r="M727" s="2" t="s">
        <v>4169</v>
      </c>
      <c r="N727" s="2" t="s">
        <v>4332</v>
      </c>
      <c r="O727" s="1"/>
      <c r="P727" s="1"/>
      <c r="Q727" s="1"/>
      <c r="R727" s="1"/>
      <c r="S727" s="1" t="s">
        <v>48</v>
      </c>
      <c r="T727" s="1" t="s">
        <v>2087</v>
      </c>
      <c r="U727" s="1"/>
      <c r="V727" s="1"/>
      <c r="W727" s="1" t="s">
        <v>316</v>
      </c>
      <c r="X727" s="1" t="s">
        <v>2186</v>
      </c>
      <c r="Y727" s="1" t="s">
        <v>130</v>
      </c>
      <c r="Z727" s="1" t="s">
        <v>2210</v>
      </c>
      <c r="AA727" s="1"/>
      <c r="AB727" s="1"/>
      <c r="AC727" s="1">
        <v>43</v>
      </c>
      <c r="AD727" s="1" t="s">
        <v>412</v>
      </c>
      <c r="AE727" s="1" t="s">
        <v>2675</v>
      </c>
      <c r="AF727" s="1"/>
      <c r="AG727" s="1"/>
      <c r="AH727" s="1"/>
      <c r="AI727" s="1"/>
      <c r="AJ727" s="1" t="s">
        <v>131</v>
      </c>
      <c r="AK727" s="1" t="s">
        <v>2743</v>
      </c>
      <c r="AL727" s="1" t="s">
        <v>1713</v>
      </c>
      <c r="AM727" s="1" t="s">
        <v>2764</v>
      </c>
      <c r="AN727" s="1"/>
      <c r="AO727" s="1"/>
      <c r="AP727" s="1"/>
      <c r="AQ727" s="1"/>
      <c r="AR727" s="1"/>
      <c r="AS727" s="1"/>
      <c r="AT727" s="1" t="s">
        <v>123</v>
      </c>
      <c r="AU727" s="1" t="s">
        <v>2801</v>
      </c>
      <c r="AV727" s="1" t="s">
        <v>1714</v>
      </c>
      <c r="AW727" s="1" t="s">
        <v>2869</v>
      </c>
      <c r="AX727" s="1"/>
      <c r="AY727" s="1"/>
      <c r="AZ727" s="1"/>
      <c r="BA727" s="1"/>
      <c r="BB727" s="1"/>
      <c r="BC727" s="1"/>
      <c r="BD727" s="1"/>
      <c r="BE727" s="1"/>
      <c r="BF727" s="1"/>
      <c r="BG727" s="1" t="s">
        <v>123</v>
      </c>
      <c r="BH727" s="1" t="s">
        <v>2801</v>
      </c>
      <c r="BI727" s="1" t="s">
        <v>1715</v>
      </c>
      <c r="BJ727" s="1" t="s">
        <v>3172</v>
      </c>
      <c r="BK727" s="1" t="s">
        <v>123</v>
      </c>
      <c r="BL727" s="1" t="s">
        <v>2801</v>
      </c>
      <c r="BM727" s="1" t="s">
        <v>1716</v>
      </c>
      <c r="BN727" s="1" t="s">
        <v>3396</v>
      </c>
      <c r="BO727" s="1" t="s">
        <v>123</v>
      </c>
      <c r="BP727" s="1" t="s">
        <v>2801</v>
      </c>
      <c r="BQ727" s="1" t="s">
        <v>1717</v>
      </c>
      <c r="BR727" s="1" t="s">
        <v>3887</v>
      </c>
      <c r="BS727" s="1" t="s">
        <v>801</v>
      </c>
      <c r="BT727" s="1" t="s">
        <v>2784</v>
      </c>
      <c r="BU727" s="1"/>
    </row>
    <row r="728" spans="1:73" ht="13.5" customHeight="1">
      <c r="A728" s="5" t="str">
        <f>HYPERLINK("http://kyu.snu.ac.kr/sdhj/index.jsp?type=hj/GK14786_00IH_0001_0157.jpg","1828_성평곡면_157")</f>
        <v>1828_성평곡면_157</v>
      </c>
      <c r="B728" s="2">
        <v>1828</v>
      </c>
      <c r="C728" s="2" t="s">
        <v>3787</v>
      </c>
      <c r="D728" s="2" t="s">
        <v>3790</v>
      </c>
      <c r="E728" s="2">
        <v>727</v>
      </c>
      <c r="F728" s="1">
        <v>3</v>
      </c>
      <c r="G728" s="1" t="s">
        <v>1208</v>
      </c>
      <c r="H728" s="1" t="s">
        <v>2049</v>
      </c>
      <c r="I728" s="1">
        <v>12</v>
      </c>
      <c r="J728" s="1"/>
      <c r="K728" s="1"/>
      <c r="L728" s="1">
        <v>5</v>
      </c>
      <c r="M728" s="2" t="s">
        <v>4169</v>
      </c>
      <c r="N728" s="2" t="s">
        <v>4332</v>
      </c>
      <c r="O728" s="1"/>
      <c r="P728" s="1"/>
      <c r="Q728" s="1"/>
      <c r="R728" s="1"/>
      <c r="S728" s="1"/>
      <c r="T728" s="1" t="s">
        <v>3815</v>
      </c>
      <c r="U728" s="1" t="s">
        <v>139</v>
      </c>
      <c r="V728" s="1" t="s">
        <v>2112</v>
      </c>
      <c r="W728" s="1"/>
      <c r="X728" s="1"/>
      <c r="Y728" s="1" t="s">
        <v>1718</v>
      </c>
      <c r="Z728" s="1" t="s">
        <v>2294</v>
      </c>
      <c r="AA728" s="1"/>
      <c r="AB728" s="1"/>
      <c r="AC728" s="1">
        <v>37</v>
      </c>
      <c r="AD728" s="1" t="s">
        <v>122</v>
      </c>
      <c r="AE728" s="1" t="s">
        <v>2704</v>
      </c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</row>
    <row r="729" spans="1:73" ht="13.5" customHeight="1">
      <c r="A729" s="5" t="str">
        <f>HYPERLINK("http://kyu.snu.ac.kr/sdhj/index.jsp?type=hj/GK14786_00IH_0001_0157.jpg","1828_성평곡면_157")</f>
        <v>1828_성평곡면_157</v>
      </c>
      <c r="B729" s="2">
        <v>1828</v>
      </c>
      <c r="C729" s="2" t="s">
        <v>3787</v>
      </c>
      <c r="D729" s="2" t="s">
        <v>3790</v>
      </c>
      <c r="E729" s="2">
        <v>728</v>
      </c>
      <c r="F729" s="1">
        <v>3</v>
      </c>
      <c r="G729" s="1" t="s">
        <v>1208</v>
      </c>
      <c r="H729" s="1" t="s">
        <v>2049</v>
      </c>
      <c r="I729" s="1">
        <v>12</v>
      </c>
      <c r="J729" s="1"/>
      <c r="K729" s="1"/>
      <c r="L729" s="1">
        <v>6</v>
      </c>
      <c r="M729" s="2" t="s">
        <v>4170</v>
      </c>
      <c r="N729" s="2" t="s">
        <v>4333</v>
      </c>
      <c r="O729" s="1"/>
      <c r="P729" s="1"/>
      <c r="Q729" s="1"/>
      <c r="R729" s="1"/>
      <c r="S729" s="1"/>
      <c r="T729" s="1" t="s">
        <v>3813</v>
      </c>
      <c r="U729" s="1" t="s">
        <v>605</v>
      </c>
      <c r="V729" s="1" t="s">
        <v>2113</v>
      </c>
      <c r="W729" s="1" t="s">
        <v>58</v>
      </c>
      <c r="X729" s="1" t="s">
        <v>2181</v>
      </c>
      <c r="Y729" s="1" t="s">
        <v>10</v>
      </c>
      <c r="Z729" s="1" t="s">
        <v>2174</v>
      </c>
      <c r="AA729" s="1"/>
      <c r="AB729" s="1"/>
      <c r="AC729" s="1">
        <v>98</v>
      </c>
      <c r="AD729" s="1" t="s">
        <v>118</v>
      </c>
      <c r="AE729" s="1" t="s">
        <v>2678</v>
      </c>
      <c r="AF729" s="1"/>
      <c r="AG729" s="1"/>
      <c r="AH729" s="1"/>
      <c r="AI729" s="1"/>
      <c r="AJ729" s="1" t="s">
        <v>17</v>
      </c>
      <c r="AK729" s="1" t="s">
        <v>2742</v>
      </c>
      <c r="AL729" s="1" t="s">
        <v>47</v>
      </c>
      <c r="AM729" s="1" t="s">
        <v>2761</v>
      </c>
      <c r="AN729" s="1"/>
      <c r="AO729" s="1"/>
      <c r="AP729" s="1"/>
      <c r="AQ729" s="1"/>
      <c r="AR729" s="1"/>
      <c r="AS729" s="1"/>
      <c r="AT729" s="1" t="s">
        <v>535</v>
      </c>
      <c r="AU729" s="1" t="s">
        <v>2122</v>
      </c>
      <c r="AV729" s="1" t="s">
        <v>1719</v>
      </c>
      <c r="AW729" s="1" t="s">
        <v>2868</v>
      </c>
      <c r="AX729" s="1"/>
      <c r="AY729" s="1"/>
      <c r="AZ729" s="1"/>
      <c r="BA729" s="1"/>
      <c r="BB729" s="1"/>
      <c r="BC729" s="1"/>
      <c r="BD729" s="1"/>
      <c r="BE729" s="1"/>
      <c r="BF729" s="1"/>
      <c r="BG729" s="1" t="s">
        <v>535</v>
      </c>
      <c r="BH729" s="1" t="s">
        <v>2122</v>
      </c>
      <c r="BI729" s="1" t="s">
        <v>1720</v>
      </c>
      <c r="BJ729" s="1" t="s">
        <v>3171</v>
      </c>
      <c r="BK729" s="1" t="s">
        <v>535</v>
      </c>
      <c r="BL729" s="1" t="s">
        <v>2122</v>
      </c>
      <c r="BM729" s="1" t="s">
        <v>1721</v>
      </c>
      <c r="BN729" s="1" t="s">
        <v>3395</v>
      </c>
      <c r="BO729" s="1"/>
      <c r="BP729" s="1"/>
      <c r="BQ729" s="1" t="s">
        <v>1722</v>
      </c>
      <c r="BR729" s="1" t="s">
        <v>3611</v>
      </c>
      <c r="BS729" s="1" t="s">
        <v>366</v>
      </c>
      <c r="BT729" s="1" t="s">
        <v>2423</v>
      </c>
      <c r="BU729" s="1"/>
    </row>
    <row r="730" spans="1:73" ht="13.5" customHeight="1">
      <c r="A730" s="5" t="str">
        <f>HYPERLINK("http://kyu.snu.ac.kr/sdhj/index.jsp?type=hj/GK14786_00IH_0001_0157.jpg","1828_성평곡면_157")</f>
        <v>1828_성평곡면_157</v>
      </c>
      <c r="B730" s="2">
        <v>1828</v>
      </c>
      <c r="C730" s="2" t="s">
        <v>3787</v>
      </c>
      <c r="D730" s="2" t="s">
        <v>3790</v>
      </c>
      <c r="E730" s="2">
        <v>729</v>
      </c>
      <c r="F730" s="1">
        <v>3</v>
      </c>
      <c r="G730" s="1" t="s">
        <v>1208</v>
      </c>
      <c r="H730" s="1" t="s">
        <v>2049</v>
      </c>
      <c r="I730" s="1">
        <v>12</v>
      </c>
      <c r="J730" s="1"/>
      <c r="K730" s="1"/>
      <c r="L730" s="1">
        <v>6</v>
      </c>
      <c r="M730" s="2" t="s">
        <v>4170</v>
      </c>
      <c r="N730" s="2" t="s">
        <v>4333</v>
      </c>
      <c r="O730" s="1"/>
      <c r="P730" s="1"/>
      <c r="Q730" s="1"/>
      <c r="R730" s="1"/>
      <c r="S730" s="1" t="s">
        <v>86</v>
      </c>
      <c r="T730" s="1" t="s">
        <v>2088</v>
      </c>
      <c r="U730" s="1" t="s">
        <v>483</v>
      </c>
      <c r="V730" s="1" t="s">
        <v>2125</v>
      </c>
      <c r="W730" s="1" t="s">
        <v>349</v>
      </c>
      <c r="X730" s="1" t="s">
        <v>2178</v>
      </c>
      <c r="Y730" s="1" t="s">
        <v>1399</v>
      </c>
      <c r="Z730" s="1" t="s">
        <v>2293</v>
      </c>
      <c r="AA730" s="1"/>
      <c r="AB730" s="1"/>
      <c r="AC730" s="1">
        <v>47</v>
      </c>
      <c r="AD730" s="1" t="s">
        <v>99</v>
      </c>
      <c r="AE730" s="1" t="s">
        <v>2683</v>
      </c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</row>
    <row r="731" spans="1:73" ht="13.5" customHeight="1">
      <c r="A731" s="5" t="str">
        <f>HYPERLINK("http://kyu.snu.ac.kr/sdhj/index.jsp?type=hj/GK14786_00IH_0001_0157.jpg","1828_성평곡면_157")</f>
        <v>1828_성평곡면_157</v>
      </c>
      <c r="B731" s="2">
        <v>1828</v>
      </c>
      <c r="C731" s="2" t="s">
        <v>3787</v>
      </c>
      <c r="D731" s="2" t="s">
        <v>3790</v>
      </c>
      <c r="E731" s="2">
        <v>730</v>
      </c>
      <c r="F731" s="1">
        <v>3</v>
      </c>
      <c r="G731" s="1" t="s">
        <v>1208</v>
      </c>
      <c r="H731" s="1" t="s">
        <v>2049</v>
      </c>
      <c r="I731" s="1">
        <v>12</v>
      </c>
      <c r="J731" s="1"/>
      <c r="K731" s="1"/>
      <c r="L731" s="1">
        <v>6</v>
      </c>
      <c r="M731" s="2" t="s">
        <v>4170</v>
      </c>
      <c r="N731" s="2" t="s">
        <v>4333</v>
      </c>
      <c r="O731" s="1"/>
      <c r="P731" s="1"/>
      <c r="Q731" s="1"/>
      <c r="R731" s="1"/>
      <c r="S731" s="1" t="s">
        <v>191</v>
      </c>
      <c r="T731" s="1" t="s">
        <v>2090</v>
      </c>
      <c r="U731" s="1"/>
      <c r="V731" s="1"/>
      <c r="W731" s="1" t="s">
        <v>416</v>
      </c>
      <c r="X731" s="1" t="s">
        <v>2184</v>
      </c>
      <c r="Y731" s="1" t="s">
        <v>10</v>
      </c>
      <c r="Z731" s="1" t="s">
        <v>2174</v>
      </c>
      <c r="AA731" s="1"/>
      <c r="AB731" s="1"/>
      <c r="AC731" s="1">
        <v>41</v>
      </c>
      <c r="AD731" s="1" t="s">
        <v>374</v>
      </c>
      <c r="AE731" s="1" t="s">
        <v>2666</v>
      </c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</row>
    <row r="732" spans="1:73" ht="13.5" customHeight="1">
      <c r="A732" s="5" t="str">
        <f>HYPERLINK("http://kyu.snu.ac.kr/sdhj/index.jsp?type=hj/GK14786_00IH_0001_0157.jpg","1828_성평곡면_157")</f>
        <v>1828_성평곡면_157</v>
      </c>
      <c r="B732" s="2">
        <v>1828</v>
      </c>
      <c r="C732" s="2" t="s">
        <v>3787</v>
      </c>
      <c r="D732" s="2" t="s">
        <v>3790</v>
      </c>
      <c r="E732" s="2">
        <v>731</v>
      </c>
      <c r="F732" s="1">
        <v>3</v>
      </c>
      <c r="G732" s="1" t="s">
        <v>1208</v>
      </c>
      <c r="H732" s="1" t="s">
        <v>2049</v>
      </c>
      <c r="I732" s="1">
        <v>12</v>
      </c>
      <c r="J732" s="1"/>
      <c r="K732" s="1"/>
      <c r="L732" s="1">
        <v>6</v>
      </c>
      <c r="M732" s="2" t="s">
        <v>4170</v>
      </c>
      <c r="N732" s="2" t="s">
        <v>4333</v>
      </c>
      <c r="O732" s="1"/>
      <c r="P732" s="1"/>
      <c r="Q732" s="1"/>
      <c r="R732" s="1"/>
      <c r="S732" s="1" t="s">
        <v>729</v>
      </c>
      <c r="T732" s="1" t="s">
        <v>2098</v>
      </c>
      <c r="U732" s="1"/>
      <c r="V732" s="1"/>
      <c r="W732" s="1"/>
      <c r="X732" s="1"/>
      <c r="Y732" s="1"/>
      <c r="Z732" s="1"/>
      <c r="AA732" s="1"/>
      <c r="AB732" s="1"/>
      <c r="AC732" s="1">
        <v>18</v>
      </c>
      <c r="AD732" s="1" t="s">
        <v>196</v>
      </c>
      <c r="AE732" s="1" t="s">
        <v>2684</v>
      </c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</row>
    <row r="733" spans="1:73" ht="13.5" customHeight="1">
      <c r="A733" s="5" t="str">
        <f>HYPERLINK("http://kyu.snu.ac.kr/sdhj/index.jsp?type=hj/GK14786_00IH_0001_0157.jpg","1828_성평곡면_157")</f>
        <v>1828_성평곡면_157</v>
      </c>
      <c r="B733" s="2">
        <v>1828</v>
      </c>
      <c r="C733" s="2" t="s">
        <v>3787</v>
      </c>
      <c r="D733" s="2" t="s">
        <v>3790</v>
      </c>
      <c r="E733" s="2">
        <v>732</v>
      </c>
      <c r="F733" s="1">
        <v>3</v>
      </c>
      <c r="G733" s="1" t="s">
        <v>1208</v>
      </c>
      <c r="H733" s="1" t="s">
        <v>2049</v>
      </c>
      <c r="I733" s="1">
        <v>12</v>
      </c>
      <c r="J733" s="1"/>
      <c r="K733" s="1"/>
      <c r="L733" s="1">
        <v>7</v>
      </c>
      <c r="M733" s="2" t="s">
        <v>4171</v>
      </c>
      <c r="N733" s="2" t="s">
        <v>4334</v>
      </c>
      <c r="O733" s="1"/>
      <c r="P733" s="1"/>
      <c r="Q733" s="1"/>
      <c r="R733" s="1"/>
      <c r="S733" s="1"/>
      <c r="T733" s="1" t="s">
        <v>3813</v>
      </c>
      <c r="U733" s="1" t="s">
        <v>605</v>
      </c>
      <c r="V733" s="1" t="s">
        <v>2113</v>
      </c>
      <c r="W733" s="1" t="s">
        <v>510</v>
      </c>
      <c r="X733" s="1" t="s">
        <v>2179</v>
      </c>
      <c r="Y733" s="1" t="s">
        <v>10</v>
      </c>
      <c r="Z733" s="1" t="s">
        <v>2174</v>
      </c>
      <c r="AA733" s="1"/>
      <c r="AB733" s="1"/>
      <c r="AC733" s="1">
        <v>48</v>
      </c>
      <c r="AD733" s="1" t="s">
        <v>235</v>
      </c>
      <c r="AE733" s="1" t="s">
        <v>2715</v>
      </c>
      <c r="AF733" s="1"/>
      <c r="AG733" s="1"/>
      <c r="AH733" s="1"/>
      <c r="AI733" s="1"/>
      <c r="AJ733" s="1" t="s">
        <v>17</v>
      </c>
      <c r="AK733" s="1" t="s">
        <v>2742</v>
      </c>
      <c r="AL733" s="1" t="s">
        <v>511</v>
      </c>
      <c r="AM733" s="1" t="s">
        <v>2763</v>
      </c>
      <c r="AN733" s="1"/>
      <c r="AO733" s="1"/>
      <c r="AP733" s="1"/>
      <c r="AQ733" s="1"/>
      <c r="AR733" s="1"/>
      <c r="AS733" s="1"/>
      <c r="AT733" s="1" t="s">
        <v>42</v>
      </c>
      <c r="AU733" s="1" t="s">
        <v>2162</v>
      </c>
      <c r="AV733" s="1" t="s">
        <v>1723</v>
      </c>
      <c r="AW733" s="1" t="s">
        <v>2867</v>
      </c>
      <c r="AX733" s="1"/>
      <c r="AY733" s="1"/>
      <c r="AZ733" s="1"/>
      <c r="BA733" s="1"/>
      <c r="BB733" s="1"/>
      <c r="BC733" s="1"/>
      <c r="BD733" s="1"/>
      <c r="BE733" s="1"/>
      <c r="BF733" s="1"/>
      <c r="BG733" s="1" t="s">
        <v>42</v>
      </c>
      <c r="BH733" s="1" t="s">
        <v>2162</v>
      </c>
      <c r="BI733" s="1" t="s">
        <v>1724</v>
      </c>
      <c r="BJ733" s="1" t="s">
        <v>3170</v>
      </c>
      <c r="BK733" s="1" t="s">
        <v>42</v>
      </c>
      <c r="BL733" s="1" t="s">
        <v>2162</v>
      </c>
      <c r="BM733" s="1" t="s">
        <v>1725</v>
      </c>
      <c r="BN733" s="1" t="s">
        <v>3162</v>
      </c>
      <c r="BO733" s="1" t="s">
        <v>42</v>
      </c>
      <c r="BP733" s="1" t="s">
        <v>2162</v>
      </c>
      <c r="BQ733" s="1" t="s">
        <v>1726</v>
      </c>
      <c r="BR733" s="1" t="s">
        <v>3980</v>
      </c>
      <c r="BS733" s="1" t="s">
        <v>41</v>
      </c>
      <c r="BT733" s="1" t="s">
        <v>2749</v>
      </c>
      <c r="BU733" s="1"/>
    </row>
    <row r="734" spans="1:73" ht="13.5" customHeight="1">
      <c r="A734" s="5" t="str">
        <f>HYPERLINK("http://kyu.snu.ac.kr/sdhj/index.jsp?type=hj/GK14786_00IH_0001_0157.jpg","1828_성평곡면_157")</f>
        <v>1828_성평곡면_157</v>
      </c>
      <c r="B734" s="2">
        <v>1828</v>
      </c>
      <c r="C734" s="2" t="s">
        <v>3787</v>
      </c>
      <c r="D734" s="2" t="s">
        <v>3790</v>
      </c>
      <c r="E734" s="2">
        <v>733</v>
      </c>
      <c r="F734" s="1">
        <v>3</v>
      </c>
      <c r="G734" s="1" t="s">
        <v>1208</v>
      </c>
      <c r="H734" s="1" t="s">
        <v>2049</v>
      </c>
      <c r="I734" s="1">
        <v>12</v>
      </c>
      <c r="J734" s="1"/>
      <c r="K734" s="1"/>
      <c r="L734" s="1">
        <v>7</v>
      </c>
      <c r="M734" s="2" t="s">
        <v>4171</v>
      </c>
      <c r="N734" s="2" t="s">
        <v>4334</v>
      </c>
      <c r="O734" s="1"/>
      <c r="P734" s="1"/>
      <c r="Q734" s="1"/>
      <c r="R734" s="1"/>
      <c r="S734" s="1" t="s">
        <v>86</v>
      </c>
      <c r="T734" s="1" t="s">
        <v>2088</v>
      </c>
      <c r="U734" s="1" t="s">
        <v>4465</v>
      </c>
      <c r="V734" s="1" t="s">
        <v>2124</v>
      </c>
      <c r="W734" s="1" t="s">
        <v>1727</v>
      </c>
      <c r="X734" s="1" t="s">
        <v>2185</v>
      </c>
      <c r="Y734" s="1" t="s">
        <v>1728</v>
      </c>
      <c r="Z734" s="1" t="s">
        <v>2292</v>
      </c>
      <c r="AA734" s="1"/>
      <c r="AB734" s="1"/>
      <c r="AC734" s="1">
        <v>25</v>
      </c>
      <c r="AD734" s="1" t="s">
        <v>107</v>
      </c>
      <c r="AE734" s="1" t="s">
        <v>2700</v>
      </c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</row>
    <row r="735" spans="1:73" ht="13.5" customHeight="1">
      <c r="A735" s="5" t="str">
        <f>HYPERLINK("http://kyu.snu.ac.kr/sdhj/index.jsp?type=hj/GK14786_00IH_0001_0157.jpg","1828_성평곡면_157")</f>
        <v>1828_성평곡면_157</v>
      </c>
      <c r="B735" s="2">
        <v>1828</v>
      </c>
      <c r="C735" s="2" t="s">
        <v>3787</v>
      </c>
      <c r="D735" s="2" t="s">
        <v>3790</v>
      </c>
      <c r="E735" s="2">
        <v>734</v>
      </c>
      <c r="F735" s="1">
        <v>3</v>
      </c>
      <c r="G735" s="1" t="s">
        <v>1208</v>
      </c>
      <c r="H735" s="1" t="s">
        <v>2049</v>
      </c>
      <c r="I735" s="1">
        <v>12</v>
      </c>
      <c r="J735" s="1"/>
      <c r="K735" s="1"/>
      <c r="L735" s="1">
        <v>8</v>
      </c>
      <c r="M735" s="2" t="s">
        <v>4172</v>
      </c>
      <c r="N735" s="2" t="s">
        <v>4335</v>
      </c>
      <c r="O735" s="1"/>
      <c r="P735" s="1"/>
      <c r="Q735" s="1"/>
      <c r="R735" s="1"/>
      <c r="S735" s="1"/>
      <c r="T735" s="1" t="s">
        <v>3813</v>
      </c>
      <c r="U735" s="1" t="s">
        <v>737</v>
      </c>
      <c r="V735" s="1" t="s">
        <v>2115</v>
      </c>
      <c r="W735" s="1" t="s">
        <v>175</v>
      </c>
      <c r="X735" s="1" t="s">
        <v>2177</v>
      </c>
      <c r="Y735" s="1" t="s">
        <v>1729</v>
      </c>
      <c r="Z735" s="1" t="s">
        <v>2291</v>
      </c>
      <c r="AA735" s="1"/>
      <c r="AB735" s="1"/>
      <c r="AC735" s="1">
        <v>44</v>
      </c>
      <c r="AD735" s="1" t="s">
        <v>170</v>
      </c>
      <c r="AE735" s="1" t="s">
        <v>2702</v>
      </c>
      <c r="AF735" s="1"/>
      <c r="AG735" s="1"/>
      <c r="AH735" s="1"/>
      <c r="AI735" s="1"/>
      <c r="AJ735" s="1" t="s">
        <v>17</v>
      </c>
      <c r="AK735" s="1" t="s">
        <v>2742</v>
      </c>
      <c r="AL735" s="1" t="s">
        <v>176</v>
      </c>
      <c r="AM735" s="1" t="s">
        <v>2754</v>
      </c>
      <c r="AN735" s="1"/>
      <c r="AO735" s="1"/>
      <c r="AP735" s="1"/>
      <c r="AQ735" s="1"/>
      <c r="AR735" s="1"/>
      <c r="AS735" s="1"/>
      <c r="AT735" s="1" t="s">
        <v>42</v>
      </c>
      <c r="AU735" s="1" t="s">
        <v>2162</v>
      </c>
      <c r="AV735" s="1" t="s">
        <v>1730</v>
      </c>
      <c r="AW735" s="1" t="s">
        <v>2866</v>
      </c>
      <c r="AX735" s="1"/>
      <c r="AY735" s="1"/>
      <c r="AZ735" s="1"/>
      <c r="BA735" s="1"/>
      <c r="BB735" s="1"/>
      <c r="BC735" s="1"/>
      <c r="BD735" s="1"/>
      <c r="BE735" s="1"/>
      <c r="BF735" s="1"/>
      <c r="BG735" s="1" t="s">
        <v>478</v>
      </c>
      <c r="BH735" s="1" t="s">
        <v>2808</v>
      </c>
      <c r="BI735" s="1" t="s">
        <v>1731</v>
      </c>
      <c r="BJ735" s="1" t="s">
        <v>3169</v>
      </c>
      <c r="BK735" s="1" t="s">
        <v>42</v>
      </c>
      <c r="BL735" s="1" t="s">
        <v>2162</v>
      </c>
      <c r="BM735" s="1" t="s">
        <v>1732</v>
      </c>
      <c r="BN735" s="1" t="s">
        <v>3394</v>
      </c>
      <c r="BO735" s="1" t="s">
        <v>380</v>
      </c>
      <c r="BP735" s="1" t="s">
        <v>2802</v>
      </c>
      <c r="BQ735" s="1" t="s">
        <v>1733</v>
      </c>
      <c r="BR735" s="1" t="s">
        <v>3969</v>
      </c>
      <c r="BS735" s="1" t="s">
        <v>351</v>
      </c>
      <c r="BT735" s="1" t="s">
        <v>2765</v>
      </c>
      <c r="BU735" s="1"/>
    </row>
    <row r="736" spans="1:73" ht="13.5" customHeight="1">
      <c r="A736" s="5" t="str">
        <f>HYPERLINK("http://kyu.snu.ac.kr/sdhj/index.jsp?type=hj/GK14786_00IH_0001_0157.jpg","1828_성평곡면_157")</f>
        <v>1828_성평곡면_157</v>
      </c>
      <c r="B736" s="2">
        <v>1828</v>
      </c>
      <c r="C736" s="2" t="s">
        <v>3787</v>
      </c>
      <c r="D736" s="2" t="s">
        <v>3790</v>
      </c>
      <c r="E736" s="2">
        <v>735</v>
      </c>
      <c r="F736" s="1">
        <v>3</v>
      </c>
      <c r="G736" s="1" t="s">
        <v>1208</v>
      </c>
      <c r="H736" s="1" t="s">
        <v>2049</v>
      </c>
      <c r="I736" s="1">
        <v>12</v>
      </c>
      <c r="J736" s="1"/>
      <c r="K736" s="1"/>
      <c r="L736" s="1">
        <v>8</v>
      </c>
      <c r="M736" s="2" t="s">
        <v>4172</v>
      </c>
      <c r="N736" s="2" t="s">
        <v>4335</v>
      </c>
      <c r="O736" s="1"/>
      <c r="P736" s="1"/>
      <c r="Q736" s="1"/>
      <c r="R736" s="1"/>
      <c r="S736" s="1" t="s">
        <v>48</v>
      </c>
      <c r="T736" s="1" t="s">
        <v>2087</v>
      </c>
      <c r="U736" s="1"/>
      <c r="V736" s="1"/>
      <c r="W736" s="1" t="s">
        <v>237</v>
      </c>
      <c r="X736" s="1" t="s">
        <v>3825</v>
      </c>
      <c r="Y736" s="1" t="s">
        <v>10</v>
      </c>
      <c r="Z736" s="1" t="s">
        <v>2174</v>
      </c>
      <c r="AA736" s="1"/>
      <c r="AB736" s="1"/>
      <c r="AC736" s="1">
        <v>44</v>
      </c>
      <c r="AD736" s="1" t="s">
        <v>170</v>
      </c>
      <c r="AE736" s="1" t="s">
        <v>2702</v>
      </c>
      <c r="AF736" s="1"/>
      <c r="AG736" s="1"/>
      <c r="AH736" s="1"/>
      <c r="AI736" s="1"/>
      <c r="AJ736" s="1" t="s">
        <v>17</v>
      </c>
      <c r="AK736" s="1" t="s">
        <v>2742</v>
      </c>
      <c r="AL736" s="1" t="s">
        <v>448</v>
      </c>
      <c r="AM736" s="1" t="s">
        <v>3846</v>
      </c>
      <c r="AN736" s="1"/>
      <c r="AO736" s="1"/>
      <c r="AP736" s="1"/>
      <c r="AQ736" s="1"/>
      <c r="AR736" s="1"/>
      <c r="AS736" s="1"/>
      <c r="AT736" s="1" t="s">
        <v>632</v>
      </c>
      <c r="AU736" s="1" t="s">
        <v>2111</v>
      </c>
      <c r="AV736" s="1" t="s">
        <v>1476</v>
      </c>
      <c r="AW736" s="1" t="s">
        <v>2346</v>
      </c>
      <c r="AX736" s="1"/>
      <c r="AY736" s="1"/>
      <c r="AZ736" s="1"/>
      <c r="BA736" s="1"/>
      <c r="BB736" s="1"/>
      <c r="BC736" s="1"/>
      <c r="BD736" s="1"/>
      <c r="BE736" s="1"/>
      <c r="BF736" s="1"/>
      <c r="BG736" s="1" t="s">
        <v>632</v>
      </c>
      <c r="BH736" s="1" t="s">
        <v>2111</v>
      </c>
      <c r="BI736" s="1" t="s">
        <v>1646</v>
      </c>
      <c r="BJ736" s="1" t="s">
        <v>3168</v>
      </c>
      <c r="BK736" s="1" t="s">
        <v>632</v>
      </c>
      <c r="BL736" s="1" t="s">
        <v>2111</v>
      </c>
      <c r="BM736" s="1" t="s">
        <v>862</v>
      </c>
      <c r="BN736" s="1" t="s">
        <v>3220</v>
      </c>
      <c r="BO736" s="1"/>
      <c r="BP736" s="1"/>
      <c r="BQ736" s="1" t="s">
        <v>1647</v>
      </c>
      <c r="BR736" s="1" t="s">
        <v>3610</v>
      </c>
      <c r="BS736" s="1" t="s">
        <v>56</v>
      </c>
      <c r="BT736" s="1" t="s">
        <v>2747</v>
      </c>
      <c r="BU736" s="1"/>
    </row>
    <row r="737" spans="1:73" ht="13.5" customHeight="1">
      <c r="A737" s="5" t="str">
        <f>HYPERLINK("http://kyu.snu.ac.kr/sdhj/index.jsp?type=hj/GK14786_00IH_0001_0158.jpg","1828_성평곡면_158")</f>
        <v>1828_성평곡면_158</v>
      </c>
      <c r="B737" s="2">
        <v>1828</v>
      </c>
      <c r="C737" s="2" t="s">
        <v>3787</v>
      </c>
      <c r="D737" s="2" t="s">
        <v>3790</v>
      </c>
      <c r="E737" s="2">
        <v>736</v>
      </c>
      <c r="F737" s="1">
        <v>4</v>
      </c>
      <c r="G737" s="1" t="s">
        <v>4483</v>
      </c>
      <c r="H737" s="1" t="s">
        <v>4482</v>
      </c>
      <c r="I737" s="1">
        <v>1</v>
      </c>
      <c r="J737" s="1" t="s">
        <v>1734</v>
      </c>
      <c r="K737" s="1" t="s">
        <v>2056</v>
      </c>
      <c r="L737" s="1">
        <v>1</v>
      </c>
      <c r="M737" s="2" t="s">
        <v>1734</v>
      </c>
      <c r="N737" s="2" t="s">
        <v>2056</v>
      </c>
      <c r="O737" s="1"/>
      <c r="P737" s="1"/>
      <c r="Q737" s="1"/>
      <c r="R737" s="1"/>
      <c r="S737" s="1"/>
      <c r="T737" s="1" t="s">
        <v>3813</v>
      </c>
      <c r="U737" s="1" t="s">
        <v>37</v>
      </c>
      <c r="V737" s="1" t="s">
        <v>2120</v>
      </c>
      <c r="W737" s="1" t="s">
        <v>349</v>
      </c>
      <c r="X737" s="1" t="s">
        <v>2178</v>
      </c>
      <c r="Y737" s="1" t="s">
        <v>1735</v>
      </c>
      <c r="Z737" s="1" t="s">
        <v>2290</v>
      </c>
      <c r="AA737" s="1"/>
      <c r="AB737" s="1"/>
      <c r="AC737" s="1">
        <v>57</v>
      </c>
      <c r="AD737" s="1" t="s">
        <v>297</v>
      </c>
      <c r="AE737" s="1" t="s">
        <v>2680</v>
      </c>
      <c r="AF737" s="1"/>
      <c r="AG737" s="1"/>
      <c r="AH737" s="1"/>
      <c r="AI737" s="1"/>
      <c r="AJ737" s="1" t="s">
        <v>17</v>
      </c>
      <c r="AK737" s="1" t="s">
        <v>2742</v>
      </c>
      <c r="AL737" s="1" t="s">
        <v>366</v>
      </c>
      <c r="AM737" s="1" t="s">
        <v>2423</v>
      </c>
      <c r="AN737" s="1"/>
      <c r="AO737" s="1"/>
      <c r="AP737" s="1"/>
      <c r="AQ737" s="1"/>
      <c r="AR737" s="1"/>
      <c r="AS737" s="1"/>
      <c r="AT737" s="1" t="s">
        <v>42</v>
      </c>
      <c r="AU737" s="1" t="s">
        <v>2162</v>
      </c>
      <c r="AV737" s="1" t="s">
        <v>1736</v>
      </c>
      <c r="AW737" s="1" t="s">
        <v>2865</v>
      </c>
      <c r="AX737" s="1"/>
      <c r="AY737" s="1"/>
      <c r="AZ737" s="1"/>
      <c r="BA737" s="1"/>
      <c r="BB737" s="1"/>
      <c r="BC737" s="1"/>
      <c r="BD737" s="1"/>
      <c r="BE737" s="1"/>
      <c r="BF737" s="1"/>
      <c r="BG737" s="1" t="s">
        <v>42</v>
      </c>
      <c r="BH737" s="1" t="s">
        <v>2162</v>
      </c>
      <c r="BI737" s="1" t="s">
        <v>1737</v>
      </c>
      <c r="BJ737" s="1" t="s">
        <v>3167</v>
      </c>
      <c r="BK737" s="1" t="s">
        <v>42</v>
      </c>
      <c r="BL737" s="1" t="s">
        <v>2162</v>
      </c>
      <c r="BM737" s="1" t="s">
        <v>1738</v>
      </c>
      <c r="BN737" s="1" t="s">
        <v>3393</v>
      </c>
      <c r="BO737" s="1"/>
      <c r="BP737" s="1"/>
      <c r="BQ737" s="1" t="s">
        <v>1739</v>
      </c>
      <c r="BR737" s="1" t="s">
        <v>3609</v>
      </c>
      <c r="BS737" s="1" t="s">
        <v>56</v>
      </c>
      <c r="BT737" s="1" t="s">
        <v>2747</v>
      </c>
      <c r="BU737" s="1"/>
    </row>
    <row r="738" spans="1:73" ht="13.5" customHeight="1">
      <c r="A738" s="5" t="str">
        <f>HYPERLINK("http://kyu.snu.ac.kr/sdhj/index.jsp?type=hj/GK14786_00IH_0001_0158.jpg","1828_성평곡면_158")</f>
        <v>1828_성평곡면_158</v>
      </c>
      <c r="B738" s="2">
        <v>1828</v>
      </c>
      <c r="C738" s="2" t="s">
        <v>3787</v>
      </c>
      <c r="D738" s="2" t="s">
        <v>3790</v>
      </c>
      <c r="E738" s="2">
        <v>737</v>
      </c>
      <c r="F738" s="1">
        <v>4</v>
      </c>
      <c r="G738" s="1" t="s">
        <v>4483</v>
      </c>
      <c r="H738" s="1" t="s">
        <v>4482</v>
      </c>
      <c r="I738" s="1">
        <v>1</v>
      </c>
      <c r="J738" s="1"/>
      <c r="K738" s="1"/>
      <c r="L738" s="1">
        <v>1</v>
      </c>
      <c r="M738" s="2" t="s">
        <v>1734</v>
      </c>
      <c r="N738" s="2" t="s">
        <v>2056</v>
      </c>
      <c r="O738" s="1"/>
      <c r="P738" s="1"/>
      <c r="Q738" s="1"/>
      <c r="R738" s="1"/>
      <c r="S738" s="1" t="s">
        <v>48</v>
      </c>
      <c r="T738" s="1" t="s">
        <v>2087</v>
      </c>
      <c r="U738" s="1"/>
      <c r="V738" s="1"/>
      <c r="W738" s="1" t="s">
        <v>181</v>
      </c>
      <c r="X738" s="1" t="s">
        <v>3823</v>
      </c>
      <c r="Y738" s="1" t="s">
        <v>10</v>
      </c>
      <c r="Z738" s="1" t="s">
        <v>2174</v>
      </c>
      <c r="AA738" s="1"/>
      <c r="AB738" s="1"/>
      <c r="AC738" s="1">
        <v>57</v>
      </c>
      <c r="AD738" s="1" t="s">
        <v>297</v>
      </c>
      <c r="AE738" s="1" t="s">
        <v>2680</v>
      </c>
      <c r="AF738" s="1"/>
      <c r="AG738" s="1"/>
      <c r="AH738" s="1"/>
      <c r="AI738" s="1"/>
      <c r="AJ738" s="1" t="s">
        <v>17</v>
      </c>
      <c r="AK738" s="1" t="s">
        <v>2742</v>
      </c>
      <c r="AL738" s="1" t="s">
        <v>41</v>
      </c>
      <c r="AM738" s="1" t="s">
        <v>2749</v>
      </c>
      <c r="AN738" s="1"/>
      <c r="AO738" s="1"/>
      <c r="AP738" s="1"/>
      <c r="AQ738" s="1"/>
      <c r="AR738" s="1"/>
      <c r="AS738" s="1"/>
      <c r="AT738" s="1" t="s">
        <v>632</v>
      </c>
      <c r="AU738" s="1" t="s">
        <v>2111</v>
      </c>
      <c r="AV738" s="1" t="s">
        <v>1740</v>
      </c>
      <c r="AW738" s="1" t="s">
        <v>2864</v>
      </c>
      <c r="AX738" s="1"/>
      <c r="AY738" s="1"/>
      <c r="AZ738" s="1"/>
      <c r="BA738" s="1"/>
      <c r="BB738" s="1"/>
      <c r="BC738" s="1"/>
      <c r="BD738" s="1"/>
      <c r="BE738" s="1"/>
      <c r="BF738" s="1"/>
      <c r="BG738" s="1" t="s">
        <v>632</v>
      </c>
      <c r="BH738" s="1" t="s">
        <v>2111</v>
      </c>
      <c r="BI738" s="1" t="s">
        <v>1741</v>
      </c>
      <c r="BJ738" s="1" t="s">
        <v>3166</v>
      </c>
      <c r="BK738" s="1" t="s">
        <v>632</v>
      </c>
      <c r="BL738" s="1" t="s">
        <v>2111</v>
      </c>
      <c r="BM738" s="1" t="s">
        <v>1742</v>
      </c>
      <c r="BN738" s="1" t="s">
        <v>2605</v>
      </c>
      <c r="BO738" s="1"/>
      <c r="BP738" s="1"/>
      <c r="BQ738" s="1" t="s">
        <v>1743</v>
      </c>
      <c r="BR738" s="1" t="s">
        <v>3966</v>
      </c>
      <c r="BS738" s="1" t="s">
        <v>562</v>
      </c>
      <c r="BT738" s="1" t="s">
        <v>2767</v>
      </c>
      <c r="BU738" s="1"/>
    </row>
    <row r="739" spans="1:73" ht="13.5" customHeight="1">
      <c r="A739" s="5" t="str">
        <f>HYPERLINK("http://kyu.snu.ac.kr/sdhj/index.jsp?type=hj/GK14786_00IH_0001_0158.jpg","1828_성평곡면_158")</f>
        <v>1828_성평곡면_158</v>
      </c>
      <c r="B739" s="2">
        <v>1828</v>
      </c>
      <c r="C739" s="2" t="s">
        <v>3787</v>
      </c>
      <c r="D739" s="2" t="s">
        <v>3790</v>
      </c>
      <c r="E739" s="2">
        <v>738</v>
      </c>
      <c r="F739" s="1">
        <v>4</v>
      </c>
      <c r="G739" s="1" t="s">
        <v>4483</v>
      </c>
      <c r="H739" s="1" t="s">
        <v>4482</v>
      </c>
      <c r="I739" s="1">
        <v>1</v>
      </c>
      <c r="J739" s="1"/>
      <c r="K739" s="1"/>
      <c r="L739" s="1">
        <v>2</v>
      </c>
      <c r="M739" s="2" t="s">
        <v>4173</v>
      </c>
      <c r="N739" s="2" t="s">
        <v>4336</v>
      </c>
      <c r="O739" s="1"/>
      <c r="P739" s="1"/>
      <c r="Q739" s="1"/>
      <c r="R739" s="1"/>
      <c r="S739" s="1"/>
      <c r="T739" s="1" t="s">
        <v>3813</v>
      </c>
      <c r="U739" s="1" t="s">
        <v>632</v>
      </c>
      <c r="V739" s="1" t="s">
        <v>2111</v>
      </c>
      <c r="W739" s="1" t="s">
        <v>181</v>
      </c>
      <c r="X739" s="1" t="s">
        <v>3823</v>
      </c>
      <c r="Y739" s="1" t="s">
        <v>1744</v>
      </c>
      <c r="Z739" s="1" t="s">
        <v>2289</v>
      </c>
      <c r="AA739" s="1"/>
      <c r="AB739" s="1"/>
      <c r="AC739" s="1">
        <v>52</v>
      </c>
      <c r="AD739" s="1" t="s">
        <v>93</v>
      </c>
      <c r="AE739" s="1" t="s">
        <v>2667</v>
      </c>
      <c r="AF739" s="1"/>
      <c r="AG739" s="1"/>
      <c r="AH739" s="1"/>
      <c r="AI739" s="1"/>
      <c r="AJ739" s="1" t="s">
        <v>17</v>
      </c>
      <c r="AK739" s="1" t="s">
        <v>2742</v>
      </c>
      <c r="AL739" s="1" t="s">
        <v>41</v>
      </c>
      <c r="AM739" s="1" t="s">
        <v>2749</v>
      </c>
      <c r="AN739" s="1"/>
      <c r="AO739" s="1"/>
      <c r="AP739" s="1"/>
      <c r="AQ739" s="1"/>
      <c r="AR739" s="1"/>
      <c r="AS739" s="1"/>
      <c r="AT739" s="1" t="s">
        <v>632</v>
      </c>
      <c r="AU739" s="1" t="s">
        <v>2111</v>
      </c>
      <c r="AV739" s="1" t="s">
        <v>1740</v>
      </c>
      <c r="AW739" s="1" t="s">
        <v>2864</v>
      </c>
      <c r="AX739" s="1"/>
      <c r="AY739" s="1"/>
      <c r="AZ739" s="1"/>
      <c r="BA739" s="1"/>
      <c r="BB739" s="1"/>
      <c r="BC739" s="1"/>
      <c r="BD739" s="1"/>
      <c r="BE739" s="1"/>
      <c r="BF739" s="1"/>
      <c r="BG739" s="1" t="s">
        <v>632</v>
      </c>
      <c r="BH739" s="1" t="s">
        <v>2111</v>
      </c>
      <c r="BI739" s="1" t="s">
        <v>1741</v>
      </c>
      <c r="BJ739" s="1" t="s">
        <v>3166</v>
      </c>
      <c r="BK739" s="1" t="s">
        <v>632</v>
      </c>
      <c r="BL739" s="1" t="s">
        <v>2111</v>
      </c>
      <c r="BM739" s="1" t="s">
        <v>1742</v>
      </c>
      <c r="BN739" s="1" t="s">
        <v>2605</v>
      </c>
      <c r="BO739" s="1" t="s">
        <v>632</v>
      </c>
      <c r="BP739" s="1" t="s">
        <v>2111</v>
      </c>
      <c r="BQ739" s="1" t="s">
        <v>1743</v>
      </c>
      <c r="BR739" s="1" t="s">
        <v>3966</v>
      </c>
      <c r="BS739" s="1" t="s">
        <v>562</v>
      </c>
      <c r="BT739" s="1" t="s">
        <v>2767</v>
      </c>
      <c r="BU739" s="1"/>
    </row>
    <row r="740" spans="1:73" ht="13.5" customHeight="1">
      <c r="A740" s="5" t="str">
        <f>HYPERLINK("http://kyu.snu.ac.kr/sdhj/index.jsp?type=hj/GK14786_00IH_0001_0158.jpg","1828_성평곡면_158")</f>
        <v>1828_성평곡면_158</v>
      </c>
      <c r="B740" s="2">
        <v>1828</v>
      </c>
      <c r="C740" s="2" t="s">
        <v>3787</v>
      </c>
      <c r="D740" s="2" t="s">
        <v>3790</v>
      </c>
      <c r="E740" s="2">
        <v>739</v>
      </c>
      <c r="F740" s="1">
        <v>4</v>
      </c>
      <c r="G740" s="1" t="s">
        <v>4483</v>
      </c>
      <c r="H740" s="1" t="s">
        <v>4482</v>
      </c>
      <c r="I740" s="1">
        <v>1</v>
      </c>
      <c r="J740" s="1"/>
      <c r="K740" s="1"/>
      <c r="L740" s="1">
        <v>2</v>
      </c>
      <c r="M740" s="2" t="s">
        <v>4173</v>
      </c>
      <c r="N740" s="2" t="s">
        <v>4336</v>
      </c>
      <c r="O740" s="1"/>
      <c r="P740" s="1"/>
      <c r="Q740" s="1"/>
      <c r="R740" s="1"/>
      <c r="S740" s="1" t="s">
        <v>48</v>
      </c>
      <c r="T740" s="1" t="s">
        <v>2087</v>
      </c>
      <c r="U740" s="1"/>
      <c r="V740" s="1"/>
      <c r="W740" s="1" t="s">
        <v>98</v>
      </c>
      <c r="X740" s="1" t="s">
        <v>3818</v>
      </c>
      <c r="Y740" s="1" t="s">
        <v>10</v>
      </c>
      <c r="Z740" s="1" t="s">
        <v>2174</v>
      </c>
      <c r="AA740" s="1"/>
      <c r="AB740" s="1"/>
      <c r="AC740" s="1">
        <v>52</v>
      </c>
      <c r="AD740" s="1" t="s">
        <v>93</v>
      </c>
      <c r="AE740" s="1" t="s">
        <v>2667</v>
      </c>
      <c r="AF740" s="1"/>
      <c r="AG740" s="1"/>
      <c r="AH740" s="1"/>
      <c r="AI740" s="1"/>
      <c r="AJ740" s="1" t="s">
        <v>17</v>
      </c>
      <c r="AK740" s="1" t="s">
        <v>2742</v>
      </c>
      <c r="AL740" s="1" t="s">
        <v>70</v>
      </c>
      <c r="AM740" s="1" t="s">
        <v>3844</v>
      </c>
      <c r="AN740" s="1"/>
      <c r="AO740" s="1"/>
      <c r="AP740" s="1"/>
      <c r="AQ740" s="1"/>
      <c r="AR740" s="1"/>
      <c r="AS740" s="1"/>
      <c r="AT740" s="1" t="s">
        <v>632</v>
      </c>
      <c r="AU740" s="1" t="s">
        <v>2111</v>
      </c>
      <c r="AV740" s="1" t="s">
        <v>1745</v>
      </c>
      <c r="AW740" s="1" t="s">
        <v>2863</v>
      </c>
      <c r="AX740" s="1"/>
      <c r="AY740" s="1"/>
      <c r="AZ740" s="1"/>
      <c r="BA740" s="1"/>
      <c r="BB740" s="1"/>
      <c r="BC740" s="1"/>
      <c r="BD740" s="1"/>
      <c r="BE740" s="1"/>
      <c r="BF740" s="1"/>
      <c r="BG740" s="1" t="s">
        <v>632</v>
      </c>
      <c r="BH740" s="1" t="s">
        <v>2111</v>
      </c>
      <c r="BI740" s="1" t="s">
        <v>1746</v>
      </c>
      <c r="BJ740" s="1" t="s">
        <v>3165</v>
      </c>
      <c r="BK740" s="1" t="s">
        <v>632</v>
      </c>
      <c r="BL740" s="1" t="s">
        <v>2111</v>
      </c>
      <c r="BM740" s="1" t="s">
        <v>1747</v>
      </c>
      <c r="BN740" s="1" t="s">
        <v>3392</v>
      </c>
      <c r="BO740" s="1"/>
      <c r="BP740" s="1"/>
      <c r="BQ740" s="1" t="s">
        <v>1748</v>
      </c>
      <c r="BR740" s="1" t="s">
        <v>3918</v>
      </c>
      <c r="BS740" s="1" t="s">
        <v>85</v>
      </c>
      <c r="BT740" s="1" t="s">
        <v>2760</v>
      </c>
      <c r="BU740" s="1"/>
    </row>
    <row r="741" spans="1:73" ht="13.5" customHeight="1">
      <c r="A741" s="5" t="str">
        <f>HYPERLINK("http://kyu.snu.ac.kr/sdhj/index.jsp?type=hj/GK14786_00IH_0001_0158.jpg","1828_성평곡면_158")</f>
        <v>1828_성평곡면_158</v>
      </c>
      <c r="B741" s="2">
        <v>1828</v>
      </c>
      <c r="C741" s="2" t="s">
        <v>3787</v>
      </c>
      <c r="D741" s="2" t="s">
        <v>3790</v>
      </c>
      <c r="E741" s="2">
        <v>740</v>
      </c>
      <c r="F741" s="1">
        <v>4</v>
      </c>
      <c r="G741" s="1" t="s">
        <v>4483</v>
      </c>
      <c r="H741" s="1" t="s">
        <v>4482</v>
      </c>
      <c r="I741" s="1">
        <v>1</v>
      </c>
      <c r="J741" s="1"/>
      <c r="K741" s="1"/>
      <c r="L741" s="1">
        <v>3</v>
      </c>
      <c r="M741" s="2" t="s">
        <v>4174</v>
      </c>
      <c r="N741" s="2" t="s">
        <v>4337</v>
      </c>
      <c r="O741" s="1"/>
      <c r="P741" s="1"/>
      <c r="Q741" s="1"/>
      <c r="R741" s="1"/>
      <c r="S741" s="1"/>
      <c r="T741" s="1" t="s">
        <v>3813</v>
      </c>
      <c r="U741" s="1" t="s">
        <v>383</v>
      </c>
      <c r="V741" s="1" t="s">
        <v>3816</v>
      </c>
      <c r="W741" s="1" t="s">
        <v>612</v>
      </c>
      <c r="X741" s="1" t="s">
        <v>2172</v>
      </c>
      <c r="Y741" s="1" t="s">
        <v>1749</v>
      </c>
      <c r="Z741" s="1" t="s">
        <v>2288</v>
      </c>
      <c r="AA741" s="1"/>
      <c r="AB741" s="1"/>
      <c r="AC741" s="1">
        <v>71</v>
      </c>
      <c r="AD741" s="1" t="s">
        <v>183</v>
      </c>
      <c r="AE741" s="1" t="s">
        <v>2714</v>
      </c>
      <c r="AF741" s="1"/>
      <c r="AG741" s="1"/>
      <c r="AH741" s="1"/>
      <c r="AI741" s="1"/>
      <c r="AJ741" s="1" t="s">
        <v>17</v>
      </c>
      <c r="AK741" s="1" t="s">
        <v>2742</v>
      </c>
      <c r="AL741" s="1" t="s">
        <v>284</v>
      </c>
      <c r="AM741" s="1" t="s">
        <v>2748</v>
      </c>
      <c r="AN741" s="1"/>
      <c r="AO741" s="1"/>
      <c r="AP741" s="1"/>
      <c r="AQ741" s="1"/>
      <c r="AR741" s="1"/>
      <c r="AS741" s="1"/>
      <c r="AT741" s="1" t="s">
        <v>42</v>
      </c>
      <c r="AU741" s="1" t="s">
        <v>2162</v>
      </c>
      <c r="AV741" s="1" t="s">
        <v>1750</v>
      </c>
      <c r="AW741" s="1" t="s">
        <v>2862</v>
      </c>
      <c r="AX741" s="1"/>
      <c r="AY741" s="1"/>
      <c r="AZ741" s="1"/>
      <c r="BA741" s="1"/>
      <c r="BB741" s="1"/>
      <c r="BC741" s="1"/>
      <c r="BD741" s="1"/>
      <c r="BE741" s="1"/>
      <c r="BF741" s="1"/>
      <c r="BG741" s="1" t="s">
        <v>42</v>
      </c>
      <c r="BH741" s="1" t="s">
        <v>2162</v>
      </c>
      <c r="BI741" s="1" t="s">
        <v>1751</v>
      </c>
      <c r="BJ741" s="1" t="s">
        <v>3164</v>
      </c>
      <c r="BK741" s="1" t="s">
        <v>42</v>
      </c>
      <c r="BL741" s="1" t="s">
        <v>2162</v>
      </c>
      <c r="BM741" s="1" t="s">
        <v>1752</v>
      </c>
      <c r="BN741" s="1" t="s">
        <v>3391</v>
      </c>
      <c r="BO741" s="1" t="s">
        <v>42</v>
      </c>
      <c r="BP741" s="1" t="s">
        <v>2162</v>
      </c>
      <c r="BQ741" s="1" t="s">
        <v>1753</v>
      </c>
      <c r="BR741" s="1" t="s">
        <v>3608</v>
      </c>
      <c r="BS741" s="1" t="s">
        <v>562</v>
      </c>
      <c r="BT741" s="1" t="s">
        <v>2767</v>
      </c>
      <c r="BU741" s="1"/>
    </row>
    <row r="742" spans="1:73" ht="13.5" customHeight="1">
      <c r="A742" s="5" t="str">
        <f>HYPERLINK("http://kyu.snu.ac.kr/sdhj/index.jsp?type=hj/GK14786_00IH_0001_0158.jpg","1828_성평곡면_158")</f>
        <v>1828_성평곡면_158</v>
      </c>
      <c r="B742" s="2">
        <v>1828</v>
      </c>
      <c r="C742" s="2" t="s">
        <v>3787</v>
      </c>
      <c r="D742" s="2" t="s">
        <v>3790</v>
      </c>
      <c r="E742" s="2">
        <v>741</v>
      </c>
      <c r="F742" s="1">
        <v>4</v>
      </c>
      <c r="G742" s="1" t="s">
        <v>4483</v>
      </c>
      <c r="H742" s="1" t="s">
        <v>4482</v>
      </c>
      <c r="I742" s="1">
        <v>1</v>
      </c>
      <c r="J742" s="1"/>
      <c r="K742" s="1"/>
      <c r="L742" s="1">
        <v>3</v>
      </c>
      <c r="M742" s="2" t="s">
        <v>4174</v>
      </c>
      <c r="N742" s="2" t="s">
        <v>4337</v>
      </c>
      <c r="O742" s="1"/>
      <c r="P742" s="1"/>
      <c r="Q742" s="1"/>
      <c r="R742" s="1"/>
      <c r="S742" s="1" t="s">
        <v>48</v>
      </c>
      <c r="T742" s="1" t="s">
        <v>2087</v>
      </c>
      <c r="U742" s="1"/>
      <c r="V742" s="1"/>
      <c r="W742" s="1" t="s">
        <v>181</v>
      </c>
      <c r="X742" s="1" t="s">
        <v>3823</v>
      </c>
      <c r="Y742" s="1" t="s">
        <v>10</v>
      </c>
      <c r="Z742" s="1" t="s">
        <v>2174</v>
      </c>
      <c r="AA742" s="1"/>
      <c r="AB742" s="1"/>
      <c r="AC742" s="1">
        <v>57</v>
      </c>
      <c r="AD742" s="1" t="s">
        <v>297</v>
      </c>
      <c r="AE742" s="1" t="s">
        <v>2680</v>
      </c>
      <c r="AF742" s="1"/>
      <c r="AG742" s="1"/>
      <c r="AH742" s="1"/>
      <c r="AI742" s="1"/>
      <c r="AJ742" s="1" t="s">
        <v>17</v>
      </c>
      <c r="AK742" s="1" t="s">
        <v>2742</v>
      </c>
      <c r="AL742" s="1" t="s">
        <v>1754</v>
      </c>
      <c r="AM742" s="1" t="s">
        <v>2762</v>
      </c>
      <c r="AN742" s="1"/>
      <c r="AO742" s="1"/>
      <c r="AP742" s="1"/>
      <c r="AQ742" s="1"/>
      <c r="AR742" s="1"/>
      <c r="AS742" s="1"/>
      <c r="AT742" s="1" t="s">
        <v>42</v>
      </c>
      <c r="AU742" s="1" t="s">
        <v>2162</v>
      </c>
      <c r="AV742" s="1" t="s">
        <v>1755</v>
      </c>
      <c r="AW742" s="1" t="s">
        <v>2861</v>
      </c>
      <c r="AX742" s="1"/>
      <c r="AY742" s="1"/>
      <c r="AZ742" s="1"/>
      <c r="BA742" s="1"/>
      <c r="BB742" s="1"/>
      <c r="BC742" s="1"/>
      <c r="BD742" s="1"/>
      <c r="BE742" s="1"/>
      <c r="BF742" s="1"/>
      <c r="BG742" s="1" t="s">
        <v>42</v>
      </c>
      <c r="BH742" s="1" t="s">
        <v>2162</v>
      </c>
      <c r="BI742" s="1" t="s">
        <v>1756</v>
      </c>
      <c r="BJ742" s="1" t="s">
        <v>3163</v>
      </c>
      <c r="BK742" s="1" t="s">
        <v>42</v>
      </c>
      <c r="BL742" s="1" t="s">
        <v>2162</v>
      </c>
      <c r="BM742" s="1" t="s">
        <v>1757</v>
      </c>
      <c r="BN742" s="1" t="s">
        <v>3390</v>
      </c>
      <c r="BO742" s="1" t="s">
        <v>42</v>
      </c>
      <c r="BP742" s="1" t="s">
        <v>2162</v>
      </c>
      <c r="BQ742" s="1" t="s">
        <v>1758</v>
      </c>
      <c r="BR742" s="1" t="s">
        <v>3607</v>
      </c>
      <c r="BS742" s="1" t="s">
        <v>1759</v>
      </c>
      <c r="BT742" s="1" t="s">
        <v>3764</v>
      </c>
      <c r="BU742" s="1"/>
    </row>
    <row r="743" spans="1:73" ht="13.5" customHeight="1">
      <c r="A743" s="5" t="str">
        <f>HYPERLINK("http://kyu.snu.ac.kr/sdhj/index.jsp?type=hj/GK14786_00IH_0001_0158.jpg","1828_성평곡면_158")</f>
        <v>1828_성평곡면_158</v>
      </c>
      <c r="B743" s="2">
        <v>1828</v>
      </c>
      <c r="C743" s="2" t="s">
        <v>3787</v>
      </c>
      <c r="D743" s="2" t="s">
        <v>3790</v>
      </c>
      <c r="E743" s="2">
        <v>742</v>
      </c>
      <c r="F743" s="1">
        <v>4</v>
      </c>
      <c r="G743" s="1" t="s">
        <v>4483</v>
      </c>
      <c r="H743" s="1" t="s">
        <v>4482</v>
      </c>
      <c r="I743" s="1">
        <v>1</v>
      </c>
      <c r="J743" s="1"/>
      <c r="K743" s="1"/>
      <c r="L743" s="1">
        <v>3</v>
      </c>
      <c r="M743" s="2" t="s">
        <v>4174</v>
      </c>
      <c r="N743" s="2" t="s">
        <v>4337</v>
      </c>
      <c r="O743" s="1"/>
      <c r="P743" s="1"/>
      <c r="Q743" s="1"/>
      <c r="R743" s="1"/>
      <c r="S743" s="1" t="s">
        <v>86</v>
      </c>
      <c r="T743" s="1" t="s">
        <v>2088</v>
      </c>
      <c r="U743" s="1" t="s">
        <v>37</v>
      </c>
      <c r="V743" s="1" t="s">
        <v>2120</v>
      </c>
      <c r="W743" s="1"/>
      <c r="X743" s="1"/>
      <c r="Y743" s="1" t="s">
        <v>1760</v>
      </c>
      <c r="Z743" s="1" t="s">
        <v>2287</v>
      </c>
      <c r="AA743" s="1"/>
      <c r="AB743" s="1"/>
      <c r="AC743" s="1">
        <v>28</v>
      </c>
      <c r="AD743" s="1" t="s">
        <v>267</v>
      </c>
      <c r="AE743" s="1" t="s">
        <v>2711</v>
      </c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</row>
    <row r="744" spans="1:73" ht="13.5" customHeight="1">
      <c r="A744" s="5" t="str">
        <f>HYPERLINK("http://kyu.snu.ac.kr/sdhj/index.jsp?type=hj/GK14786_00IH_0001_0158.jpg","1828_성평곡면_158")</f>
        <v>1828_성평곡면_158</v>
      </c>
      <c r="B744" s="2">
        <v>1828</v>
      </c>
      <c r="C744" s="2" t="s">
        <v>3787</v>
      </c>
      <c r="D744" s="2" t="s">
        <v>3790</v>
      </c>
      <c r="E744" s="2">
        <v>743</v>
      </c>
      <c r="F744" s="1">
        <v>4</v>
      </c>
      <c r="G744" s="1" t="s">
        <v>4483</v>
      </c>
      <c r="H744" s="1" t="s">
        <v>4482</v>
      </c>
      <c r="I744" s="1">
        <v>1</v>
      </c>
      <c r="J744" s="1"/>
      <c r="K744" s="1"/>
      <c r="L744" s="1">
        <v>3</v>
      </c>
      <c r="M744" s="2" t="s">
        <v>4174</v>
      </c>
      <c r="N744" s="2" t="s">
        <v>4337</v>
      </c>
      <c r="O744" s="1"/>
      <c r="P744" s="1"/>
      <c r="Q744" s="1"/>
      <c r="R744" s="1"/>
      <c r="S744" s="1" t="s">
        <v>86</v>
      </c>
      <c r="T744" s="1" t="s">
        <v>2088</v>
      </c>
      <c r="U744" s="1" t="s">
        <v>105</v>
      </c>
      <c r="V744" s="1" t="s">
        <v>2123</v>
      </c>
      <c r="W744" s="1"/>
      <c r="X744" s="1"/>
      <c r="Y744" s="1" t="s">
        <v>1761</v>
      </c>
      <c r="Z744" s="1" t="s">
        <v>2286</v>
      </c>
      <c r="AA744" s="1"/>
      <c r="AB744" s="1"/>
      <c r="AC744" s="1">
        <v>18</v>
      </c>
      <c r="AD744" s="1" t="s">
        <v>196</v>
      </c>
      <c r="AE744" s="1" t="s">
        <v>2684</v>
      </c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</row>
    <row r="745" spans="1:73" ht="13.5" customHeight="1">
      <c r="A745" s="5" t="str">
        <f>HYPERLINK("http://kyu.snu.ac.kr/sdhj/index.jsp?type=hj/GK14786_00IH_0001_0158.jpg","1828_성평곡면_158")</f>
        <v>1828_성평곡면_158</v>
      </c>
      <c r="B745" s="2">
        <v>1828</v>
      </c>
      <c r="C745" s="2" t="s">
        <v>3787</v>
      </c>
      <c r="D745" s="2" t="s">
        <v>3790</v>
      </c>
      <c r="E745" s="2">
        <v>744</v>
      </c>
      <c r="F745" s="1">
        <v>4</v>
      </c>
      <c r="G745" s="1" t="s">
        <v>4483</v>
      </c>
      <c r="H745" s="1" t="s">
        <v>4482</v>
      </c>
      <c r="I745" s="1">
        <v>1</v>
      </c>
      <c r="J745" s="1"/>
      <c r="K745" s="1"/>
      <c r="L745" s="1">
        <v>4</v>
      </c>
      <c r="M745" s="2" t="s">
        <v>4175</v>
      </c>
      <c r="N745" s="2" t="s">
        <v>4338</v>
      </c>
      <c r="O745" s="1"/>
      <c r="P745" s="1"/>
      <c r="Q745" s="1"/>
      <c r="R745" s="1"/>
      <c r="S745" s="1"/>
      <c r="T745" s="1" t="s">
        <v>3813</v>
      </c>
      <c r="U745" s="1" t="s">
        <v>632</v>
      </c>
      <c r="V745" s="1" t="s">
        <v>2111</v>
      </c>
      <c r="W745" s="1" t="s">
        <v>58</v>
      </c>
      <c r="X745" s="1" t="s">
        <v>2181</v>
      </c>
      <c r="Y745" s="1" t="s">
        <v>908</v>
      </c>
      <c r="Z745" s="1" t="s">
        <v>2285</v>
      </c>
      <c r="AA745" s="1"/>
      <c r="AB745" s="1"/>
      <c r="AC745" s="1">
        <v>33</v>
      </c>
      <c r="AD745" s="1" t="s">
        <v>518</v>
      </c>
      <c r="AE745" s="1" t="s">
        <v>2713</v>
      </c>
      <c r="AF745" s="1"/>
      <c r="AG745" s="1"/>
      <c r="AH745" s="1"/>
      <c r="AI745" s="1"/>
      <c r="AJ745" s="1" t="s">
        <v>17</v>
      </c>
      <c r="AK745" s="1" t="s">
        <v>2742</v>
      </c>
      <c r="AL745" s="1" t="s">
        <v>47</v>
      </c>
      <c r="AM745" s="1" t="s">
        <v>2761</v>
      </c>
      <c r="AN745" s="1"/>
      <c r="AO745" s="1"/>
      <c r="AP745" s="1"/>
      <c r="AQ745" s="1"/>
      <c r="AR745" s="1"/>
      <c r="AS745" s="1"/>
      <c r="AT745" s="1" t="s">
        <v>632</v>
      </c>
      <c r="AU745" s="1" t="s">
        <v>2111</v>
      </c>
      <c r="AV745" s="1" t="s">
        <v>1762</v>
      </c>
      <c r="AW745" s="1" t="s">
        <v>2860</v>
      </c>
      <c r="AX745" s="1"/>
      <c r="AY745" s="1"/>
      <c r="AZ745" s="1"/>
      <c r="BA745" s="1"/>
      <c r="BB745" s="1"/>
      <c r="BC745" s="1"/>
      <c r="BD745" s="1"/>
      <c r="BE745" s="1"/>
      <c r="BF745" s="1"/>
      <c r="BG745" s="1" t="s">
        <v>632</v>
      </c>
      <c r="BH745" s="1" t="s">
        <v>2111</v>
      </c>
      <c r="BI745" s="1" t="s">
        <v>1725</v>
      </c>
      <c r="BJ745" s="1" t="s">
        <v>3162</v>
      </c>
      <c r="BK745" s="1" t="s">
        <v>632</v>
      </c>
      <c r="BL745" s="1" t="s">
        <v>2111</v>
      </c>
      <c r="BM745" s="1" t="s">
        <v>950</v>
      </c>
      <c r="BN745" s="1" t="s">
        <v>2429</v>
      </c>
      <c r="BO745" s="1" t="s">
        <v>632</v>
      </c>
      <c r="BP745" s="1" t="s">
        <v>2111</v>
      </c>
      <c r="BQ745" s="1" t="s">
        <v>1763</v>
      </c>
      <c r="BR745" s="1" t="s">
        <v>3948</v>
      </c>
      <c r="BS745" s="1" t="s">
        <v>70</v>
      </c>
      <c r="BT745" s="1" t="s">
        <v>3844</v>
      </c>
      <c r="BU745" s="1"/>
    </row>
    <row r="746" spans="1:73" ht="13.5" customHeight="1">
      <c r="A746" s="5" t="str">
        <f>HYPERLINK("http://kyu.snu.ac.kr/sdhj/index.jsp?type=hj/GK14786_00IH_0001_0158.jpg","1828_성평곡면_158")</f>
        <v>1828_성평곡면_158</v>
      </c>
      <c r="B746" s="2">
        <v>1828</v>
      </c>
      <c r="C746" s="2" t="s">
        <v>3787</v>
      </c>
      <c r="D746" s="2" t="s">
        <v>3790</v>
      </c>
      <c r="E746" s="2">
        <v>745</v>
      </c>
      <c r="F746" s="1">
        <v>4</v>
      </c>
      <c r="G746" s="1" t="s">
        <v>4483</v>
      </c>
      <c r="H746" s="1" t="s">
        <v>4482</v>
      </c>
      <c r="I746" s="1">
        <v>1</v>
      </c>
      <c r="J746" s="1"/>
      <c r="K746" s="1"/>
      <c r="L746" s="1">
        <v>4</v>
      </c>
      <c r="M746" s="2" t="s">
        <v>4175</v>
      </c>
      <c r="N746" s="2" t="s">
        <v>4338</v>
      </c>
      <c r="O746" s="1"/>
      <c r="P746" s="1"/>
      <c r="Q746" s="1"/>
      <c r="R746" s="1"/>
      <c r="S746" s="1" t="s">
        <v>48</v>
      </c>
      <c r="T746" s="1" t="s">
        <v>2087</v>
      </c>
      <c r="U746" s="1"/>
      <c r="V746" s="1"/>
      <c r="W746" s="1" t="s">
        <v>181</v>
      </c>
      <c r="X746" s="1" t="s">
        <v>3823</v>
      </c>
      <c r="Y746" s="1" t="s">
        <v>10</v>
      </c>
      <c r="Z746" s="1" t="s">
        <v>2174</v>
      </c>
      <c r="AA746" s="1"/>
      <c r="AB746" s="1"/>
      <c r="AC746" s="1">
        <v>26</v>
      </c>
      <c r="AD746" s="1" t="s">
        <v>242</v>
      </c>
      <c r="AE746" s="1" t="s">
        <v>2676</v>
      </c>
      <c r="AF746" s="1"/>
      <c r="AG746" s="1"/>
      <c r="AH746" s="1"/>
      <c r="AI746" s="1"/>
      <c r="AJ746" s="1" t="s">
        <v>17</v>
      </c>
      <c r="AK746" s="1" t="s">
        <v>2742</v>
      </c>
      <c r="AL746" s="1" t="s">
        <v>85</v>
      </c>
      <c r="AM746" s="1" t="s">
        <v>2760</v>
      </c>
      <c r="AN746" s="1"/>
      <c r="AO746" s="1"/>
      <c r="AP746" s="1"/>
      <c r="AQ746" s="1"/>
      <c r="AR746" s="1"/>
      <c r="AS746" s="1"/>
      <c r="AT746" s="1" t="s">
        <v>535</v>
      </c>
      <c r="AU746" s="1" t="s">
        <v>2122</v>
      </c>
      <c r="AV746" s="1" t="s">
        <v>1230</v>
      </c>
      <c r="AW746" s="1" t="s">
        <v>2424</v>
      </c>
      <c r="AX746" s="1"/>
      <c r="AY746" s="1"/>
      <c r="AZ746" s="1"/>
      <c r="BA746" s="1"/>
      <c r="BB746" s="1"/>
      <c r="BC746" s="1"/>
      <c r="BD746" s="1"/>
      <c r="BE746" s="1"/>
      <c r="BF746" s="1"/>
      <c r="BG746" s="1" t="s">
        <v>1764</v>
      </c>
      <c r="BH746" s="1" t="s">
        <v>2183</v>
      </c>
      <c r="BI746" s="1" t="s">
        <v>1765</v>
      </c>
      <c r="BJ746" s="1" t="s">
        <v>3161</v>
      </c>
      <c r="BK746" s="1" t="s">
        <v>535</v>
      </c>
      <c r="BL746" s="1" t="s">
        <v>2122</v>
      </c>
      <c r="BM746" s="1" t="s">
        <v>1766</v>
      </c>
      <c r="BN746" s="1" t="s">
        <v>3389</v>
      </c>
      <c r="BO746" s="1"/>
      <c r="BP746" s="1"/>
      <c r="BQ746" s="1" t="s">
        <v>1767</v>
      </c>
      <c r="BR746" s="1" t="s">
        <v>3937</v>
      </c>
      <c r="BS746" s="1" t="s">
        <v>457</v>
      </c>
      <c r="BT746" s="1" t="s">
        <v>2758</v>
      </c>
      <c r="BU746" s="1"/>
    </row>
    <row r="747" spans="1:73" ht="13.5" customHeight="1">
      <c r="A747" s="5" t="str">
        <f>HYPERLINK("http://kyu.snu.ac.kr/sdhj/index.jsp?type=hj/GK14786_00IH_0001_0158.jpg","1828_성평곡면_158")</f>
        <v>1828_성평곡면_158</v>
      </c>
      <c r="B747" s="2">
        <v>1828</v>
      </c>
      <c r="C747" s="2" t="s">
        <v>3787</v>
      </c>
      <c r="D747" s="2" t="s">
        <v>3790</v>
      </c>
      <c r="E747" s="2">
        <v>746</v>
      </c>
      <c r="F747" s="1">
        <v>4</v>
      </c>
      <c r="G747" s="1" t="s">
        <v>4483</v>
      </c>
      <c r="H747" s="1" t="s">
        <v>4482</v>
      </c>
      <c r="I747" s="1">
        <v>1</v>
      </c>
      <c r="J747" s="1"/>
      <c r="K747" s="1"/>
      <c r="L747" s="1">
        <v>5</v>
      </c>
      <c r="M747" s="2" t="s">
        <v>4176</v>
      </c>
      <c r="N747" s="2" t="s">
        <v>4339</v>
      </c>
      <c r="O747" s="1"/>
      <c r="P747" s="1"/>
      <c r="Q747" s="1"/>
      <c r="R747" s="1"/>
      <c r="S747" s="1"/>
      <c r="T747" s="1" t="s">
        <v>3813</v>
      </c>
      <c r="U747" s="1" t="s">
        <v>535</v>
      </c>
      <c r="V747" s="1" t="s">
        <v>2122</v>
      </c>
      <c r="W747" s="1" t="s">
        <v>181</v>
      </c>
      <c r="X747" s="1" t="s">
        <v>3823</v>
      </c>
      <c r="Y747" s="1" t="s">
        <v>1768</v>
      </c>
      <c r="Z747" s="1" t="s">
        <v>2284</v>
      </c>
      <c r="AA747" s="1"/>
      <c r="AB747" s="1"/>
      <c r="AC747" s="1">
        <v>86</v>
      </c>
      <c r="AD747" s="1" t="s">
        <v>242</v>
      </c>
      <c r="AE747" s="1" t="s">
        <v>2676</v>
      </c>
      <c r="AF747" s="1"/>
      <c r="AG747" s="1"/>
      <c r="AH747" s="1"/>
      <c r="AI747" s="1"/>
      <c r="AJ747" s="1" t="s">
        <v>17</v>
      </c>
      <c r="AK747" s="1" t="s">
        <v>2742</v>
      </c>
      <c r="AL747" s="1" t="s">
        <v>366</v>
      </c>
      <c r="AM747" s="1" t="s">
        <v>2423</v>
      </c>
      <c r="AN747" s="1"/>
      <c r="AO747" s="1"/>
      <c r="AP747" s="1"/>
      <c r="AQ747" s="1"/>
      <c r="AR747" s="1"/>
      <c r="AS747" s="1"/>
      <c r="AT747" s="1" t="s">
        <v>535</v>
      </c>
      <c r="AU747" s="1" t="s">
        <v>2122</v>
      </c>
      <c r="AV747" s="1" t="s">
        <v>1769</v>
      </c>
      <c r="AW747" s="1" t="s">
        <v>2859</v>
      </c>
      <c r="AX747" s="1"/>
      <c r="AY747" s="1"/>
      <c r="AZ747" s="1"/>
      <c r="BA747" s="1"/>
      <c r="BB747" s="1"/>
      <c r="BC747" s="1"/>
      <c r="BD747" s="1"/>
      <c r="BE747" s="1"/>
      <c r="BF747" s="1"/>
      <c r="BG747" s="1" t="s">
        <v>535</v>
      </c>
      <c r="BH747" s="1" t="s">
        <v>2122</v>
      </c>
      <c r="BI747" s="1" t="s">
        <v>1708</v>
      </c>
      <c r="BJ747" s="1" t="s">
        <v>2870</v>
      </c>
      <c r="BK747" s="1" t="s">
        <v>535</v>
      </c>
      <c r="BL747" s="1" t="s">
        <v>2122</v>
      </c>
      <c r="BM747" s="1" t="s">
        <v>999</v>
      </c>
      <c r="BN747" s="1" t="s">
        <v>2983</v>
      </c>
      <c r="BO747" s="1" t="s">
        <v>535</v>
      </c>
      <c r="BP747" s="1" t="s">
        <v>2122</v>
      </c>
      <c r="BQ747" s="1" t="s">
        <v>1770</v>
      </c>
      <c r="BR747" s="1" t="s">
        <v>3943</v>
      </c>
      <c r="BS747" s="1" t="s">
        <v>70</v>
      </c>
      <c r="BT747" s="1" t="s">
        <v>3844</v>
      </c>
      <c r="BU747" s="1"/>
    </row>
    <row r="748" spans="1:73" ht="13.5" customHeight="1">
      <c r="A748" s="5" t="str">
        <f>HYPERLINK("http://kyu.snu.ac.kr/sdhj/index.jsp?type=hj/GK14786_00IH_0001_0159.jpg","1828_성평곡면_159")</f>
        <v>1828_성평곡면_159</v>
      </c>
      <c r="B748" s="2">
        <v>1828</v>
      </c>
      <c r="C748" s="2" t="s">
        <v>3787</v>
      </c>
      <c r="D748" s="2" t="s">
        <v>3790</v>
      </c>
      <c r="E748" s="2">
        <v>747</v>
      </c>
      <c r="F748" s="1">
        <v>4</v>
      </c>
      <c r="G748" s="1" t="s">
        <v>4483</v>
      </c>
      <c r="H748" s="1" t="s">
        <v>4482</v>
      </c>
      <c r="I748" s="1">
        <v>1</v>
      </c>
      <c r="J748" s="1"/>
      <c r="K748" s="1"/>
      <c r="L748" s="1">
        <v>6</v>
      </c>
      <c r="M748" s="2" t="s">
        <v>4177</v>
      </c>
      <c r="N748" s="2" t="s">
        <v>4340</v>
      </c>
      <c r="O748" s="1"/>
      <c r="P748" s="1"/>
      <c r="Q748" s="1"/>
      <c r="R748" s="1"/>
      <c r="S748" s="1"/>
      <c r="T748" s="1" t="s">
        <v>3813</v>
      </c>
      <c r="U748" s="1" t="s">
        <v>549</v>
      </c>
      <c r="V748" s="1" t="s">
        <v>2121</v>
      </c>
      <c r="W748" s="1" t="s">
        <v>349</v>
      </c>
      <c r="X748" s="1" t="s">
        <v>2178</v>
      </c>
      <c r="Y748" s="1" t="s">
        <v>130</v>
      </c>
      <c r="Z748" s="1" t="s">
        <v>2210</v>
      </c>
      <c r="AA748" s="1"/>
      <c r="AB748" s="1"/>
      <c r="AC748" s="1">
        <v>56</v>
      </c>
      <c r="AD748" s="1" t="s">
        <v>854</v>
      </c>
      <c r="AE748" s="1" t="s">
        <v>2392</v>
      </c>
      <c r="AF748" s="1"/>
      <c r="AG748" s="1"/>
      <c r="AH748" s="1"/>
      <c r="AI748" s="1"/>
      <c r="AJ748" s="1" t="s">
        <v>131</v>
      </c>
      <c r="AK748" s="1" t="s">
        <v>2743</v>
      </c>
      <c r="AL748" s="1" t="s">
        <v>366</v>
      </c>
      <c r="AM748" s="1" t="s">
        <v>2423</v>
      </c>
      <c r="AN748" s="1"/>
      <c r="AO748" s="1"/>
      <c r="AP748" s="1"/>
      <c r="AQ748" s="1"/>
      <c r="AR748" s="1"/>
      <c r="AS748" s="1"/>
      <c r="AT748" s="1" t="s">
        <v>123</v>
      </c>
      <c r="AU748" s="1" t="s">
        <v>2801</v>
      </c>
      <c r="AV748" s="1" t="s">
        <v>1771</v>
      </c>
      <c r="AW748" s="1" t="s">
        <v>2858</v>
      </c>
      <c r="AX748" s="1"/>
      <c r="AY748" s="1"/>
      <c r="AZ748" s="1"/>
      <c r="BA748" s="1"/>
      <c r="BB748" s="1"/>
      <c r="BC748" s="1"/>
      <c r="BD748" s="1"/>
      <c r="BE748" s="1"/>
      <c r="BF748" s="1"/>
      <c r="BG748" s="1" t="s">
        <v>123</v>
      </c>
      <c r="BH748" s="1" t="s">
        <v>2801</v>
      </c>
      <c r="BI748" s="1" t="s">
        <v>1531</v>
      </c>
      <c r="BJ748" s="1" t="s">
        <v>3160</v>
      </c>
      <c r="BK748" s="1" t="s">
        <v>123</v>
      </c>
      <c r="BL748" s="1" t="s">
        <v>2801</v>
      </c>
      <c r="BM748" s="1" t="s">
        <v>1772</v>
      </c>
      <c r="BN748" s="1" t="s">
        <v>3388</v>
      </c>
      <c r="BO748" s="1" t="s">
        <v>123</v>
      </c>
      <c r="BP748" s="1" t="s">
        <v>2801</v>
      </c>
      <c r="BQ748" s="1" t="s">
        <v>1773</v>
      </c>
      <c r="BR748" s="1" t="s">
        <v>3606</v>
      </c>
      <c r="BS748" s="1" t="s">
        <v>1189</v>
      </c>
      <c r="BT748" s="1" t="s">
        <v>4025</v>
      </c>
      <c r="BU748" s="1"/>
    </row>
    <row r="749" spans="1:73" ht="13.5" customHeight="1">
      <c r="A749" s="5" t="str">
        <f>HYPERLINK("http://kyu.snu.ac.kr/sdhj/index.jsp?type=hj/GK14786_00IH_0001_0159.jpg","1828_성평곡면_159")</f>
        <v>1828_성평곡면_159</v>
      </c>
      <c r="B749" s="2">
        <v>1828</v>
      </c>
      <c r="C749" s="2" t="s">
        <v>3787</v>
      </c>
      <c r="D749" s="2" t="s">
        <v>3790</v>
      </c>
      <c r="E749" s="2">
        <v>748</v>
      </c>
      <c r="F749" s="1">
        <v>4</v>
      </c>
      <c r="G749" s="1" t="s">
        <v>4483</v>
      </c>
      <c r="H749" s="1" t="s">
        <v>4482</v>
      </c>
      <c r="I749" s="1">
        <v>1</v>
      </c>
      <c r="J749" s="1"/>
      <c r="K749" s="1"/>
      <c r="L749" s="1">
        <v>6</v>
      </c>
      <c r="M749" s="2" t="s">
        <v>4177</v>
      </c>
      <c r="N749" s="2" t="s">
        <v>4340</v>
      </c>
      <c r="O749" s="1"/>
      <c r="P749" s="1"/>
      <c r="Q749" s="1"/>
      <c r="R749" s="1"/>
      <c r="S749" s="1" t="s">
        <v>86</v>
      </c>
      <c r="T749" s="1" t="s">
        <v>2088</v>
      </c>
      <c r="U749" s="1" t="s">
        <v>120</v>
      </c>
      <c r="V749" s="1" t="s">
        <v>2116</v>
      </c>
      <c r="W749" s="1" t="s">
        <v>181</v>
      </c>
      <c r="X749" s="1" t="s">
        <v>3823</v>
      </c>
      <c r="Y749" s="1" t="s">
        <v>1774</v>
      </c>
      <c r="Z749" s="1" t="s">
        <v>2283</v>
      </c>
      <c r="AA749" s="1"/>
      <c r="AB749" s="1"/>
      <c r="AC749" s="1">
        <v>38</v>
      </c>
      <c r="AD749" s="1" t="s">
        <v>118</v>
      </c>
      <c r="AE749" s="1" t="s">
        <v>2678</v>
      </c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</row>
    <row r="750" spans="1:73" ht="13.5" customHeight="1">
      <c r="A750" s="5" t="str">
        <f>HYPERLINK("http://kyu.snu.ac.kr/sdhj/index.jsp?type=hj/GK14786_00IH_0001_0159.jpg","1828_성평곡면_159")</f>
        <v>1828_성평곡면_159</v>
      </c>
      <c r="B750" s="2">
        <v>1828</v>
      </c>
      <c r="C750" s="2" t="s">
        <v>3787</v>
      </c>
      <c r="D750" s="2" t="s">
        <v>3790</v>
      </c>
      <c r="E750" s="2">
        <v>749</v>
      </c>
      <c r="F750" s="1">
        <v>5</v>
      </c>
      <c r="G750" s="1" t="s">
        <v>1775</v>
      </c>
      <c r="H750" s="1" t="s">
        <v>2048</v>
      </c>
      <c r="I750" s="1">
        <v>1</v>
      </c>
      <c r="J750" s="1" t="s">
        <v>1776</v>
      </c>
      <c r="K750" s="1" t="s">
        <v>2055</v>
      </c>
      <c r="L750" s="1">
        <v>1</v>
      </c>
      <c r="M750" s="2" t="s">
        <v>4178</v>
      </c>
      <c r="N750" s="2" t="s">
        <v>4341</v>
      </c>
      <c r="O750" s="1"/>
      <c r="P750" s="1"/>
      <c r="Q750" s="1"/>
      <c r="R750" s="1"/>
      <c r="S750" s="1"/>
      <c r="T750" s="1" t="s">
        <v>3813</v>
      </c>
      <c r="U750" s="1" t="s">
        <v>120</v>
      </c>
      <c r="V750" s="1" t="s">
        <v>2116</v>
      </c>
      <c r="W750" s="1" t="s">
        <v>612</v>
      </c>
      <c r="X750" s="1" t="s">
        <v>2172</v>
      </c>
      <c r="Y750" s="1" t="s">
        <v>1777</v>
      </c>
      <c r="Z750" s="1" t="s">
        <v>2282</v>
      </c>
      <c r="AA750" s="1"/>
      <c r="AB750" s="1"/>
      <c r="AC750" s="1">
        <v>53</v>
      </c>
      <c r="AD750" s="1" t="s">
        <v>245</v>
      </c>
      <c r="AE750" s="1" t="s">
        <v>2712</v>
      </c>
      <c r="AF750" s="1"/>
      <c r="AG750" s="1"/>
      <c r="AH750" s="1"/>
      <c r="AI750" s="1"/>
      <c r="AJ750" s="1" t="s">
        <v>17</v>
      </c>
      <c r="AK750" s="1" t="s">
        <v>2742</v>
      </c>
      <c r="AL750" s="1" t="s">
        <v>284</v>
      </c>
      <c r="AM750" s="1" t="s">
        <v>2748</v>
      </c>
      <c r="AN750" s="1"/>
      <c r="AO750" s="1"/>
      <c r="AP750" s="1"/>
      <c r="AQ750" s="1"/>
      <c r="AR750" s="1"/>
      <c r="AS750" s="1"/>
      <c r="AT750" s="1" t="s">
        <v>123</v>
      </c>
      <c r="AU750" s="1" t="s">
        <v>2801</v>
      </c>
      <c r="AV750" s="1" t="s">
        <v>1778</v>
      </c>
      <c r="AW750" s="1" t="s">
        <v>2857</v>
      </c>
      <c r="AX750" s="1"/>
      <c r="AY750" s="1"/>
      <c r="AZ750" s="1"/>
      <c r="BA750" s="1"/>
      <c r="BB750" s="1"/>
      <c r="BC750" s="1"/>
      <c r="BD750" s="1"/>
      <c r="BE750" s="1"/>
      <c r="BF750" s="1"/>
      <c r="BG750" s="1" t="s">
        <v>123</v>
      </c>
      <c r="BH750" s="1" t="s">
        <v>2801</v>
      </c>
      <c r="BI750" s="1" t="s">
        <v>799</v>
      </c>
      <c r="BJ750" s="1" t="s">
        <v>2236</v>
      </c>
      <c r="BK750" s="1" t="s">
        <v>496</v>
      </c>
      <c r="BL750" s="1" t="s">
        <v>3110</v>
      </c>
      <c r="BM750" s="1" t="s">
        <v>1779</v>
      </c>
      <c r="BN750" s="1" t="s">
        <v>2320</v>
      </c>
      <c r="BO750" s="1" t="s">
        <v>4460</v>
      </c>
      <c r="BP750" s="1" t="s">
        <v>3562</v>
      </c>
      <c r="BQ750" s="1" t="s">
        <v>1780</v>
      </c>
      <c r="BR750" s="1" t="s">
        <v>3934</v>
      </c>
      <c r="BS750" s="1" t="s">
        <v>85</v>
      </c>
      <c r="BT750" s="1" t="s">
        <v>2760</v>
      </c>
      <c r="BU750" s="1"/>
    </row>
    <row r="751" spans="1:73" ht="13.5" customHeight="1">
      <c r="A751" s="5" t="str">
        <f>HYPERLINK("http://kyu.snu.ac.kr/sdhj/index.jsp?type=hj/GK14786_00IH_0001_0159.jpg","1828_성평곡면_159")</f>
        <v>1828_성평곡면_159</v>
      </c>
      <c r="B751" s="2">
        <v>1828</v>
      </c>
      <c r="C751" s="2" t="s">
        <v>3787</v>
      </c>
      <c r="D751" s="2" t="s">
        <v>3790</v>
      </c>
      <c r="E751" s="2">
        <v>750</v>
      </c>
      <c r="F751" s="1">
        <v>5</v>
      </c>
      <c r="G751" s="1" t="s">
        <v>1775</v>
      </c>
      <c r="H751" s="1" t="s">
        <v>2048</v>
      </c>
      <c r="I751" s="1">
        <v>1</v>
      </c>
      <c r="J751" s="1"/>
      <c r="K751" s="1"/>
      <c r="L751" s="1">
        <v>1</v>
      </c>
      <c r="M751" s="2" t="s">
        <v>4178</v>
      </c>
      <c r="N751" s="2" t="s">
        <v>4341</v>
      </c>
      <c r="O751" s="1"/>
      <c r="P751" s="1"/>
      <c r="Q751" s="1"/>
      <c r="R751" s="1"/>
      <c r="S751" s="1" t="s">
        <v>48</v>
      </c>
      <c r="T751" s="1" t="s">
        <v>2087</v>
      </c>
      <c r="U751" s="1"/>
      <c r="V751" s="1"/>
      <c r="W751" s="1" t="s">
        <v>38</v>
      </c>
      <c r="X751" s="1" t="s">
        <v>2173</v>
      </c>
      <c r="Y751" s="1" t="s">
        <v>130</v>
      </c>
      <c r="Z751" s="1" t="s">
        <v>2210</v>
      </c>
      <c r="AA751" s="1"/>
      <c r="AB751" s="1"/>
      <c r="AC751" s="1">
        <v>51</v>
      </c>
      <c r="AD751" s="1" t="s">
        <v>394</v>
      </c>
      <c r="AE751" s="1" t="s">
        <v>2685</v>
      </c>
      <c r="AF751" s="1"/>
      <c r="AG751" s="1"/>
      <c r="AH751" s="1"/>
      <c r="AI751" s="1"/>
      <c r="AJ751" s="1" t="s">
        <v>131</v>
      </c>
      <c r="AK751" s="1" t="s">
        <v>2743</v>
      </c>
      <c r="AL751" s="1" t="s">
        <v>41</v>
      </c>
      <c r="AM751" s="1" t="s">
        <v>2749</v>
      </c>
      <c r="AN751" s="1"/>
      <c r="AO751" s="1"/>
      <c r="AP751" s="1"/>
      <c r="AQ751" s="1"/>
      <c r="AR751" s="1"/>
      <c r="AS751" s="1"/>
      <c r="AT751" s="1" t="s">
        <v>120</v>
      </c>
      <c r="AU751" s="1" t="s">
        <v>2116</v>
      </c>
      <c r="AV751" s="1" t="s">
        <v>227</v>
      </c>
      <c r="AW751" s="1" t="s">
        <v>2635</v>
      </c>
      <c r="AX751" s="1"/>
      <c r="AY751" s="1"/>
      <c r="AZ751" s="1"/>
      <c r="BA751" s="1"/>
      <c r="BB751" s="1"/>
      <c r="BC751" s="1"/>
      <c r="BD751" s="1"/>
      <c r="BE751" s="1"/>
      <c r="BF751" s="1"/>
      <c r="BG751" s="1" t="s">
        <v>123</v>
      </c>
      <c r="BH751" s="1" t="s">
        <v>2801</v>
      </c>
      <c r="BI751" s="1" t="s">
        <v>184</v>
      </c>
      <c r="BJ751" s="1" t="s">
        <v>3070</v>
      </c>
      <c r="BK751" s="1" t="s">
        <v>123</v>
      </c>
      <c r="BL751" s="1" t="s">
        <v>2801</v>
      </c>
      <c r="BM751" s="1" t="s">
        <v>156</v>
      </c>
      <c r="BN751" s="1" t="s">
        <v>3328</v>
      </c>
      <c r="BO751" s="1" t="s">
        <v>123</v>
      </c>
      <c r="BP751" s="1" t="s">
        <v>2801</v>
      </c>
      <c r="BQ751" s="1" t="s">
        <v>1247</v>
      </c>
      <c r="BR751" s="1" t="s">
        <v>4009</v>
      </c>
      <c r="BS751" s="1" t="s">
        <v>41</v>
      </c>
      <c r="BT751" s="1" t="s">
        <v>2749</v>
      </c>
      <c r="BU751" s="1"/>
    </row>
    <row r="752" spans="1:73" ht="13.5" customHeight="1">
      <c r="A752" s="5" t="str">
        <f>HYPERLINK("http://kyu.snu.ac.kr/sdhj/index.jsp?type=hj/GK14786_00IH_0001_0159.jpg","1828_성평곡면_159")</f>
        <v>1828_성평곡면_159</v>
      </c>
      <c r="B752" s="2">
        <v>1828</v>
      </c>
      <c r="C752" s="2" t="s">
        <v>3787</v>
      </c>
      <c r="D752" s="2" t="s">
        <v>3790</v>
      </c>
      <c r="E752" s="2">
        <v>751</v>
      </c>
      <c r="F752" s="1">
        <v>5</v>
      </c>
      <c r="G752" s="1" t="s">
        <v>1775</v>
      </c>
      <c r="H752" s="1" t="s">
        <v>2048</v>
      </c>
      <c r="I752" s="1">
        <v>1</v>
      </c>
      <c r="J752" s="1"/>
      <c r="K752" s="1"/>
      <c r="L752" s="1">
        <v>1</v>
      </c>
      <c r="M752" s="2" t="s">
        <v>4178</v>
      </c>
      <c r="N752" s="2" t="s">
        <v>4341</v>
      </c>
      <c r="O752" s="1"/>
      <c r="P752" s="1"/>
      <c r="Q752" s="1"/>
      <c r="R752" s="1"/>
      <c r="S752" s="1" t="s">
        <v>86</v>
      </c>
      <c r="T752" s="1" t="s">
        <v>2088</v>
      </c>
      <c r="U752" s="1" t="s">
        <v>120</v>
      </c>
      <c r="V752" s="1" t="s">
        <v>2116</v>
      </c>
      <c r="W752" s="1"/>
      <c r="X752" s="1"/>
      <c r="Y752" s="1" t="s">
        <v>1781</v>
      </c>
      <c r="Z752" s="1" t="s">
        <v>2281</v>
      </c>
      <c r="AA752" s="1" t="s">
        <v>1782</v>
      </c>
      <c r="AB752" s="1" t="s">
        <v>2661</v>
      </c>
      <c r="AC752" s="1">
        <v>28</v>
      </c>
      <c r="AD752" s="1" t="s">
        <v>267</v>
      </c>
      <c r="AE752" s="1" t="s">
        <v>2711</v>
      </c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</row>
    <row r="753" spans="1:73" ht="13.5" customHeight="1">
      <c r="A753" s="5" t="str">
        <f>HYPERLINK("http://kyu.snu.ac.kr/sdhj/index.jsp?type=hj/GK14786_00IH_0001_0159.jpg","1828_성평곡면_159")</f>
        <v>1828_성평곡면_159</v>
      </c>
      <c r="B753" s="2">
        <v>1828</v>
      </c>
      <c r="C753" s="2" t="s">
        <v>3787</v>
      </c>
      <c r="D753" s="2" t="s">
        <v>3790</v>
      </c>
      <c r="E753" s="2">
        <v>752</v>
      </c>
      <c r="F753" s="1">
        <v>5</v>
      </c>
      <c r="G753" s="1" t="s">
        <v>1775</v>
      </c>
      <c r="H753" s="1" t="s">
        <v>2048</v>
      </c>
      <c r="I753" s="1">
        <v>1</v>
      </c>
      <c r="J753" s="1"/>
      <c r="K753" s="1"/>
      <c r="L753" s="1">
        <v>1</v>
      </c>
      <c r="M753" s="2" t="s">
        <v>4178</v>
      </c>
      <c r="N753" s="2" t="s">
        <v>4341</v>
      </c>
      <c r="O753" s="1"/>
      <c r="P753" s="1"/>
      <c r="Q753" s="1"/>
      <c r="R753" s="1"/>
      <c r="S753" s="1" t="s">
        <v>191</v>
      </c>
      <c r="T753" s="1" t="s">
        <v>2090</v>
      </c>
      <c r="U753" s="1"/>
      <c r="V753" s="1"/>
      <c r="W753" s="1" t="s">
        <v>304</v>
      </c>
      <c r="X753" s="1" t="s">
        <v>2182</v>
      </c>
      <c r="Y753" s="1" t="s">
        <v>130</v>
      </c>
      <c r="Z753" s="1" t="s">
        <v>2210</v>
      </c>
      <c r="AA753" s="1"/>
      <c r="AB753" s="1"/>
      <c r="AC753" s="1">
        <v>29</v>
      </c>
      <c r="AD753" s="1" t="s">
        <v>420</v>
      </c>
      <c r="AE753" s="1" t="s">
        <v>2668</v>
      </c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</row>
    <row r="754" spans="1:73" ht="13.5" customHeight="1">
      <c r="A754" s="5" t="str">
        <f>HYPERLINK("http://kyu.snu.ac.kr/sdhj/index.jsp?type=hj/GK14786_00IH_0001_0159.jpg","1828_성평곡면_159")</f>
        <v>1828_성평곡면_159</v>
      </c>
      <c r="B754" s="2">
        <v>1828</v>
      </c>
      <c r="C754" s="2" t="s">
        <v>3787</v>
      </c>
      <c r="D754" s="2" t="s">
        <v>3790</v>
      </c>
      <c r="E754" s="2">
        <v>753</v>
      </c>
      <c r="F754" s="1">
        <v>5</v>
      </c>
      <c r="G754" s="1" t="s">
        <v>1775</v>
      </c>
      <c r="H754" s="1" t="s">
        <v>2048</v>
      </c>
      <c r="I754" s="1">
        <v>1</v>
      </c>
      <c r="J754" s="1"/>
      <c r="K754" s="1"/>
      <c r="L754" s="1">
        <v>1</v>
      </c>
      <c r="M754" s="2" t="s">
        <v>4178</v>
      </c>
      <c r="N754" s="2" t="s">
        <v>4341</v>
      </c>
      <c r="O754" s="1"/>
      <c r="P754" s="1"/>
      <c r="Q754" s="1"/>
      <c r="R754" s="1"/>
      <c r="S754" s="1"/>
      <c r="T754" s="1" t="s">
        <v>3815</v>
      </c>
      <c r="U754" s="1" t="s">
        <v>139</v>
      </c>
      <c r="V754" s="1" t="s">
        <v>2112</v>
      </c>
      <c r="W754" s="1"/>
      <c r="X754" s="1"/>
      <c r="Y754" s="1" t="s">
        <v>319</v>
      </c>
      <c r="Z754" s="1" t="s">
        <v>2280</v>
      </c>
      <c r="AA754" s="1"/>
      <c r="AB754" s="1"/>
      <c r="AC754" s="1">
        <v>69</v>
      </c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</row>
    <row r="755" spans="1:73" ht="13.5" customHeight="1">
      <c r="A755" s="5" t="str">
        <f>HYPERLINK("http://kyu.snu.ac.kr/sdhj/index.jsp?type=hj/GK14786_00IH_0001_0159.jpg","1828_성평곡면_159")</f>
        <v>1828_성평곡면_159</v>
      </c>
      <c r="B755" s="2">
        <v>1828</v>
      </c>
      <c r="C755" s="2" t="s">
        <v>3787</v>
      </c>
      <c r="D755" s="2" t="s">
        <v>3790</v>
      </c>
      <c r="E755" s="2">
        <v>754</v>
      </c>
      <c r="F755" s="1">
        <v>5</v>
      </c>
      <c r="G755" s="1" t="s">
        <v>1775</v>
      </c>
      <c r="H755" s="1" t="s">
        <v>2048</v>
      </c>
      <c r="I755" s="1">
        <v>1</v>
      </c>
      <c r="J755" s="1"/>
      <c r="K755" s="1"/>
      <c r="L755" s="1">
        <v>1</v>
      </c>
      <c r="M755" s="2" t="s">
        <v>4178</v>
      </c>
      <c r="N755" s="2" t="s">
        <v>4341</v>
      </c>
      <c r="O755" s="1"/>
      <c r="P755" s="1"/>
      <c r="Q755" s="1"/>
      <c r="R755" s="1"/>
      <c r="S755" s="1"/>
      <c r="T755" s="1" t="s">
        <v>3814</v>
      </c>
      <c r="U755" s="1" t="s">
        <v>194</v>
      </c>
      <c r="V755" s="1" t="s">
        <v>2118</v>
      </c>
      <c r="W755" s="1"/>
      <c r="X755" s="1"/>
      <c r="Y755" s="1" t="s">
        <v>1783</v>
      </c>
      <c r="Z755" s="1" t="s">
        <v>2279</v>
      </c>
      <c r="AA755" s="1"/>
      <c r="AB755" s="1"/>
      <c r="AC755" s="1">
        <v>99</v>
      </c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</row>
    <row r="756" spans="1:73" ht="13.5" customHeight="1">
      <c r="A756" s="5" t="str">
        <f>HYPERLINK("http://kyu.snu.ac.kr/sdhj/index.jsp?type=hj/GK14786_00IH_0001_0159.jpg","1828_성평곡면_159")</f>
        <v>1828_성평곡면_159</v>
      </c>
      <c r="B756" s="2">
        <v>1828</v>
      </c>
      <c r="C756" s="2" t="s">
        <v>3787</v>
      </c>
      <c r="D756" s="2" t="s">
        <v>3790</v>
      </c>
      <c r="E756" s="2">
        <v>755</v>
      </c>
      <c r="F756" s="1">
        <v>5</v>
      </c>
      <c r="G756" s="1" t="s">
        <v>1775</v>
      </c>
      <c r="H756" s="1" t="s">
        <v>2048</v>
      </c>
      <c r="I756" s="1">
        <v>1</v>
      </c>
      <c r="J756" s="1"/>
      <c r="K756" s="1"/>
      <c r="L756" s="1">
        <v>1</v>
      </c>
      <c r="M756" s="2" t="s">
        <v>4178</v>
      </c>
      <c r="N756" s="2" t="s">
        <v>4341</v>
      </c>
      <c r="O756" s="1"/>
      <c r="P756" s="1"/>
      <c r="Q756" s="1"/>
      <c r="R756" s="1"/>
      <c r="S756" s="1"/>
      <c r="T756" s="1" t="s">
        <v>3815</v>
      </c>
      <c r="U756" s="1" t="s">
        <v>139</v>
      </c>
      <c r="V756" s="1" t="s">
        <v>2112</v>
      </c>
      <c r="W756" s="1"/>
      <c r="X756" s="1"/>
      <c r="Y756" s="1" t="s">
        <v>1784</v>
      </c>
      <c r="Z756" s="1" t="s">
        <v>2278</v>
      </c>
      <c r="AA756" s="1"/>
      <c r="AB756" s="1"/>
      <c r="AC756" s="1"/>
      <c r="AD756" s="1"/>
      <c r="AE756" s="1"/>
      <c r="AF756" s="1" t="s">
        <v>404</v>
      </c>
      <c r="AG756" s="1" t="s">
        <v>2727</v>
      </c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</row>
    <row r="757" spans="1:73" ht="13.5" customHeight="1">
      <c r="A757" s="5" t="str">
        <f>HYPERLINK("http://kyu.snu.ac.kr/sdhj/index.jsp?type=hj/GK14786_00IH_0001_0159.jpg","1828_성평곡면_159")</f>
        <v>1828_성평곡면_159</v>
      </c>
      <c r="B757" s="2">
        <v>1828</v>
      </c>
      <c r="C757" s="2" t="s">
        <v>3787</v>
      </c>
      <c r="D757" s="2" t="s">
        <v>3790</v>
      </c>
      <c r="E757" s="2">
        <v>756</v>
      </c>
      <c r="F757" s="1">
        <v>5</v>
      </c>
      <c r="G757" s="1" t="s">
        <v>1775</v>
      </c>
      <c r="H757" s="1" t="s">
        <v>2048</v>
      </c>
      <c r="I757" s="1">
        <v>1</v>
      </c>
      <c r="J757" s="1"/>
      <c r="K757" s="1"/>
      <c r="L757" s="1">
        <v>2</v>
      </c>
      <c r="M757" s="2" t="s">
        <v>4179</v>
      </c>
      <c r="N757" s="2" t="s">
        <v>4342</v>
      </c>
      <c r="O757" s="1" t="s">
        <v>6</v>
      </c>
      <c r="P757" s="1" t="s">
        <v>2076</v>
      </c>
      <c r="Q757" s="1"/>
      <c r="R757" s="1"/>
      <c r="S757" s="1"/>
      <c r="T757" s="1" t="s">
        <v>3813</v>
      </c>
      <c r="U757" s="1" t="s">
        <v>120</v>
      </c>
      <c r="V757" s="1" t="s">
        <v>2116</v>
      </c>
      <c r="W757" s="1" t="s">
        <v>137</v>
      </c>
      <c r="X757" s="1" t="s">
        <v>2176</v>
      </c>
      <c r="Y757" s="1" t="s">
        <v>1785</v>
      </c>
      <c r="Z757" s="1" t="s">
        <v>2277</v>
      </c>
      <c r="AA757" s="1"/>
      <c r="AB757" s="1"/>
      <c r="AC757" s="1">
        <v>46</v>
      </c>
      <c r="AD757" s="1" t="s">
        <v>199</v>
      </c>
      <c r="AE757" s="1" t="s">
        <v>2710</v>
      </c>
      <c r="AF757" s="1"/>
      <c r="AG757" s="1"/>
      <c r="AH757" s="1"/>
      <c r="AI757" s="1"/>
      <c r="AJ757" s="1" t="s">
        <v>17</v>
      </c>
      <c r="AK757" s="1" t="s">
        <v>2742</v>
      </c>
      <c r="AL757" s="1" t="s">
        <v>129</v>
      </c>
      <c r="AM757" s="1" t="s">
        <v>2752</v>
      </c>
      <c r="AN757" s="1"/>
      <c r="AO757" s="1"/>
      <c r="AP757" s="1"/>
      <c r="AQ757" s="1"/>
      <c r="AR757" s="1"/>
      <c r="AS757" s="1"/>
      <c r="AT757" s="1" t="s">
        <v>123</v>
      </c>
      <c r="AU757" s="1" t="s">
        <v>2801</v>
      </c>
      <c r="AV757" s="1" t="s">
        <v>1786</v>
      </c>
      <c r="AW757" s="1" t="s">
        <v>2856</v>
      </c>
      <c r="AX757" s="1"/>
      <c r="AY757" s="1"/>
      <c r="AZ757" s="1"/>
      <c r="BA757" s="1"/>
      <c r="BB757" s="1"/>
      <c r="BC757" s="1"/>
      <c r="BD757" s="1"/>
      <c r="BE757" s="1"/>
      <c r="BF757" s="1"/>
      <c r="BG757" s="1" t="s">
        <v>123</v>
      </c>
      <c r="BH757" s="1" t="s">
        <v>2801</v>
      </c>
      <c r="BI757" s="1" t="s">
        <v>1787</v>
      </c>
      <c r="BJ757" s="1" t="s">
        <v>3159</v>
      </c>
      <c r="BK757" s="1" t="s">
        <v>123</v>
      </c>
      <c r="BL757" s="1" t="s">
        <v>2801</v>
      </c>
      <c r="BM757" s="1" t="s">
        <v>1788</v>
      </c>
      <c r="BN757" s="1" t="s">
        <v>3367</v>
      </c>
      <c r="BO757" s="1" t="s">
        <v>123</v>
      </c>
      <c r="BP757" s="1" t="s">
        <v>2801</v>
      </c>
      <c r="BQ757" s="1" t="s">
        <v>1789</v>
      </c>
      <c r="BR757" s="1" t="s">
        <v>4475</v>
      </c>
      <c r="BS757" s="1" t="s">
        <v>51</v>
      </c>
      <c r="BT757" s="1" t="s">
        <v>2783</v>
      </c>
      <c r="BU757" s="1"/>
    </row>
    <row r="758" spans="1:73" ht="13.5" customHeight="1">
      <c r="A758" s="5" t="str">
        <f>HYPERLINK("http://kyu.snu.ac.kr/sdhj/index.jsp?type=hj/GK14786_00IH_0001_0159.jpg","1828_성평곡면_159")</f>
        <v>1828_성평곡면_159</v>
      </c>
      <c r="B758" s="2">
        <v>1828</v>
      </c>
      <c r="C758" s="2" t="s">
        <v>3787</v>
      </c>
      <c r="D758" s="2" t="s">
        <v>3790</v>
      </c>
      <c r="E758" s="2">
        <v>757</v>
      </c>
      <c r="F758" s="1">
        <v>5</v>
      </c>
      <c r="G758" s="1" t="s">
        <v>1775</v>
      </c>
      <c r="H758" s="1" t="s">
        <v>2048</v>
      </c>
      <c r="I758" s="1">
        <v>1</v>
      </c>
      <c r="J758" s="1"/>
      <c r="K758" s="1"/>
      <c r="L758" s="1">
        <v>2</v>
      </c>
      <c r="M758" s="2" t="s">
        <v>4179</v>
      </c>
      <c r="N758" s="2" t="s">
        <v>4342</v>
      </c>
      <c r="O758" s="1"/>
      <c r="P758" s="1"/>
      <c r="Q758" s="1"/>
      <c r="R758" s="1"/>
      <c r="S758" s="1" t="s">
        <v>48</v>
      </c>
      <c r="T758" s="1" t="s">
        <v>2087</v>
      </c>
      <c r="U758" s="1"/>
      <c r="V758" s="1"/>
      <c r="W758" s="1" t="s">
        <v>308</v>
      </c>
      <c r="X758" s="1" t="s">
        <v>2184</v>
      </c>
      <c r="Y758" s="1" t="s">
        <v>130</v>
      </c>
      <c r="Z758" s="1" t="s">
        <v>2210</v>
      </c>
      <c r="AA758" s="1"/>
      <c r="AB758" s="1"/>
      <c r="AC758" s="1">
        <v>46</v>
      </c>
      <c r="AD758" s="1" t="s">
        <v>199</v>
      </c>
      <c r="AE758" s="1" t="s">
        <v>2710</v>
      </c>
      <c r="AF758" s="1"/>
      <c r="AG758" s="1"/>
      <c r="AH758" s="1"/>
      <c r="AI758" s="1"/>
      <c r="AJ758" s="1" t="s">
        <v>131</v>
      </c>
      <c r="AK758" s="1" t="s">
        <v>2743</v>
      </c>
      <c r="AL758" s="1" t="s">
        <v>1790</v>
      </c>
      <c r="AM758" s="1" t="s">
        <v>2759</v>
      </c>
      <c r="AN758" s="1"/>
      <c r="AO758" s="1"/>
      <c r="AP758" s="1"/>
      <c r="AQ758" s="1"/>
      <c r="AR758" s="1"/>
      <c r="AS758" s="1"/>
      <c r="AT758" s="1" t="s">
        <v>123</v>
      </c>
      <c r="AU758" s="1" t="s">
        <v>2801</v>
      </c>
      <c r="AV758" s="1" t="s">
        <v>1791</v>
      </c>
      <c r="AW758" s="1" t="s">
        <v>2855</v>
      </c>
      <c r="AX758" s="1"/>
      <c r="AY758" s="1"/>
      <c r="AZ758" s="1"/>
      <c r="BA758" s="1"/>
      <c r="BB758" s="1"/>
      <c r="BC758" s="1"/>
      <c r="BD758" s="1"/>
      <c r="BE758" s="1"/>
      <c r="BF758" s="1"/>
      <c r="BG758" s="1" t="s">
        <v>123</v>
      </c>
      <c r="BH758" s="1" t="s">
        <v>2801</v>
      </c>
      <c r="BI758" s="1" t="s">
        <v>1792</v>
      </c>
      <c r="BJ758" s="1" t="s">
        <v>3158</v>
      </c>
      <c r="BK758" s="1" t="s">
        <v>123</v>
      </c>
      <c r="BL758" s="1" t="s">
        <v>2801</v>
      </c>
      <c r="BM758" s="1" t="s">
        <v>1793</v>
      </c>
      <c r="BN758" s="1" t="s">
        <v>3387</v>
      </c>
      <c r="BO758" s="1" t="s">
        <v>123</v>
      </c>
      <c r="BP758" s="1" t="s">
        <v>2801</v>
      </c>
      <c r="BQ758" s="1" t="s">
        <v>1794</v>
      </c>
      <c r="BR758" s="1" t="s">
        <v>3605</v>
      </c>
      <c r="BS758" s="1" t="s">
        <v>425</v>
      </c>
      <c r="BT758" s="1" t="s">
        <v>2782</v>
      </c>
      <c r="BU758" s="1"/>
    </row>
    <row r="759" spans="1:73" ht="13.5" customHeight="1">
      <c r="A759" s="5" t="str">
        <f>HYPERLINK("http://kyu.snu.ac.kr/sdhj/index.jsp?type=hj/GK14786_00IH_0001_0159.jpg","1828_성평곡면_159")</f>
        <v>1828_성평곡면_159</v>
      </c>
      <c r="B759" s="2">
        <v>1828</v>
      </c>
      <c r="C759" s="2" t="s">
        <v>3787</v>
      </c>
      <c r="D759" s="2" t="s">
        <v>3790</v>
      </c>
      <c r="E759" s="2">
        <v>758</v>
      </c>
      <c r="F759" s="1">
        <v>5</v>
      </c>
      <c r="G759" s="1" t="s">
        <v>1775</v>
      </c>
      <c r="H759" s="1" t="s">
        <v>2048</v>
      </c>
      <c r="I759" s="1">
        <v>1</v>
      </c>
      <c r="J759" s="1"/>
      <c r="K759" s="1"/>
      <c r="L759" s="1">
        <v>2</v>
      </c>
      <c r="M759" s="2" t="s">
        <v>4179</v>
      </c>
      <c r="N759" s="2" t="s">
        <v>4342</v>
      </c>
      <c r="O759" s="1"/>
      <c r="P759" s="1"/>
      <c r="Q759" s="1"/>
      <c r="R759" s="1"/>
      <c r="S759" s="1"/>
      <c r="T759" s="1" t="s">
        <v>3815</v>
      </c>
      <c r="U759" s="1" t="s">
        <v>139</v>
      </c>
      <c r="V759" s="1" t="s">
        <v>2112</v>
      </c>
      <c r="W759" s="1"/>
      <c r="X759" s="1"/>
      <c r="Y759" s="1" t="s">
        <v>1795</v>
      </c>
      <c r="Z759" s="1" t="s">
        <v>2276</v>
      </c>
      <c r="AA759" s="1"/>
      <c r="AB759" s="1"/>
      <c r="AC759" s="1">
        <v>10</v>
      </c>
      <c r="AD759" s="1" t="s">
        <v>500</v>
      </c>
      <c r="AE759" s="1" t="s">
        <v>2679</v>
      </c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</row>
    <row r="760" spans="1:73" ht="13.5" customHeight="1">
      <c r="A760" s="5" t="str">
        <f>HYPERLINK("http://kyu.snu.ac.kr/sdhj/index.jsp?type=hj/GK14786_00IH_0001_0159.jpg","1828_성평곡면_159")</f>
        <v>1828_성평곡면_159</v>
      </c>
      <c r="B760" s="2">
        <v>1828</v>
      </c>
      <c r="C760" s="2" t="s">
        <v>3787</v>
      </c>
      <c r="D760" s="2" t="s">
        <v>3790</v>
      </c>
      <c r="E760" s="2">
        <v>759</v>
      </c>
      <c r="F760" s="1">
        <v>5</v>
      </c>
      <c r="G760" s="1" t="s">
        <v>1775</v>
      </c>
      <c r="H760" s="1" t="s">
        <v>2048</v>
      </c>
      <c r="I760" s="1">
        <v>1</v>
      </c>
      <c r="J760" s="1"/>
      <c r="K760" s="1"/>
      <c r="L760" s="1">
        <v>3</v>
      </c>
      <c r="M760" s="2" t="s">
        <v>4404</v>
      </c>
      <c r="N760" s="2" t="s">
        <v>4419</v>
      </c>
      <c r="O760" s="1"/>
      <c r="P760" s="1"/>
      <c r="Q760" s="1" t="s">
        <v>4380</v>
      </c>
      <c r="R760" s="1" t="s">
        <v>2079</v>
      </c>
      <c r="S760" s="1"/>
      <c r="T760" s="1" t="s">
        <v>3813</v>
      </c>
      <c r="U760" s="1" t="s">
        <v>120</v>
      </c>
      <c r="V760" s="1" t="s">
        <v>2116</v>
      </c>
      <c r="W760" s="1" t="s">
        <v>612</v>
      </c>
      <c r="X760" s="1" t="s">
        <v>4393</v>
      </c>
      <c r="Y760" s="1" t="s">
        <v>1796</v>
      </c>
      <c r="Z760" s="1" t="s">
        <v>2275</v>
      </c>
      <c r="AA760" s="1"/>
      <c r="AB760" s="1"/>
      <c r="AC760" s="1">
        <v>31</v>
      </c>
      <c r="AD760" s="1" t="s">
        <v>519</v>
      </c>
      <c r="AE760" s="1" t="s">
        <v>2677</v>
      </c>
      <c r="AF760" s="1"/>
      <c r="AG760" s="1"/>
      <c r="AH760" s="1"/>
      <c r="AI760" s="1"/>
      <c r="AJ760" s="1" t="s">
        <v>17</v>
      </c>
      <c r="AK760" s="1" t="s">
        <v>2742</v>
      </c>
      <c r="AL760" s="1" t="s">
        <v>284</v>
      </c>
      <c r="AM760" s="1" t="s">
        <v>2748</v>
      </c>
      <c r="AN760" s="1"/>
      <c r="AO760" s="1"/>
      <c r="AP760" s="1"/>
      <c r="AQ760" s="1"/>
      <c r="AR760" s="1"/>
      <c r="AS760" s="1"/>
      <c r="AT760" s="1" t="s">
        <v>123</v>
      </c>
      <c r="AU760" s="1" t="s">
        <v>2801</v>
      </c>
      <c r="AV760" s="1" t="s">
        <v>1797</v>
      </c>
      <c r="AW760" s="1" t="s">
        <v>2854</v>
      </c>
      <c r="AX760" s="1"/>
      <c r="AY760" s="1"/>
      <c r="AZ760" s="1"/>
      <c r="BA760" s="1"/>
      <c r="BB760" s="1"/>
      <c r="BC760" s="1"/>
      <c r="BD760" s="1"/>
      <c r="BE760" s="1"/>
      <c r="BF760" s="1"/>
      <c r="BG760" s="1" t="s">
        <v>123</v>
      </c>
      <c r="BH760" s="1" t="s">
        <v>2801</v>
      </c>
      <c r="BI760" s="1" t="s">
        <v>1798</v>
      </c>
      <c r="BJ760" s="1" t="s">
        <v>2824</v>
      </c>
      <c r="BK760" s="1" t="s">
        <v>123</v>
      </c>
      <c r="BL760" s="1" t="s">
        <v>2801</v>
      </c>
      <c r="BM760" s="1" t="s">
        <v>1799</v>
      </c>
      <c r="BN760" s="1" t="s">
        <v>3129</v>
      </c>
      <c r="BO760" s="1" t="s">
        <v>123</v>
      </c>
      <c r="BP760" s="1" t="s">
        <v>2801</v>
      </c>
      <c r="BQ760" s="1" t="s">
        <v>1800</v>
      </c>
      <c r="BR760" s="1" t="s">
        <v>3604</v>
      </c>
      <c r="BS760" s="1" t="s">
        <v>158</v>
      </c>
      <c r="BT760" s="1" t="s">
        <v>2794</v>
      </c>
      <c r="BU760" s="1"/>
    </row>
    <row r="761" spans="1:73" ht="13.5" customHeight="1">
      <c r="A761" s="5" t="str">
        <f>HYPERLINK("http://kyu.snu.ac.kr/sdhj/index.jsp?type=hj/GK14786_00IH_0001_0160.jpg","1828_성평곡면_160")</f>
        <v>1828_성평곡면_160</v>
      </c>
      <c r="B761" s="2">
        <v>1828</v>
      </c>
      <c r="C761" s="2" t="s">
        <v>3787</v>
      </c>
      <c r="D761" s="2" t="s">
        <v>3790</v>
      </c>
      <c r="E761" s="2">
        <v>760</v>
      </c>
      <c r="F761" s="1">
        <v>5</v>
      </c>
      <c r="G761" s="1" t="s">
        <v>1775</v>
      </c>
      <c r="H761" s="1" t="s">
        <v>2048</v>
      </c>
      <c r="I761" s="1">
        <v>1</v>
      </c>
      <c r="J761" s="1"/>
      <c r="K761" s="1"/>
      <c r="L761" s="1">
        <v>3</v>
      </c>
      <c r="M761" s="2" t="s">
        <v>4404</v>
      </c>
      <c r="N761" s="2" t="s">
        <v>4419</v>
      </c>
      <c r="O761" s="1"/>
      <c r="P761" s="1"/>
      <c r="Q761" s="1"/>
      <c r="R761" s="1"/>
      <c r="S761" s="1" t="s">
        <v>48</v>
      </c>
      <c r="T761" s="1" t="s">
        <v>2087</v>
      </c>
      <c r="U761" s="1"/>
      <c r="V761" s="1"/>
      <c r="W761" s="1" t="s">
        <v>449</v>
      </c>
      <c r="X761" s="1" t="s">
        <v>2174</v>
      </c>
      <c r="Y761" s="1" t="s">
        <v>130</v>
      </c>
      <c r="Z761" s="1" t="s">
        <v>2210</v>
      </c>
      <c r="AA761" s="1"/>
      <c r="AB761" s="1"/>
      <c r="AC761" s="1">
        <v>29</v>
      </c>
      <c r="AD761" s="1" t="s">
        <v>420</v>
      </c>
      <c r="AE761" s="1" t="s">
        <v>2668</v>
      </c>
      <c r="AF761" s="1"/>
      <c r="AG761" s="1"/>
      <c r="AH761" s="1"/>
      <c r="AI761" s="1"/>
      <c r="AJ761" s="1" t="s">
        <v>131</v>
      </c>
      <c r="AK761" s="1" t="s">
        <v>2743</v>
      </c>
      <c r="AL761" s="1" t="s">
        <v>311</v>
      </c>
      <c r="AM761" s="1" t="s">
        <v>2750</v>
      </c>
      <c r="AN761" s="1"/>
      <c r="AO761" s="1"/>
      <c r="AP761" s="1"/>
      <c r="AQ761" s="1"/>
      <c r="AR761" s="1"/>
      <c r="AS761" s="1"/>
      <c r="AT761" s="1" t="s">
        <v>123</v>
      </c>
      <c r="AU761" s="1" t="s">
        <v>2801</v>
      </c>
      <c r="AV761" s="1" t="s">
        <v>1801</v>
      </c>
      <c r="AW761" s="1" t="s">
        <v>2853</v>
      </c>
      <c r="AX761" s="1"/>
      <c r="AY761" s="1"/>
      <c r="AZ761" s="1"/>
      <c r="BA761" s="1"/>
      <c r="BB761" s="1"/>
      <c r="BC761" s="1"/>
      <c r="BD761" s="1"/>
      <c r="BE761" s="1"/>
      <c r="BF761" s="1"/>
      <c r="BG761" s="1" t="s">
        <v>123</v>
      </c>
      <c r="BH761" s="1" t="s">
        <v>2801</v>
      </c>
      <c r="BI761" s="1" t="s">
        <v>1802</v>
      </c>
      <c r="BJ761" s="1" t="s">
        <v>3157</v>
      </c>
      <c r="BK761" s="1" t="s">
        <v>123</v>
      </c>
      <c r="BL761" s="1" t="s">
        <v>2801</v>
      </c>
      <c r="BM761" s="1" t="s">
        <v>1803</v>
      </c>
      <c r="BN761" s="1" t="s">
        <v>3386</v>
      </c>
      <c r="BO761" s="1" t="s">
        <v>123</v>
      </c>
      <c r="BP761" s="1" t="s">
        <v>2801</v>
      </c>
      <c r="BQ761" s="1" t="s">
        <v>1804</v>
      </c>
      <c r="BR761" s="1" t="s">
        <v>3603</v>
      </c>
      <c r="BS761" s="1" t="s">
        <v>682</v>
      </c>
      <c r="BT761" s="1" t="s">
        <v>2744</v>
      </c>
      <c r="BU761" s="1"/>
    </row>
    <row r="762" spans="1:73" ht="13.5" customHeight="1">
      <c r="A762" s="5" t="str">
        <f>HYPERLINK("http://kyu.snu.ac.kr/sdhj/index.jsp?type=hj/GK14786_00IH_0001_0160.jpg","1828_성평곡면_160")</f>
        <v>1828_성평곡면_160</v>
      </c>
      <c r="B762" s="2">
        <v>1828</v>
      </c>
      <c r="C762" s="2" t="s">
        <v>3787</v>
      </c>
      <c r="D762" s="2" t="s">
        <v>3790</v>
      </c>
      <c r="E762" s="2">
        <v>761</v>
      </c>
      <c r="F762" s="1">
        <v>5</v>
      </c>
      <c r="G762" s="1" t="s">
        <v>1775</v>
      </c>
      <c r="H762" s="1" t="s">
        <v>2048</v>
      </c>
      <c r="I762" s="1">
        <v>1</v>
      </c>
      <c r="J762" s="1"/>
      <c r="K762" s="1"/>
      <c r="L762" s="1">
        <v>3</v>
      </c>
      <c r="M762" s="2" t="s">
        <v>4404</v>
      </c>
      <c r="N762" s="2" t="s">
        <v>4419</v>
      </c>
      <c r="O762" s="1"/>
      <c r="P762" s="1"/>
      <c r="Q762" s="1"/>
      <c r="R762" s="1"/>
      <c r="S762" s="1" t="s">
        <v>57</v>
      </c>
      <c r="T762" s="1" t="s">
        <v>2091</v>
      </c>
      <c r="U762" s="1"/>
      <c r="V762" s="1"/>
      <c r="W762" s="1" t="s">
        <v>1672</v>
      </c>
      <c r="X762" s="1" t="s">
        <v>2183</v>
      </c>
      <c r="Y762" s="1" t="s">
        <v>130</v>
      </c>
      <c r="Z762" s="1" t="s">
        <v>2210</v>
      </c>
      <c r="AA762" s="1"/>
      <c r="AB762" s="1"/>
      <c r="AC762" s="1">
        <v>64</v>
      </c>
      <c r="AD762" s="1" t="s">
        <v>410</v>
      </c>
      <c r="AE762" s="1" t="s">
        <v>2709</v>
      </c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</row>
    <row r="763" spans="1:73" ht="13.5" customHeight="1">
      <c r="A763" s="5" t="str">
        <f>HYPERLINK("http://kyu.snu.ac.kr/sdhj/index.jsp?type=hj/GK14786_00IH_0001_0160.jpg","1828_성평곡면_160")</f>
        <v>1828_성평곡면_160</v>
      </c>
      <c r="B763" s="2">
        <v>1828</v>
      </c>
      <c r="C763" s="2" t="s">
        <v>3787</v>
      </c>
      <c r="D763" s="2" t="s">
        <v>3790</v>
      </c>
      <c r="E763" s="2">
        <v>762</v>
      </c>
      <c r="F763" s="1">
        <v>5</v>
      </c>
      <c r="G763" s="1" t="s">
        <v>1775</v>
      </c>
      <c r="H763" s="1" t="s">
        <v>2048</v>
      </c>
      <c r="I763" s="1">
        <v>1</v>
      </c>
      <c r="J763" s="1"/>
      <c r="K763" s="1"/>
      <c r="L763" s="1">
        <v>3</v>
      </c>
      <c r="M763" s="2" t="s">
        <v>4404</v>
      </c>
      <c r="N763" s="2" t="s">
        <v>4419</v>
      </c>
      <c r="O763" s="1"/>
      <c r="P763" s="1"/>
      <c r="Q763" s="1"/>
      <c r="R763" s="1"/>
      <c r="S763" s="1" t="s">
        <v>1805</v>
      </c>
      <c r="T763" s="1" t="s">
        <v>2097</v>
      </c>
      <c r="U763" s="1"/>
      <c r="V763" s="1"/>
      <c r="W763" s="1" t="s">
        <v>536</v>
      </c>
      <c r="X763" s="1" t="s">
        <v>2175</v>
      </c>
      <c r="Y763" s="1" t="s">
        <v>130</v>
      </c>
      <c r="Z763" s="1" t="s">
        <v>2210</v>
      </c>
      <c r="AA763" s="1"/>
      <c r="AB763" s="1"/>
      <c r="AC763" s="1"/>
      <c r="AD763" s="1"/>
      <c r="AE763" s="1"/>
      <c r="AF763" s="1" t="s">
        <v>1324</v>
      </c>
      <c r="AG763" s="1" t="s">
        <v>4042</v>
      </c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</row>
    <row r="764" spans="1:73" ht="13.5" customHeight="1">
      <c r="A764" s="5" t="str">
        <f>HYPERLINK("http://kyu.snu.ac.kr/sdhj/index.jsp?type=hj/GK14786_00IH_0001_0160.jpg","1828_성평곡면_160")</f>
        <v>1828_성평곡면_160</v>
      </c>
      <c r="B764" s="2">
        <v>1828</v>
      </c>
      <c r="C764" s="2" t="s">
        <v>3787</v>
      </c>
      <c r="D764" s="2" t="s">
        <v>3790</v>
      </c>
      <c r="E764" s="2">
        <v>763</v>
      </c>
      <c r="F764" s="1">
        <v>5</v>
      </c>
      <c r="G764" s="1" t="s">
        <v>1775</v>
      </c>
      <c r="H764" s="1" t="s">
        <v>2048</v>
      </c>
      <c r="I764" s="1">
        <v>1</v>
      </c>
      <c r="J764" s="1"/>
      <c r="K764" s="1"/>
      <c r="L764" s="1">
        <v>3</v>
      </c>
      <c r="M764" s="2" t="s">
        <v>4404</v>
      </c>
      <c r="N764" s="2" t="s">
        <v>4419</v>
      </c>
      <c r="O764" s="1"/>
      <c r="P764" s="1"/>
      <c r="Q764" s="1"/>
      <c r="R764" s="1"/>
      <c r="S764" s="1" t="s">
        <v>1806</v>
      </c>
      <c r="T764" s="1" t="s">
        <v>2096</v>
      </c>
      <c r="U764" s="1" t="s">
        <v>120</v>
      </c>
      <c r="V764" s="1" t="s">
        <v>2116</v>
      </c>
      <c r="W764" s="1"/>
      <c r="X764" s="1"/>
      <c r="Y764" s="1" t="s">
        <v>1807</v>
      </c>
      <c r="Z764" s="1" t="s">
        <v>2274</v>
      </c>
      <c r="AA764" s="1"/>
      <c r="AB764" s="1"/>
      <c r="AC764" s="1">
        <v>44</v>
      </c>
      <c r="AD764" s="1" t="s">
        <v>170</v>
      </c>
      <c r="AE764" s="1" t="s">
        <v>2702</v>
      </c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</row>
    <row r="765" spans="1:73" ht="13.5" customHeight="1">
      <c r="A765" s="5" t="str">
        <f>HYPERLINK("http://kyu.snu.ac.kr/sdhj/index.jsp?type=hj/GK14786_00IH_0001_0160.jpg","1828_성평곡면_160")</f>
        <v>1828_성평곡면_160</v>
      </c>
      <c r="B765" s="2">
        <v>1828</v>
      </c>
      <c r="C765" s="2" t="s">
        <v>3787</v>
      </c>
      <c r="D765" s="2" t="s">
        <v>3790</v>
      </c>
      <c r="E765" s="2">
        <v>764</v>
      </c>
      <c r="F765" s="1">
        <v>5</v>
      </c>
      <c r="G765" s="1" t="s">
        <v>1775</v>
      </c>
      <c r="H765" s="1" t="s">
        <v>2048</v>
      </c>
      <c r="I765" s="1">
        <v>1</v>
      </c>
      <c r="J765" s="1"/>
      <c r="K765" s="1"/>
      <c r="L765" s="1">
        <v>3</v>
      </c>
      <c r="M765" s="2" t="s">
        <v>4404</v>
      </c>
      <c r="N765" s="2" t="s">
        <v>4419</v>
      </c>
      <c r="O765" s="1"/>
      <c r="P765" s="1"/>
      <c r="Q765" s="1"/>
      <c r="R765" s="1"/>
      <c r="S765" s="1"/>
      <c r="T765" s="1" t="s">
        <v>3814</v>
      </c>
      <c r="U765" s="1" t="s">
        <v>194</v>
      </c>
      <c r="V765" s="1" t="s">
        <v>2118</v>
      </c>
      <c r="W765" s="1"/>
      <c r="X765" s="1"/>
      <c r="Y765" s="1" t="s">
        <v>4429</v>
      </c>
      <c r="Z765" s="1" t="s">
        <v>2273</v>
      </c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</row>
    <row r="766" spans="1:73" ht="13.5" customHeight="1">
      <c r="A766" s="5" t="str">
        <f>HYPERLINK("http://kyu.snu.ac.kr/sdhj/index.jsp?type=hj/GK14786_00IH_0001_0160.jpg","1828_성평곡면_160")</f>
        <v>1828_성평곡면_160</v>
      </c>
      <c r="B766" s="2">
        <v>1828</v>
      </c>
      <c r="C766" s="2" t="s">
        <v>3787</v>
      </c>
      <c r="D766" s="2" t="s">
        <v>3790</v>
      </c>
      <c r="E766" s="2">
        <v>765</v>
      </c>
      <c r="F766" s="1">
        <v>5</v>
      </c>
      <c r="G766" s="1" t="s">
        <v>1775</v>
      </c>
      <c r="H766" s="1" t="s">
        <v>2048</v>
      </c>
      <c r="I766" s="1">
        <v>1</v>
      </c>
      <c r="J766" s="1"/>
      <c r="K766" s="1"/>
      <c r="L766" s="1">
        <v>3</v>
      </c>
      <c r="M766" s="2" t="s">
        <v>4404</v>
      </c>
      <c r="N766" s="2" t="s">
        <v>4419</v>
      </c>
      <c r="O766" s="1"/>
      <c r="P766" s="1"/>
      <c r="Q766" s="1"/>
      <c r="R766" s="1"/>
      <c r="S766" s="1"/>
      <c r="T766" s="1" t="s">
        <v>3815</v>
      </c>
      <c r="U766" s="1" t="s">
        <v>139</v>
      </c>
      <c r="V766" s="1" t="s">
        <v>2112</v>
      </c>
      <c r="W766" s="1"/>
      <c r="X766" s="1"/>
      <c r="Y766" s="1" t="s">
        <v>1808</v>
      </c>
      <c r="Z766" s="1" t="s">
        <v>2272</v>
      </c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</row>
    <row r="767" spans="1:73" ht="13.5" customHeight="1">
      <c r="A767" s="5" t="str">
        <f>HYPERLINK("http://kyu.snu.ac.kr/sdhj/index.jsp?type=hj/GK14786_00IH_0001_0160.jpg","1828_성평곡면_160")</f>
        <v>1828_성평곡면_160</v>
      </c>
      <c r="B767" s="2">
        <v>1828</v>
      </c>
      <c r="C767" s="2" t="s">
        <v>3787</v>
      </c>
      <c r="D767" s="2" t="s">
        <v>3790</v>
      </c>
      <c r="E767" s="2">
        <v>766</v>
      </c>
      <c r="F767" s="1">
        <v>5</v>
      </c>
      <c r="G767" s="1" t="s">
        <v>1775</v>
      </c>
      <c r="H767" s="1" t="s">
        <v>2048</v>
      </c>
      <c r="I767" s="1">
        <v>1</v>
      </c>
      <c r="J767" s="1"/>
      <c r="K767" s="1"/>
      <c r="L767" s="1">
        <v>3</v>
      </c>
      <c r="M767" s="2" t="s">
        <v>4404</v>
      </c>
      <c r="N767" s="2" t="s">
        <v>4419</v>
      </c>
      <c r="O767" s="1"/>
      <c r="P767" s="1"/>
      <c r="Q767" s="1"/>
      <c r="R767" s="1"/>
      <c r="S767" s="1"/>
      <c r="T767" s="1" t="s">
        <v>3815</v>
      </c>
      <c r="U767" s="1" t="s">
        <v>139</v>
      </c>
      <c r="V767" s="1" t="s">
        <v>2112</v>
      </c>
      <c r="W767" s="1"/>
      <c r="X767" s="1"/>
      <c r="Y767" s="1" t="s">
        <v>1809</v>
      </c>
      <c r="Z767" s="1" t="s">
        <v>2271</v>
      </c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</row>
    <row r="768" spans="1:73" ht="13.5" customHeight="1">
      <c r="A768" s="5" t="str">
        <f>HYPERLINK("http://kyu.snu.ac.kr/sdhj/index.jsp?type=hj/GK14786_00IH_0001_0160.jpg","1828_성평곡면_160")</f>
        <v>1828_성평곡면_160</v>
      </c>
      <c r="B768" s="2">
        <v>1828</v>
      </c>
      <c r="C768" s="2" t="s">
        <v>3787</v>
      </c>
      <c r="D768" s="2" t="s">
        <v>3790</v>
      </c>
      <c r="E768" s="2">
        <v>767</v>
      </c>
      <c r="F768" s="1">
        <v>5</v>
      </c>
      <c r="G768" s="1" t="s">
        <v>1775</v>
      </c>
      <c r="H768" s="1" t="s">
        <v>2048</v>
      </c>
      <c r="I768" s="1">
        <v>1</v>
      </c>
      <c r="J768" s="1"/>
      <c r="K768" s="1"/>
      <c r="L768" s="1">
        <v>4</v>
      </c>
      <c r="M768" s="2" t="s">
        <v>4180</v>
      </c>
      <c r="N768" s="2" t="s">
        <v>4343</v>
      </c>
      <c r="O768" s="1"/>
      <c r="P768" s="1"/>
      <c r="Q768" s="1"/>
      <c r="R768" s="1"/>
      <c r="S768" s="1"/>
      <c r="T768" s="1" t="s">
        <v>3813</v>
      </c>
      <c r="U768" s="1" t="s">
        <v>120</v>
      </c>
      <c r="V768" s="1" t="s">
        <v>2116</v>
      </c>
      <c r="W768" s="1" t="s">
        <v>612</v>
      </c>
      <c r="X768" s="1" t="s">
        <v>2172</v>
      </c>
      <c r="Y768" s="1" t="s">
        <v>1810</v>
      </c>
      <c r="Z768" s="1" t="s">
        <v>2270</v>
      </c>
      <c r="AA768" s="1"/>
      <c r="AB768" s="1"/>
      <c r="AC768" s="1">
        <v>50</v>
      </c>
      <c r="AD768" s="1" t="s">
        <v>255</v>
      </c>
      <c r="AE768" s="1" t="s">
        <v>2708</v>
      </c>
      <c r="AF768" s="1"/>
      <c r="AG768" s="1"/>
      <c r="AH768" s="1"/>
      <c r="AI768" s="1"/>
      <c r="AJ768" s="1" t="s">
        <v>17</v>
      </c>
      <c r="AK768" s="1" t="s">
        <v>2742</v>
      </c>
      <c r="AL768" s="1" t="s">
        <v>284</v>
      </c>
      <c r="AM768" s="1" t="s">
        <v>2748</v>
      </c>
      <c r="AN768" s="1"/>
      <c r="AO768" s="1"/>
      <c r="AP768" s="1"/>
      <c r="AQ768" s="1"/>
      <c r="AR768" s="1"/>
      <c r="AS768" s="1"/>
      <c r="AT768" s="1" t="s">
        <v>123</v>
      </c>
      <c r="AU768" s="1" t="s">
        <v>2801</v>
      </c>
      <c r="AV768" s="1" t="s">
        <v>1811</v>
      </c>
      <c r="AW768" s="1" t="s">
        <v>3858</v>
      </c>
      <c r="AX768" s="1"/>
      <c r="AY768" s="1"/>
      <c r="AZ768" s="1"/>
      <c r="BA768" s="1"/>
      <c r="BB768" s="1"/>
      <c r="BC768" s="1"/>
      <c r="BD768" s="1"/>
      <c r="BE768" s="1"/>
      <c r="BF768" s="1"/>
      <c r="BG768" s="1" t="s">
        <v>123</v>
      </c>
      <c r="BH768" s="1" t="s">
        <v>2801</v>
      </c>
      <c r="BI768" s="1" t="s">
        <v>1812</v>
      </c>
      <c r="BJ768" s="1" t="s">
        <v>3156</v>
      </c>
      <c r="BK768" s="1" t="s">
        <v>123</v>
      </c>
      <c r="BL768" s="1" t="s">
        <v>2801</v>
      </c>
      <c r="BM768" s="1" t="s">
        <v>1813</v>
      </c>
      <c r="BN768" s="1" t="s">
        <v>3385</v>
      </c>
      <c r="BO768" s="1" t="s">
        <v>123</v>
      </c>
      <c r="BP768" s="1" t="s">
        <v>2801</v>
      </c>
      <c r="BQ768" s="1" t="s">
        <v>1814</v>
      </c>
      <c r="BR768" s="1" t="s">
        <v>3962</v>
      </c>
      <c r="BS768" s="1" t="s">
        <v>466</v>
      </c>
      <c r="BT768" s="1" t="s">
        <v>2215</v>
      </c>
      <c r="BU768" s="1"/>
    </row>
    <row r="769" spans="1:73" ht="13.5" customHeight="1">
      <c r="A769" s="5" t="str">
        <f>HYPERLINK("http://kyu.snu.ac.kr/sdhj/index.jsp?type=hj/GK14786_00IH_0001_0160.jpg","1828_성평곡면_160")</f>
        <v>1828_성평곡면_160</v>
      </c>
      <c r="B769" s="2">
        <v>1828</v>
      </c>
      <c r="C769" s="2" t="s">
        <v>3787</v>
      </c>
      <c r="D769" s="2" t="s">
        <v>3790</v>
      </c>
      <c r="E769" s="2">
        <v>768</v>
      </c>
      <c r="F769" s="1">
        <v>5</v>
      </c>
      <c r="G769" s="1" t="s">
        <v>1775</v>
      </c>
      <c r="H769" s="1" t="s">
        <v>2048</v>
      </c>
      <c r="I769" s="1">
        <v>1</v>
      </c>
      <c r="J769" s="1"/>
      <c r="K769" s="1"/>
      <c r="L769" s="1">
        <v>4</v>
      </c>
      <c r="M769" s="2" t="s">
        <v>4180</v>
      </c>
      <c r="N769" s="2" t="s">
        <v>4343</v>
      </c>
      <c r="O769" s="1"/>
      <c r="P769" s="1"/>
      <c r="Q769" s="1"/>
      <c r="R769" s="1"/>
      <c r="S769" s="1" t="s">
        <v>57</v>
      </c>
      <c r="T769" s="1" t="s">
        <v>2091</v>
      </c>
      <c r="U769" s="1"/>
      <c r="V769" s="1"/>
      <c r="W769" s="1" t="s">
        <v>915</v>
      </c>
      <c r="X769" s="1" t="s">
        <v>3819</v>
      </c>
      <c r="Y769" s="1" t="s">
        <v>130</v>
      </c>
      <c r="Z769" s="1" t="s">
        <v>2210</v>
      </c>
      <c r="AA769" s="1"/>
      <c r="AB769" s="1"/>
      <c r="AC769" s="1">
        <v>67</v>
      </c>
      <c r="AD769" s="1" t="s">
        <v>160</v>
      </c>
      <c r="AE769" s="1" t="s">
        <v>2681</v>
      </c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</row>
    <row r="770" spans="1:73" ht="13.5" customHeight="1">
      <c r="A770" s="5" t="str">
        <f>HYPERLINK("http://kyu.snu.ac.kr/sdhj/index.jsp?type=hj/GK14786_00IH_0001_0160.jpg","1828_성평곡면_160")</f>
        <v>1828_성평곡면_160</v>
      </c>
      <c r="B770" s="2">
        <v>1828</v>
      </c>
      <c r="C770" s="2" t="s">
        <v>3787</v>
      </c>
      <c r="D770" s="2" t="s">
        <v>3790</v>
      </c>
      <c r="E770" s="2">
        <v>769</v>
      </c>
      <c r="F770" s="1">
        <v>5</v>
      </c>
      <c r="G770" s="1" t="s">
        <v>1775</v>
      </c>
      <c r="H770" s="1" t="s">
        <v>2048</v>
      </c>
      <c r="I770" s="1">
        <v>1</v>
      </c>
      <c r="J770" s="1"/>
      <c r="K770" s="1"/>
      <c r="L770" s="1">
        <v>4</v>
      </c>
      <c r="M770" s="2" t="s">
        <v>4180</v>
      </c>
      <c r="N770" s="2" t="s">
        <v>4343</v>
      </c>
      <c r="O770" s="1"/>
      <c r="P770" s="1"/>
      <c r="Q770" s="1"/>
      <c r="R770" s="1"/>
      <c r="S770" s="1" t="s">
        <v>48</v>
      </c>
      <c r="T770" s="1" t="s">
        <v>2087</v>
      </c>
      <c r="U770" s="1"/>
      <c r="V770" s="1"/>
      <c r="W770" s="1" t="s">
        <v>98</v>
      </c>
      <c r="X770" s="1" t="s">
        <v>3818</v>
      </c>
      <c r="Y770" s="1" t="s">
        <v>130</v>
      </c>
      <c r="Z770" s="1" t="s">
        <v>2210</v>
      </c>
      <c r="AA770" s="1"/>
      <c r="AB770" s="1"/>
      <c r="AC770" s="1">
        <v>38</v>
      </c>
      <c r="AD770" s="1" t="s">
        <v>118</v>
      </c>
      <c r="AE770" s="1" t="s">
        <v>2678</v>
      </c>
      <c r="AF770" s="1"/>
      <c r="AG770" s="1"/>
      <c r="AH770" s="1"/>
      <c r="AI770" s="1"/>
      <c r="AJ770" s="1" t="s">
        <v>131</v>
      </c>
      <c r="AK770" s="1" t="s">
        <v>2743</v>
      </c>
      <c r="AL770" s="1" t="s">
        <v>70</v>
      </c>
      <c r="AM770" s="1" t="s">
        <v>3844</v>
      </c>
      <c r="AN770" s="1"/>
      <c r="AO770" s="1"/>
      <c r="AP770" s="1"/>
      <c r="AQ770" s="1"/>
      <c r="AR770" s="1"/>
      <c r="AS770" s="1"/>
      <c r="AT770" s="1" t="s">
        <v>123</v>
      </c>
      <c r="AU770" s="1" t="s">
        <v>2801</v>
      </c>
      <c r="AV770" s="1" t="s">
        <v>1815</v>
      </c>
      <c r="AW770" s="1" t="s">
        <v>2852</v>
      </c>
      <c r="AX770" s="1"/>
      <c r="AY770" s="1"/>
      <c r="AZ770" s="1"/>
      <c r="BA770" s="1"/>
      <c r="BB770" s="1"/>
      <c r="BC770" s="1"/>
      <c r="BD770" s="1"/>
      <c r="BE770" s="1"/>
      <c r="BF770" s="1"/>
      <c r="BG770" s="1" t="s">
        <v>123</v>
      </c>
      <c r="BH770" s="1" t="s">
        <v>2801</v>
      </c>
      <c r="BI770" s="1" t="s">
        <v>1816</v>
      </c>
      <c r="BJ770" s="1" t="s">
        <v>3155</v>
      </c>
      <c r="BK770" s="1" t="s">
        <v>123</v>
      </c>
      <c r="BL770" s="1" t="s">
        <v>2801</v>
      </c>
      <c r="BM770" s="1" t="s">
        <v>1817</v>
      </c>
      <c r="BN770" s="1" t="s">
        <v>3384</v>
      </c>
      <c r="BO770" s="1" t="s">
        <v>123</v>
      </c>
      <c r="BP770" s="1" t="s">
        <v>2801</v>
      </c>
      <c r="BQ770" s="1" t="s">
        <v>1818</v>
      </c>
      <c r="BR770" s="1" t="s">
        <v>4007</v>
      </c>
      <c r="BS770" s="1" t="s">
        <v>41</v>
      </c>
      <c r="BT770" s="1" t="s">
        <v>2749</v>
      </c>
      <c r="BU770" s="1"/>
    </row>
    <row r="771" spans="1:73" ht="13.5" customHeight="1">
      <c r="A771" s="5" t="str">
        <f>HYPERLINK("http://kyu.snu.ac.kr/sdhj/index.jsp?type=hj/GK14786_00IH_0001_0160.jpg","1828_성평곡면_160")</f>
        <v>1828_성평곡면_160</v>
      </c>
      <c r="B771" s="2">
        <v>1828</v>
      </c>
      <c r="C771" s="2" t="s">
        <v>3787</v>
      </c>
      <c r="D771" s="2" t="s">
        <v>3790</v>
      </c>
      <c r="E771" s="2">
        <v>770</v>
      </c>
      <c r="F771" s="1">
        <v>5</v>
      </c>
      <c r="G771" s="1" t="s">
        <v>1775</v>
      </c>
      <c r="H771" s="1" t="s">
        <v>2048</v>
      </c>
      <c r="I771" s="1">
        <v>1</v>
      </c>
      <c r="J771" s="1"/>
      <c r="K771" s="1"/>
      <c r="L771" s="1">
        <v>4</v>
      </c>
      <c r="M771" s="2" t="s">
        <v>4180</v>
      </c>
      <c r="N771" s="2" t="s">
        <v>4343</v>
      </c>
      <c r="O771" s="1"/>
      <c r="P771" s="1"/>
      <c r="Q771" s="1"/>
      <c r="R771" s="1"/>
      <c r="S771" s="1" t="s">
        <v>210</v>
      </c>
      <c r="T771" s="1" t="s">
        <v>2095</v>
      </c>
      <c r="U771" s="1" t="s">
        <v>120</v>
      </c>
      <c r="V771" s="1" t="s">
        <v>2116</v>
      </c>
      <c r="W771" s="1"/>
      <c r="X771" s="1"/>
      <c r="Y771" s="1" t="s">
        <v>1819</v>
      </c>
      <c r="Z771" s="1" t="s">
        <v>2269</v>
      </c>
      <c r="AA771" s="1"/>
      <c r="AB771" s="1"/>
      <c r="AC771" s="1">
        <v>35</v>
      </c>
      <c r="AD771" s="1" t="s">
        <v>215</v>
      </c>
      <c r="AE771" s="1" t="s">
        <v>2707</v>
      </c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</row>
    <row r="772" spans="1:73" ht="13.5" customHeight="1">
      <c r="A772" s="5" t="str">
        <f>HYPERLINK("http://kyu.snu.ac.kr/sdhj/index.jsp?type=hj/GK14786_00IH_0001_0160.jpg","1828_성평곡면_160")</f>
        <v>1828_성평곡면_160</v>
      </c>
      <c r="B772" s="2">
        <v>1828</v>
      </c>
      <c r="C772" s="2" t="s">
        <v>3787</v>
      </c>
      <c r="D772" s="2" t="s">
        <v>3790</v>
      </c>
      <c r="E772" s="2">
        <v>771</v>
      </c>
      <c r="F772" s="1">
        <v>5</v>
      </c>
      <c r="G772" s="1" t="s">
        <v>1775</v>
      </c>
      <c r="H772" s="1" t="s">
        <v>2048</v>
      </c>
      <c r="I772" s="1">
        <v>1</v>
      </c>
      <c r="J772" s="1"/>
      <c r="K772" s="1"/>
      <c r="L772" s="1">
        <v>4</v>
      </c>
      <c r="M772" s="2" t="s">
        <v>4180</v>
      </c>
      <c r="N772" s="2" t="s">
        <v>4343</v>
      </c>
      <c r="O772" s="1"/>
      <c r="P772" s="1"/>
      <c r="Q772" s="1"/>
      <c r="R772" s="1"/>
      <c r="S772" s="1" t="s">
        <v>413</v>
      </c>
      <c r="T772" s="1" t="s">
        <v>2094</v>
      </c>
      <c r="U772" s="1"/>
      <c r="V772" s="1"/>
      <c r="W772" s="1" t="s">
        <v>237</v>
      </c>
      <c r="X772" s="1" t="s">
        <v>3825</v>
      </c>
      <c r="Y772" s="1" t="s">
        <v>130</v>
      </c>
      <c r="Z772" s="1" t="s">
        <v>2210</v>
      </c>
      <c r="AA772" s="1"/>
      <c r="AB772" s="1"/>
      <c r="AC772" s="1">
        <v>35</v>
      </c>
      <c r="AD772" s="1" t="s">
        <v>215</v>
      </c>
      <c r="AE772" s="1" t="s">
        <v>2707</v>
      </c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</row>
    <row r="773" spans="1:73" ht="13.5" customHeight="1">
      <c r="A773" s="5" t="str">
        <f>HYPERLINK("http://kyu.snu.ac.kr/sdhj/index.jsp?type=hj/GK14786_00IH_0001_0160.jpg","1828_성평곡면_160")</f>
        <v>1828_성평곡면_160</v>
      </c>
      <c r="B773" s="2">
        <v>1828</v>
      </c>
      <c r="C773" s="2" t="s">
        <v>3787</v>
      </c>
      <c r="D773" s="2" t="s">
        <v>3790</v>
      </c>
      <c r="E773" s="2">
        <v>772</v>
      </c>
      <c r="F773" s="1">
        <v>5</v>
      </c>
      <c r="G773" s="1" t="s">
        <v>1775</v>
      </c>
      <c r="H773" s="1" t="s">
        <v>2048</v>
      </c>
      <c r="I773" s="1">
        <v>1</v>
      </c>
      <c r="J773" s="1"/>
      <c r="K773" s="1"/>
      <c r="L773" s="1">
        <v>5</v>
      </c>
      <c r="M773" s="2" t="s">
        <v>4181</v>
      </c>
      <c r="N773" s="2" t="s">
        <v>4344</v>
      </c>
      <c r="O773" s="1"/>
      <c r="P773" s="1"/>
      <c r="Q773" s="1"/>
      <c r="R773" s="1"/>
      <c r="S773" s="1"/>
      <c r="T773" s="1" t="s">
        <v>3813</v>
      </c>
      <c r="U773" s="1" t="s">
        <v>120</v>
      </c>
      <c r="V773" s="1" t="s">
        <v>2116</v>
      </c>
      <c r="W773" s="1" t="s">
        <v>612</v>
      </c>
      <c r="X773" s="1" t="s">
        <v>2172</v>
      </c>
      <c r="Y773" s="1" t="s">
        <v>1820</v>
      </c>
      <c r="Z773" s="1" t="s">
        <v>3837</v>
      </c>
      <c r="AA773" s="1"/>
      <c r="AB773" s="1"/>
      <c r="AC773" s="1">
        <v>70</v>
      </c>
      <c r="AD773" s="1" t="s">
        <v>500</v>
      </c>
      <c r="AE773" s="1" t="s">
        <v>2679</v>
      </c>
      <c r="AF773" s="1"/>
      <c r="AG773" s="1"/>
      <c r="AH773" s="1"/>
      <c r="AI773" s="1"/>
      <c r="AJ773" s="1" t="s">
        <v>17</v>
      </c>
      <c r="AK773" s="1" t="s">
        <v>2742</v>
      </c>
      <c r="AL773" s="1" t="s">
        <v>284</v>
      </c>
      <c r="AM773" s="1" t="s">
        <v>2748</v>
      </c>
      <c r="AN773" s="1"/>
      <c r="AO773" s="1"/>
      <c r="AP773" s="1"/>
      <c r="AQ773" s="1"/>
      <c r="AR773" s="1"/>
      <c r="AS773" s="1"/>
      <c r="AT773" s="1" t="s">
        <v>123</v>
      </c>
      <c r="AU773" s="1" t="s">
        <v>2801</v>
      </c>
      <c r="AV773" s="1" t="s">
        <v>1821</v>
      </c>
      <c r="AW773" s="1" t="s">
        <v>2851</v>
      </c>
      <c r="AX773" s="1"/>
      <c r="AY773" s="1"/>
      <c r="AZ773" s="1"/>
      <c r="BA773" s="1"/>
      <c r="BB773" s="1"/>
      <c r="BC773" s="1"/>
      <c r="BD773" s="1"/>
      <c r="BE773" s="1"/>
      <c r="BF773" s="1"/>
      <c r="BG773" s="1" t="s">
        <v>123</v>
      </c>
      <c r="BH773" s="1" t="s">
        <v>2801</v>
      </c>
      <c r="BI773" s="1" t="s">
        <v>1822</v>
      </c>
      <c r="BJ773" s="1" t="s">
        <v>3154</v>
      </c>
      <c r="BK773" s="1" t="s">
        <v>123</v>
      </c>
      <c r="BL773" s="1" t="s">
        <v>2801</v>
      </c>
      <c r="BM773" s="1" t="s">
        <v>1823</v>
      </c>
      <c r="BN773" s="1" t="s">
        <v>3383</v>
      </c>
      <c r="BO773" s="1" t="s">
        <v>123</v>
      </c>
      <c r="BP773" s="1" t="s">
        <v>2801</v>
      </c>
      <c r="BQ773" s="1" t="s">
        <v>1824</v>
      </c>
      <c r="BR773" s="1" t="s">
        <v>3602</v>
      </c>
      <c r="BS773" s="1" t="s">
        <v>70</v>
      </c>
      <c r="BT773" s="1" t="s">
        <v>3844</v>
      </c>
      <c r="BU773" s="1"/>
    </row>
    <row r="774" spans="1:73" ht="13.5" customHeight="1">
      <c r="A774" s="5" t="str">
        <f>HYPERLINK("http://kyu.snu.ac.kr/sdhj/index.jsp?type=hj/GK14786_00IH_0001_0160.jpg","1828_성평곡면_160")</f>
        <v>1828_성평곡면_160</v>
      </c>
      <c r="B774" s="2">
        <v>1828</v>
      </c>
      <c r="C774" s="2" t="s">
        <v>3787</v>
      </c>
      <c r="D774" s="2" t="s">
        <v>3790</v>
      </c>
      <c r="E774" s="2">
        <v>773</v>
      </c>
      <c r="F774" s="1">
        <v>5</v>
      </c>
      <c r="G774" s="1" t="s">
        <v>1775</v>
      </c>
      <c r="H774" s="1" t="s">
        <v>2048</v>
      </c>
      <c r="I774" s="1">
        <v>1</v>
      </c>
      <c r="J774" s="1"/>
      <c r="K774" s="1"/>
      <c r="L774" s="1">
        <v>5</v>
      </c>
      <c r="M774" s="2" t="s">
        <v>4181</v>
      </c>
      <c r="N774" s="2" t="s">
        <v>4344</v>
      </c>
      <c r="O774" s="1"/>
      <c r="P774" s="1"/>
      <c r="Q774" s="1"/>
      <c r="R774" s="1"/>
      <c r="S774" s="1" t="s">
        <v>48</v>
      </c>
      <c r="T774" s="1" t="s">
        <v>2087</v>
      </c>
      <c r="U774" s="1"/>
      <c r="V774" s="1"/>
      <c r="W774" s="1" t="s">
        <v>108</v>
      </c>
      <c r="X774" s="1" t="s">
        <v>2171</v>
      </c>
      <c r="Y774" s="1" t="s">
        <v>130</v>
      </c>
      <c r="Z774" s="1" t="s">
        <v>2210</v>
      </c>
      <c r="AA774" s="1"/>
      <c r="AB774" s="1"/>
      <c r="AC774" s="1">
        <v>65</v>
      </c>
      <c r="AD774" s="1" t="s">
        <v>418</v>
      </c>
      <c r="AE774" s="1" t="s">
        <v>2695</v>
      </c>
      <c r="AF774" s="1"/>
      <c r="AG774" s="1"/>
      <c r="AH774" s="1"/>
      <c r="AI774" s="1"/>
      <c r="AJ774" s="1" t="s">
        <v>131</v>
      </c>
      <c r="AK774" s="1" t="s">
        <v>2743</v>
      </c>
      <c r="AL774" s="1" t="s">
        <v>80</v>
      </c>
      <c r="AM774" s="1" t="s">
        <v>2745</v>
      </c>
      <c r="AN774" s="1"/>
      <c r="AO774" s="1"/>
      <c r="AP774" s="1"/>
      <c r="AQ774" s="1"/>
      <c r="AR774" s="1"/>
      <c r="AS774" s="1"/>
      <c r="AT774" s="1" t="s">
        <v>123</v>
      </c>
      <c r="AU774" s="1" t="s">
        <v>2801</v>
      </c>
      <c r="AV774" s="1" t="s">
        <v>1825</v>
      </c>
      <c r="AW774" s="1" t="s">
        <v>2850</v>
      </c>
      <c r="AX774" s="1"/>
      <c r="AY774" s="1"/>
      <c r="AZ774" s="1"/>
      <c r="BA774" s="1"/>
      <c r="BB774" s="1"/>
      <c r="BC774" s="1"/>
      <c r="BD774" s="1"/>
      <c r="BE774" s="1"/>
      <c r="BF774" s="1"/>
      <c r="BG774" s="1" t="s">
        <v>123</v>
      </c>
      <c r="BH774" s="1" t="s">
        <v>2801</v>
      </c>
      <c r="BI774" s="1" t="s">
        <v>1826</v>
      </c>
      <c r="BJ774" s="1" t="s">
        <v>3153</v>
      </c>
      <c r="BK774" s="1" t="s">
        <v>123</v>
      </c>
      <c r="BL774" s="1" t="s">
        <v>2801</v>
      </c>
      <c r="BM774" s="1" t="s">
        <v>1827</v>
      </c>
      <c r="BN774" s="1" t="s">
        <v>3382</v>
      </c>
      <c r="BO774" s="1" t="s">
        <v>123</v>
      </c>
      <c r="BP774" s="1" t="s">
        <v>2801</v>
      </c>
      <c r="BQ774" s="1" t="s">
        <v>1828</v>
      </c>
      <c r="BR774" s="1" t="s">
        <v>4001</v>
      </c>
      <c r="BS774" s="1" t="s">
        <v>457</v>
      </c>
      <c r="BT774" s="1" t="s">
        <v>2758</v>
      </c>
      <c r="BU774" s="1"/>
    </row>
    <row r="775" spans="1:73" ht="13.5" customHeight="1">
      <c r="A775" s="5" t="str">
        <f>HYPERLINK("http://kyu.snu.ac.kr/sdhj/index.jsp?type=hj/GK14786_00IH_0001_0160.jpg","1828_성평곡면_160")</f>
        <v>1828_성평곡면_160</v>
      </c>
      <c r="B775" s="2">
        <v>1828</v>
      </c>
      <c r="C775" s="2" t="s">
        <v>3787</v>
      </c>
      <c r="D775" s="2" t="s">
        <v>3790</v>
      </c>
      <c r="E775" s="2">
        <v>774</v>
      </c>
      <c r="F775" s="1">
        <v>5</v>
      </c>
      <c r="G775" s="1" t="s">
        <v>1775</v>
      </c>
      <c r="H775" s="1" t="s">
        <v>2048</v>
      </c>
      <c r="I775" s="1">
        <v>1</v>
      </c>
      <c r="J775" s="1"/>
      <c r="K775" s="1"/>
      <c r="L775" s="1">
        <v>5</v>
      </c>
      <c r="M775" s="2" t="s">
        <v>4181</v>
      </c>
      <c r="N775" s="2" t="s">
        <v>4344</v>
      </c>
      <c r="O775" s="1"/>
      <c r="P775" s="1"/>
      <c r="Q775" s="1"/>
      <c r="R775" s="1"/>
      <c r="S775" s="1"/>
      <c r="T775" s="1" t="s">
        <v>3815</v>
      </c>
      <c r="U775" s="1" t="s">
        <v>139</v>
      </c>
      <c r="V775" s="1" t="s">
        <v>2112</v>
      </c>
      <c r="W775" s="1"/>
      <c r="X775" s="1"/>
      <c r="Y775" s="1" t="s">
        <v>1829</v>
      </c>
      <c r="Z775" s="1" t="s">
        <v>2268</v>
      </c>
      <c r="AA775" s="1"/>
      <c r="AB775" s="1"/>
      <c r="AC775" s="1">
        <v>74</v>
      </c>
      <c r="AD775" s="1" t="s">
        <v>59</v>
      </c>
      <c r="AE775" s="1" t="s">
        <v>2670</v>
      </c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</row>
    <row r="776" spans="1:73" ht="13.5" customHeight="1">
      <c r="A776" s="5" t="str">
        <f>HYPERLINK("http://kyu.snu.ac.kr/sdhj/index.jsp?type=hj/GK14786_00IH_0001_0160.jpg","1828_성평곡면_160")</f>
        <v>1828_성평곡면_160</v>
      </c>
      <c r="B776" s="2">
        <v>1828</v>
      </c>
      <c r="C776" s="2" t="s">
        <v>3787</v>
      </c>
      <c r="D776" s="2" t="s">
        <v>3790</v>
      </c>
      <c r="E776" s="2">
        <v>775</v>
      </c>
      <c r="F776" s="1">
        <v>5</v>
      </c>
      <c r="G776" s="1" t="s">
        <v>1775</v>
      </c>
      <c r="H776" s="1" t="s">
        <v>2048</v>
      </c>
      <c r="I776" s="1">
        <v>2</v>
      </c>
      <c r="J776" s="1" t="s">
        <v>1830</v>
      </c>
      <c r="K776" s="1" t="s">
        <v>2054</v>
      </c>
      <c r="L776" s="1">
        <v>1</v>
      </c>
      <c r="M776" s="2" t="s">
        <v>4182</v>
      </c>
      <c r="N776" s="2" t="s">
        <v>4345</v>
      </c>
      <c r="O776" s="1"/>
      <c r="P776" s="1"/>
      <c r="Q776" s="1"/>
      <c r="R776" s="1"/>
      <c r="S776" s="1"/>
      <c r="T776" s="1" t="s">
        <v>3813</v>
      </c>
      <c r="U776" s="1" t="s">
        <v>120</v>
      </c>
      <c r="V776" s="1" t="s">
        <v>2116</v>
      </c>
      <c r="W776" s="1" t="s">
        <v>612</v>
      </c>
      <c r="X776" s="1" t="s">
        <v>2172</v>
      </c>
      <c r="Y776" s="1" t="s">
        <v>1831</v>
      </c>
      <c r="Z776" s="1" t="s">
        <v>2267</v>
      </c>
      <c r="AA776" s="1"/>
      <c r="AB776" s="1"/>
      <c r="AC776" s="1">
        <v>51</v>
      </c>
      <c r="AD776" s="1" t="s">
        <v>394</v>
      </c>
      <c r="AE776" s="1" t="s">
        <v>2685</v>
      </c>
      <c r="AF776" s="1"/>
      <c r="AG776" s="1"/>
      <c r="AH776" s="1"/>
      <c r="AI776" s="1"/>
      <c r="AJ776" s="1" t="s">
        <v>17</v>
      </c>
      <c r="AK776" s="1" t="s">
        <v>2742</v>
      </c>
      <c r="AL776" s="1" t="s">
        <v>284</v>
      </c>
      <c r="AM776" s="1" t="s">
        <v>2748</v>
      </c>
      <c r="AN776" s="1"/>
      <c r="AO776" s="1"/>
      <c r="AP776" s="1"/>
      <c r="AQ776" s="1"/>
      <c r="AR776" s="1"/>
      <c r="AS776" s="1"/>
      <c r="AT776" s="1" t="s">
        <v>123</v>
      </c>
      <c r="AU776" s="1" t="s">
        <v>2801</v>
      </c>
      <c r="AV776" s="1" t="s">
        <v>1832</v>
      </c>
      <c r="AW776" s="1" t="s">
        <v>2477</v>
      </c>
      <c r="AX776" s="1"/>
      <c r="AY776" s="1"/>
      <c r="AZ776" s="1"/>
      <c r="BA776" s="1"/>
      <c r="BB776" s="1"/>
      <c r="BC776" s="1"/>
      <c r="BD776" s="1"/>
      <c r="BE776" s="1"/>
      <c r="BF776" s="1"/>
      <c r="BG776" s="1" t="s">
        <v>123</v>
      </c>
      <c r="BH776" s="1" t="s">
        <v>2801</v>
      </c>
      <c r="BI776" s="1" t="s">
        <v>1799</v>
      </c>
      <c r="BJ776" s="1" t="s">
        <v>3129</v>
      </c>
      <c r="BK776" s="1" t="s">
        <v>123</v>
      </c>
      <c r="BL776" s="1" t="s">
        <v>2801</v>
      </c>
      <c r="BM776" s="1" t="s">
        <v>616</v>
      </c>
      <c r="BN776" s="1" t="s">
        <v>3136</v>
      </c>
      <c r="BO776" s="1" t="s">
        <v>123</v>
      </c>
      <c r="BP776" s="1" t="s">
        <v>2801</v>
      </c>
      <c r="BQ776" s="1" t="s">
        <v>1833</v>
      </c>
      <c r="BR776" s="1" t="s">
        <v>3601</v>
      </c>
      <c r="BS776" s="1" t="s">
        <v>1703</v>
      </c>
      <c r="BT776" s="1" t="s">
        <v>3763</v>
      </c>
      <c r="BU776" s="1"/>
    </row>
    <row r="777" spans="1:73" ht="13.5" customHeight="1">
      <c r="A777" s="5" t="str">
        <f>HYPERLINK("http://kyu.snu.ac.kr/sdhj/index.jsp?type=hj/GK14786_00IH_0001_0160.jpg","1828_성평곡면_160")</f>
        <v>1828_성평곡면_160</v>
      </c>
      <c r="B777" s="2">
        <v>1828</v>
      </c>
      <c r="C777" s="2" t="s">
        <v>3787</v>
      </c>
      <c r="D777" s="2" t="s">
        <v>3790</v>
      </c>
      <c r="E777" s="2">
        <v>776</v>
      </c>
      <c r="F777" s="1">
        <v>5</v>
      </c>
      <c r="G777" s="1" t="s">
        <v>1775</v>
      </c>
      <c r="H777" s="1" t="s">
        <v>2048</v>
      </c>
      <c r="I777" s="1">
        <v>2</v>
      </c>
      <c r="J777" s="1"/>
      <c r="K777" s="1"/>
      <c r="L777" s="1">
        <v>1</v>
      </c>
      <c r="M777" s="2" t="s">
        <v>4182</v>
      </c>
      <c r="N777" s="2" t="s">
        <v>4345</v>
      </c>
      <c r="O777" s="1"/>
      <c r="P777" s="1"/>
      <c r="Q777" s="1"/>
      <c r="R777" s="1"/>
      <c r="S777" s="1" t="s">
        <v>48</v>
      </c>
      <c r="T777" s="1" t="s">
        <v>2087</v>
      </c>
      <c r="U777" s="1"/>
      <c r="V777" s="1"/>
      <c r="W777" s="1" t="s">
        <v>38</v>
      </c>
      <c r="X777" s="1" t="s">
        <v>2173</v>
      </c>
      <c r="Y777" s="1" t="s">
        <v>130</v>
      </c>
      <c r="Z777" s="1" t="s">
        <v>2210</v>
      </c>
      <c r="AA777" s="1"/>
      <c r="AB777" s="1"/>
      <c r="AC777" s="1">
        <v>56</v>
      </c>
      <c r="AD777" s="1" t="s">
        <v>253</v>
      </c>
      <c r="AE777" s="1" t="s">
        <v>2706</v>
      </c>
      <c r="AF777" s="1"/>
      <c r="AG777" s="1"/>
      <c r="AH777" s="1"/>
      <c r="AI777" s="1"/>
      <c r="AJ777" s="1" t="s">
        <v>131</v>
      </c>
      <c r="AK777" s="1" t="s">
        <v>2743</v>
      </c>
      <c r="AL777" s="1" t="s">
        <v>41</v>
      </c>
      <c r="AM777" s="1" t="s">
        <v>2749</v>
      </c>
      <c r="AN777" s="1"/>
      <c r="AO777" s="1"/>
      <c r="AP777" s="1"/>
      <c r="AQ777" s="1"/>
      <c r="AR777" s="1"/>
      <c r="AS777" s="1"/>
      <c r="AT777" s="1" t="s">
        <v>123</v>
      </c>
      <c r="AU777" s="1" t="s">
        <v>2801</v>
      </c>
      <c r="AV777" s="1" t="s">
        <v>1834</v>
      </c>
      <c r="AW777" s="1" t="s">
        <v>2849</v>
      </c>
      <c r="AX777" s="1"/>
      <c r="AY777" s="1"/>
      <c r="AZ777" s="1"/>
      <c r="BA777" s="1"/>
      <c r="BB777" s="1"/>
      <c r="BC777" s="1"/>
      <c r="BD777" s="1"/>
      <c r="BE777" s="1"/>
      <c r="BF777" s="1"/>
      <c r="BG777" s="1" t="s">
        <v>123</v>
      </c>
      <c r="BH777" s="1" t="s">
        <v>2801</v>
      </c>
      <c r="BI777" s="1" t="s">
        <v>257</v>
      </c>
      <c r="BJ777" s="1" t="s">
        <v>3152</v>
      </c>
      <c r="BK777" s="1" t="s">
        <v>123</v>
      </c>
      <c r="BL777" s="1" t="s">
        <v>2801</v>
      </c>
      <c r="BM777" s="1" t="s">
        <v>849</v>
      </c>
      <c r="BN777" s="1" t="s">
        <v>3005</v>
      </c>
      <c r="BO777" s="1" t="s">
        <v>123</v>
      </c>
      <c r="BP777" s="1" t="s">
        <v>2801</v>
      </c>
      <c r="BQ777" s="1" t="s">
        <v>258</v>
      </c>
      <c r="BR777" s="1" t="s">
        <v>3600</v>
      </c>
      <c r="BS777" s="1" t="s">
        <v>51</v>
      </c>
      <c r="BT777" s="1" t="s">
        <v>2783</v>
      </c>
      <c r="BU777" s="1"/>
    </row>
    <row r="778" spans="1:73" ht="13.5" customHeight="1">
      <c r="A778" s="5" t="str">
        <f>HYPERLINK("http://kyu.snu.ac.kr/sdhj/index.jsp?type=hj/GK14786_00IH_0001_0161.jpg","1828_성평곡면_161")</f>
        <v>1828_성평곡면_161</v>
      </c>
      <c r="B778" s="2">
        <v>1828</v>
      </c>
      <c r="C778" s="2" t="s">
        <v>3787</v>
      </c>
      <c r="D778" s="2" t="s">
        <v>3790</v>
      </c>
      <c r="E778" s="2">
        <v>777</v>
      </c>
      <c r="F778" s="1">
        <v>5</v>
      </c>
      <c r="G778" s="1" t="s">
        <v>1775</v>
      </c>
      <c r="H778" s="1" t="s">
        <v>2048</v>
      </c>
      <c r="I778" s="1">
        <v>2</v>
      </c>
      <c r="J778" s="1"/>
      <c r="K778" s="1"/>
      <c r="L778" s="1">
        <v>1</v>
      </c>
      <c r="M778" s="2" t="s">
        <v>4182</v>
      </c>
      <c r="N778" s="2" t="s">
        <v>4345</v>
      </c>
      <c r="O778" s="1"/>
      <c r="P778" s="1"/>
      <c r="Q778" s="1"/>
      <c r="R778" s="1"/>
      <c r="S778" s="1" t="s">
        <v>86</v>
      </c>
      <c r="T778" s="1" t="s">
        <v>2088</v>
      </c>
      <c r="U778" s="1" t="s">
        <v>120</v>
      </c>
      <c r="V778" s="1" t="s">
        <v>2116</v>
      </c>
      <c r="W778" s="1"/>
      <c r="X778" s="1"/>
      <c r="Y778" s="1" t="s">
        <v>1835</v>
      </c>
      <c r="Z778" s="1" t="s">
        <v>2266</v>
      </c>
      <c r="AA778" s="1" t="s">
        <v>1836</v>
      </c>
      <c r="AB778" s="1" t="s">
        <v>2660</v>
      </c>
      <c r="AC778" s="1">
        <v>24</v>
      </c>
      <c r="AD778" s="1" t="s">
        <v>1119</v>
      </c>
      <c r="AE778" s="1" t="s">
        <v>2705</v>
      </c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</row>
    <row r="779" spans="1:73" ht="13.5" customHeight="1">
      <c r="A779" s="5" t="str">
        <f>HYPERLINK("http://kyu.snu.ac.kr/sdhj/index.jsp?type=hj/GK14786_00IH_0001_0161.jpg","1828_성평곡면_161")</f>
        <v>1828_성평곡면_161</v>
      </c>
      <c r="B779" s="2">
        <v>1828</v>
      </c>
      <c r="C779" s="2" t="s">
        <v>3787</v>
      </c>
      <c r="D779" s="2" t="s">
        <v>3790</v>
      </c>
      <c r="E779" s="2">
        <v>778</v>
      </c>
      <c r="F779" s="1">
        <v>5</v>
      </c>
      <c r="G779" s="1" t="s">
        <v>1775</v>
      </c>
      <c r="H779" s="1" t="s">
        <v>2048</v>
      </c>
      <c r="I779" s="1">
        <v>2</v>
      </c>
      <c r="J779" s="1"/>
      <c r="K779" s="1"/>
      <c r="L779" s="1">
        <v>1</v>
      </c>
      <c r="M779" s="2" t="s">
        <v>4182</v>
      </c>
      <c r="N779" s="2" t="s">
        <v>4345</v>
      </c>
      <c r="O779" s="1"/>
      <c r="P779" s="1"/>
      <c r="Q779" s="1"/>
      <c r="R779" s="1"/>
      <c r="S779" s="1" t="s">
        <v>191</v>
      </c>
      <c r="T779" s="1" t="s">
        <v>2090</v>
      </c>
      <c r="U779" s="1"/>
      <c r="V779" s="1"/>
      <c r="W779" s="1" t="s">
        <v>1837</v>
      </c>
      <c r="X779" s="1" t="s">
        <v>2182</v>
      </c>
      <c r="Y779" s="1" t="s">
        <v>130</v>
      </c>
      <c r="Z779" s="1" t="s">
        <v>2210</v>
      </c>
      <c r="AA779" s="1"/>
      <c r="AB779" s="1"/>
      <c r="AC779" s="1">
        <v>24</v>
      </c>
      <c r="AD779" s="1" t="s">
        <v>1119</v>
      </c>
      <c r="AE779" s="1" t="s">
        <v>2705</v>
      </c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</row>
    <row r="780" spans="1:73" ht="13.5" customHeight="1">
      <c r="A780" s="5" t="str">
        <f>HYPERLINK("http://kyu.snu.ac.kr/sdhj/index.jsp?type=hj/GK14786_00IH_0001_0161.jpg","1828_성평곡면_161")</f>
        <v>1828_성평곡면_161</v>
      </c>
      <c r="B780" s="2">
        <v>1828</v>
      </c>
      <c r="C780" s="2" t="s">
        <v>3787</v>
      </c>
      <c r="D780" s="2" t="s">
        <v>3790</v>
      </c>
      <c r="E780" s="2">
        <v>779</v>
      </c>
      <c r="F780" s="1">
        <v>5</v>
      </c>
      <c r="G780" s="1" t="s">
        <v>1775</v>
      </c>
      <c r="H780" s="1" t="s">
        <v>2048</v>
      </c>
      <c r="I780" s="1">
        <v>2</v>
      </c>
      <c r="J780" s="1"/>
      <c r="K780" s="1"/>
      <c r="L780" s="1">
        <v>1</v>
      </c>
      <c r="M780" s="2" t="s">
        <v>4182</v>
      </c>
      <c r="N780" s="2" t="s">
        <v>4345</v>
      </c>
      <c r="O780" s="1"/>
      <c r="P780" s="1"/>
      <c r="Q780" s="1"/>
      <c r="R780" s="1"/>
      <c r="S780" s="1" t="s">
        <v>86</v>
      </c>
      <c r="T780" s="1" t="s">
        <v>2088</v>
      </c>
      <c r="U780" s="1" t="s">
        <v>120</v>
      </c>
      <c r="V780" s="1" t="s">
        <v>2116</v>
      </c>
      <c r="W780" s="1"/>
      <c r="X780" s="1"/>
      <c r="Y780" s="1" t="s">
        <v>1838</v>
      </c>
      <c r="Z780" s="1" t="s">
        <v>2265</v>
      </c>
      <c r="AA780" s="1"/>
      <c r="AB780" s="1"/>
      <c r="AC780" s="1">
        <v>22</v>
      </c>
      <c r="AD780" s="1" t="s">
        <v>321</v>
      </c>
      <c r="AE780" s="1" t="s">
        <v>2671</v>
      </c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</row>
    <row r="781" spans="1:73" ht="13.5" customHeight="1">
      <c r="A781" s="5" t="str">
        <f>HYPERLINK("http://kyu.snu.ac.kr/sdhj/index.jsp?type=hj/GK14786_00IH_0001_0161.jpg","1828_성평곡면_161")</f>
        <v>1828_성평곡면_161</v>
      </c>
      <c r="B781" s="2">
        <v>1828</v>
      </c>
      <c r="C781" s="2" t="s">
        <v>3787</v>
      </c>
      <c r="D781" s="2" t="s">
        <v>3790</v>
      </c>
      <c r="E781" s="2">
        <v>780</v>
      </c>
      <c r="F781" s="1">
        <v>5</v>
      </c>
      <c r="G781" s="1" t="s">
        <v>1775</v>
      </c>
      <c r="H781" s="1" t="s">
        <v>2048</v>
      </c>
      <c r="I781" s="1">
        <v>2</v>
      </c>
      <c r="J781" s="1"/>
      <c r="K781" s="1"/>
      <c r="L781" s="1">
        <v>1</v>
      </c>
      <c r="M781" s="2" t="s">
        <v>4182</v>
      </c>
      <c r="N781" s="2" t="s">
        <v>4345</v>
      </c>
      <c r="O781" s="1"/>
      <c r="P781" s="1"/>
      <c r="Q781" s="1"/>
      <c r="R781" s="1"/>
      <c r="S781" s="1" t="s">
        <v>191</v>
      </c>
      <c r="T781" s="1" t="s">
        <v>2090</v>
      </c>
      <c r="U781" s="1"/>
      <c r="V781" s="1"/>
      <c r="W781" s="1" t="s">
        <v>349</v>
      </c>
      <c r="X781" s="1" t="s">
        <v>2178</v>
      </c>
      <c r="Y781" s="1" t="s">
        <v>130</v>
      </c>
      <c r="Z781" s="1" t="s">
        <v>2210</v>
      </c>
      <c r="AA781" s="1"/>
      <c r="AB781" s="1"/>
      <c r="AC781" s="1">
        <v>22</v>
      </c>
      <c r="AD781" s="1" t="s">
        <v>321</v>
      </c>
      <c r="AE781" s="1" t="s">
        <v>2671</v>
      </c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</row>
    <row r="782" spans="1:73" ht="13.5" customHeight="1">
      <c r="A782" s="5" t="str">
        <f>HYPERLINK("http://kyu.snu.ac.kr/sdhj/index.jsp?type=hj/GK14786_00IH_0001_0161.jpg","1828_성평곡면_161")</f>
        <v>1828_성평곡면_161</v>
      </c>
      <c r="B782" s="2">
        <v>1828</v>
      </c>
      <c r="C782" s="2" t="s">
        <v>3787</v>
      </c>
      <c r="D782" s="2" t="s">
        <v>3790</v>
      </c>
      <c r="E782" s="2">
        <v>781</v>
      </c>
      <c r="F782" s="1">
        <v>5</v>
      </c>
      <c r="G782" s="1" t="s">
        <v>1775</v>
      </c>
      <c r="H782" s="1" t="s">
        <v>2048</v>
      </c>
      <c r="I782" s="1">
        <v>2</v>
      </c>
      <c r="J782" s="1"/>
      <c r="K782" s="1"/>
      <c r="L782" s="1">
        <v>1</v>
      </c>
      <c r="M782" s="2" t="s">
        <v>4182</v>
      </c>
      <c r="N782" s="2" t="s">
        <v>4345</v>
      </c>
      <c r="O782" s="1"/>
      <c r="P782" s="1"/>
      <c r="Q782" s="1"/>
      <c r="R782" s="1"/>
      <c r="S782" s="1" t="s">
        <v>86</v>
      </c>
      <c r="T782" s="1" t="s">
        <v>2088</v>
      </c>
      <c r="U782" s="1" t="s">
        <v>120</v>
      </c>
      <c r="V782" s="1" t="s">
        <v>2116</v>
      </c>
      <c r="W782" s="1"/>
      <c r="X782" s="1"/>
      <c r="Y782" s="1" t="s">
        <v>1839</v>
      </c>
      <c r="Z782" s="1" t="s">
        <v>2264</v>
      </c>
      <c r="AA782" s="1"/>
      <c r="AB782" s="1"/>
      <c r="AC782" s="1">
        <v>21</v>
      </c>
      <c r="AD782" s="1" t="s">
        <v>59</v>
      </c>
      <c r="AE782" s="1" t="s">
        <v>2670</v>
      </c>
      <c r="AF782" s="1" t="s">
        <v>212</v>
      </c>
      <c r="AG782" s="1" t="s">
        <v>2725</v>
      </c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</row>
    <row r="783" spans="1:73" ht="13.5" customHeight="1">
      <c r="A783" s="5" t="str">
        <f>HYPERLINK("http://kyu.snu.ac.kr/sdhj/index.jsp?type=hj/GK14786_00IH_0001_0161.jpg","1828_성평곡면_161")</f>
        <v>1828_성평곡면_161</v>
      </c>
      <c r="B783" s="2">
        <v>1828</v>
      </c>
      <c r="C783" s="2" t="s">
        <v>3787</v>
      </c>
      <c r="D783" s="2" t="s">
        <v>3790</v>
      </c>
      <c r="E783" s="2">
        <v>782</v>
      </c>
      <c r="F783" s="1">
        <v>5</v>
      </c>
      <c r="G783" s="1" t="s">
        <v>1775</v>
      </c>
      <c r="H783" s="1" t="s">
        <v>2048</v>
      </c>
      <c r="I783" s="1">
        <v>2</v>
      </c>
      <c r="J783" s="1"/>
      <c r="K783" s="1"/>
      <c r="L783" s="1">
        <v>1</v>
      </c>
      <c r="M783" s="2" t="s">
        <v>4182</v>
      </c>
      <c r="N783" s="2" t="s">
        <v>4345</v>
      </c>
      <c r="O783" s="1"/>
      <c r="P783" s="1"/>
      <c r="Q783" s="1"/>
      <c r="R783" s="1"/>
      <c r="S783" s="1"/>
      <c r="T783" s="1" t="s">
        <v>4426</v>
      </c>
      <c r="U783" s="1"/>
      <c r="V783" s="1"/>
      <c r="W783" s="1"/>
      <c r="X783" s="1"/>
      <c r="Y783" s="1" t="s">
        <v>4430</v>
      </c>
      <c r="Z783" s="1" t="s">
        <v>2263</v>
      </c>
      <c r="AA783" s="1"/>
      <c r="AB783" s="1"/>
      <c r="AC783" s="1"/>
      <c r="AD783" s="1"/>
      <c r="AE783" s="1"/>
      <c r="AF783" s="1"/>
      <c r="AG783" s="1" t="s">
        <v>4431</v>
      </c>
      <c r="AH783" s="1"/>
      <c r="AI783" s="1" t="s">
        <v>4432</v>
      </c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 t="s">
        <v>139</v>
      </c>
      <c r="BC783" s="1" t="s">
        <v>2112</v>
      </c>
      <c r="BD783" s="1" t="s">
        <v>1840</v>
      </c>
      <c r="BE783" s="1" t="s">
        <v>3093</v>
      </c>
      <c r="BF783" s="1" t="s">
        <v>4038</v>
      </c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</row>
    <row r="784" spans="1:73" ht="13.5" customHeight="1">
      <c r="A784" s="5" t="str">
        <f>HYPERLINK("http://kyu.snu.ac.kr/sdhj/index.jsp?type=hj/GK14786_00IH_0001_0161.jpg","1828_성평곡면_161")</f>
        <v>1828_성평곡면_161</v>
      </c>
      <c r="B784" s="2">
        <v>1828</v>
      </c>
      <c r="C784" s="2" t="s">
        <v>3787</v>
      </c>
      <c r="D784" s="2" t="s">
        <v>3790</v>
      </c>
      <c r="E784" s="2">
        <v>783</v>
      </c>
      <c r="F784" s="1">
        <v>5</v>
      </c>
      <c r="G784" s="1" t="s">
        <v>1775</v>
      </c>
      <c r="H784" s="1" t="s">
        <v>2048</v>
      </c>
      <c r="I784" s="1">
        <v>2</v>
      </c>
      <c r="J784" s="1"/>
      <c r="K784" s="1"/>
      <c r="L784" s="1">
        <v>1</v>
      </c>
      <c r="M784" s="2" t="s">
        <v>4182</v>
      </c>
      <c r="N784" s="2" t="s">
        <v>4345</v>
      </c>
      <c r="O784" s="1"/>
      <c r="P784" s="1"/>
      <c r="Q784" s="1"/>
      <c r="R784" s="1"/>
      <c r="S784" s="1"/>
      <c r="T784" s="1" t="s">
        <v>4426</v>
      </c>
      <c r="U784" s="1"/>
      <c r="V784" s="1"/>
      <c r="W784" s="1"/>
      <c r="X784" s="1"/>
      <c r="Y784" s="1" t="s">
        <v>1841</v>
      </c>
      <c r="Z784" s="1" t="s">
        <v>2259</v>
      </c>
      <c r="AA784" s="1"/>
      <c r="AB784" s="1"/>
      <c r="AC784" s="1"/>
      <c r="AD784" s="1"/>
      <c r="AE784" s="1"/>
      <c r="AF784" s="1" t="s">
        <v>1277</v>
      </c>
      <c r="AG784" s="1" t="s">
        <v>2728</v>
      </c>
      <c r="AH784" s="1" t="s">
        <v>1842</v>
      </c>
      <c r="AI784" s="1" t="s">
        <v>2737</v>
      </c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 t="s">
        <v>4433</v>
      </c>
      <c r="BD784" s="1"/>
      <c r="BE784" s="1" t="s">
        <v>4434</v>
      </c>
      <c r="BF784" s="1" t="s">
        <v>4037</v>
      </c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</row>
    <row r="785" spans="1:73" ht="13.5" customHeight="1">
      <c r="A785" s="5" t="str">
        <f>HYPERLINK("http://kyu.snu.ac.kr/sdhj/index.jsp?type=hj/GK14786_00IH_0001_0161.jpg","1828_성평곡면_161")</f>
        <v>1828_성평곡면_161</v>
      </c>
      <c r="B785" s="2">
        <v>1828</v>
      </c>
      <c r="C785" s="2" t="s">
        <v>3787</v>
      </c>
      <c r="D785" s="2" t="s">
        <v>3790</v>
      </c>
      <c r="E785" s="2">
        <v>784</v>
      </c>
      <c r="F785" s="1">
        <v>5</v>
      </c>
      <c r="G785" s="1" t="s">
        <v>1775</v>
      </c>
      <c r="H785" s="1" t="s">
        <v>2048</v>
      </c>
      <c r="I785" s="1">
        <v>2</v>
      </c>
      <c r="J785" s="1"/>
      <c r="K785" s="1"/>
      <c r="L785" s="1">
        <v>1</v>
      </c>
      <c r="M785" s="2" t="s">
        <v>4182</v>
      </c>
      <c r="N785" s="2" t="s">
        <v>4345</v>
      </c>
      <c r="O785" s="1"/>
      <c r="P785" s="1"/>
      <c r="Q785" s="1"/>
      <c r="R785" s="1"/>
      <c r="S785" s="1"/>
      <c r="T785" s="1" t="s">
        <v>3814</v>
      </c>
      <c r="U785" s="1" t="s">
        <v>194</v>
      </c>
      <c r="V785" s="1" t="s">
        <v>2118</v>
      </c>
      <c r="W785" s="1"/>
      <c r="X785" s="1"/>
      <c r="Y785" s="1" t="s">
        <v>1843</v>
      </c>
      <c r="Z785" s="1" t="s">
        <v>2262</v>
      </c>
      <c r="AA785" s="1"/>
      <c r="AB785" s="1"/>
      <c r="AC785" s="1">
        <v>70</v>
      </c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</row>
    <row r="786" spans="1:73" ht="13.5" customHeight="1">
      <c r="A786" s="5" t="str">
        <f>HYPERLINK("http://kyu.snu.ac.kr/sdhj/index.jsp?type=hj/GK14786_00IH_0001_0161.jpg","1828_성평곡면_161")</f>
        <v>1828_성평곡면_161</v>
      </c>
      <c r="B786" s="2">
        <v>1828</v>
      </c>
      <c r="C786" s="2" t="s">
        <v>3787</v>
      </c>
      <c r="D786" s="2" t="s">
        <v>3790</v>
      </c>
      <c r="E786" s="2">
        <v>785</v>
      </c>
      <c r="F786" s="1">
        <v>5</v>
      </c>
      <c r="G786" s="1" t="s">
        <v>1775</v>
      </c>
      <c r="H786" s="1" t="s">
        <v>2048</v>
      </c>
      <c r="I786" s="1">
        <v>2</v>
      </c>
      <c r="J786" s="1"/>
      <c r="K786" s="1"/>
      <c r="L786" s="1">
        <v>2</v>
      </c>
      <c r="M786" s="2" t="s">
        <v>4183</v>
      </c>
      <c r="N786" s="2" t="s">
        <v>4346</v>
      </c>
      <c r="O786" s="1"/>
      <c r="P786" s="1"/>
      <c r="Q786" s="1"/>
      <c r="R786" s="1"/>
      <c r="S786" s="1"/>
      <c r="T786" s="1" t="s">
        <v>3813</v>
      </c>
      <c r="U786" s="1" t="s">
        <v>120</v>
      </c>
      <c r="V786" s="1" t="s">
        <v>2116</v>
      </c>
      <c r="W786" s="1" t="s">
        <v>612</v>
      </c>
      <c r="X786" s="1" t="s">
        <v>2172</v>
      </c>
      <c r="Y786" s="1" t="s">
        <v>1844</v>
      </c>
      <c r="Z786" s="1" t="s">
        <v>2261</v>
      </c>
      <c r="AA786" s="1"/>
      <c r="AB786" s="1"/>
      <c r="AC786" s="1">
        <v>44</v>
      </c>
      <c r="AD786" s="1" t="s">
        <v>170</v>
      </c>
      <c r="AE786" s="1" t="s">
        <v>2702</v>
      </c>
      <c r="AF786" s="1"/>
      <c r="AG786" s="1"/>
      <c r="AH786" s="1"/>
      <c r="AI786" s="1"/>
      <c r="AJ786" s="1" t="s">
        <v>17</v>
      </c>
      <c r="AK786" s="1" t="s">
        <v>2742</v>
      </c>
      <c r="AL786" s="1" t="s">
        <v>284</v>
      </c>
      <c r="AM786" s="1" t="s">
        <v>2748</v>
      </c>
      <c r="AN786" s="1"/>
      <c r="AO786" s="1"/>
      <c r="AP786" s="1"/>
      <c r="AQ786" s="1"/>
      <c r="AR786" s="1"/>
      <c r="AS786" s="1"/>
      <c r="AT786" s="1" t="s">
        <v>123</v>
      </c>
      <c r="AU786" s="1" t="s">
        <v>2801</v>
      </c>
      <c r="AV786" s="1" t="s">
        <v>1845</v>
      </c>
      <c r="AW786" s="1" t="s">
        <v>2830</v>
      </c>
      <c r="AX786" s="1"/>
      <c r="AY786" s="1"/>
      <c r="AZ786" s="1"/>
      <c r="BA786" s="1"/>
      <c r="BB786" s="1"/>
      <c r="BC786" s="1"/>
      <c r="BD786" s="1"/>
      <c r="BE786" s="1"/>
      <c r="BF786" s="1"/>
      <c r="BG786" s="1" t="s">
        <v>123</v>
      </c>
      <c r="BH786" s="1" t="s">
        <v>2801</v>
      </c>
      <c r="BI786" s="1" t="s">
        <v>1799</v>
      </c>
      <c r="BJ786" s="1" t="s">
        <v>3129</v>
      </c>
      <c r="BK786" s="1" t="s">
        <v>123</v>
      </c>
      <c r="BL786" s="1" t="s">
        <v>2801</v>
      </c>
      <c r="BM786" s="1" t="s">
        <v>616</v>
      </c>
      <c r="BN786" s="1" t="s">
        <v>3136</v>
      </c>
      <c r="BO786" s="1" t="s">
        <v>123</v>
      </c>
      <c r="BP786" s="1" t="s">
        <v>2801</v>
      </c>
      <c r="BQ786" s="1" t="s">
        <v>1846</v>
      </c>
      <c r="BR786" s="1" t="s">
        <v>3925</v>
      </c>
      <c r="BS786" s="1" t="s">
        <v>70</v>
      </c>
      <c r="BT786" s="1" t="s">
        <v>3844</v>
      </c>
      <c r="BU786" s="1"/>
    </row>
    <row r="787" spans="1:73" ht="13.5" customHeight="1">
      <c r="A787" s="5" t="str">
        <f>HYPERLINK("http://kyu.snu.ac.kr/sdhj/index.jsp?type=hj/GK14786_00IH_0001_0161.jpg","1828_성평곡면_161")</f>
        <v>1828_성평곡면_161</v>
      </c>
      <c r="B787" s="2">
        <v>1828</v>
      </c>
      <c r="C787" s="2" t="s">
        <v>3787</v>
      </c>
      <c r="D787" s="2" t="s">
        <v>3790</v>
      </c>
      <c r="E787" s="2">
        <v>786</v>
      </c>
      <c r="F787" s="1">
        <v>5</v>
      </c>
      <c r="G787" s="1" t="s">
        <v>1775</v>
      </c>
      <c r="H787" s="1" t="s">
        <v>2048</v>
      </c>
      <c r="I787" s="1">
        <v>2</v>
      </c>
      <c r="J787" s="1"/>
      <c r="K787" s="1"/>
      <c r="L787" s="1">
        <v>2</v>
      </c>
      <c r="M787" s="2" t="s">
        <v>4183</v>
      </c>
      <c r="N787" s="2" t="s">
        <v>4346</v>
      </c>
      <c r="O787" s="1"/>
      <c r="P787" s="1"/>
      <c r="Q787" s="1"/>
      <c r="R787" s="1"/>
      <c r="S787" s="1" t="s">
        <v>48</v>
      </c>
      <c r="T787" s="1" t="s">
        <v>2087</v>
      </c>
      <c r="U787" s="1"/>
      <c r="V787" s="1"/>
      <c r="W787" s="1" t="s">
        <v>98</v>
      </c>
      <c r="X787" s="1" t="s">
        <v>3818</v>
      </c>
      <c r="Y787" s="1" t="s">
        <v>130</v>
      </c>
      <c r="Z787" s="1" t="s">
        <v>2210</v>
      </c>
      <c r="AA787" s="1"/>
      <c r="AB787" s="1"/>
      <c r="AC787" s="1">
        <v>44</v>
      </c>
      <c r="AD787" s="1" t="s">
        <v>170</v>
      </c>
      <c r="AE787" s="1" t="s">
        <v>2702</v>
      </c>
      <c r="AF787" s="1"/>
      <c r="AG787" s="1"/>
      <c r="AH787" s="1"/>
      <c r="AI787" s="1"/>
      <c r="AJ787" s="1" t="s">
        <v>131</v>
      </c>
      <c r="AK787" s="1" t="s">
        <v>2743</v>
      </c>
      <c r="AL787" s="1" t="s">
        <v>70</v>
      </c>
      <c r="AM787" s="1" t="s">
        <v>3844</v>
      </c>
      <c r="AN787" s="1"/>
      <c r="AO787" s="1"/>
      <c r="AP787" s="1"/>
      <c r="AQ787" s="1"/>
      <c r="AR787" s="1"/>
      <c r="AS787" s="1"/>
      <c r="AT787" s="1" t="s">
        <v>123</v>
      </c>
      <c r="AU787" s="1" t="s">
        <v>2801</v>
      </c>
      <c r="AV787" s="1" t="s">
        <v>1847</v>
      </c>
      <c r="AW787" s="1" t="s">
        <v>2848</v>
      </c>
      <c r="AX787" s="1"/>
      <c r="AY787" s="1"/>
      <c r="AZ787" s="1"/>
      <c r="BA787" s="1"/>
      <c r="BB787" s="1"/>
      <c r="BC787" s="1"/>
      <c r="BD787" s="1"/>
      <c r="BE787" s="1"/>
      <c r="BF787" s="1"/>
      <c r="BG787" s="1" t="s">
        <v>123</v>
      </c>
      <c r="BH787" s="1" t="s">
        <v>2801</v>
      </c>
      <c r="BI787" s="1" t="s">
        <v>1848</v>
      </c>
      <c r="BJ787" s="1" t="s">
        <v>3151</v>
      </c>
      <c r="BK787" s="1" t="s">
        <v>123</v>
      </c>
      <c r="BL787" s="1" t="s">
        <v>2801</v>
      </c>
      <c r="BM787" s="1" t="s">
        <v>1849</v>
      </c>
      <c r="BN787" s="1" t="s">
        <v>3381</v>
      </c>
      <c r="BO787" s="1" t="s">
        <v>123</v>
      </c>
      <c r="BP787" s="1" t="s">
        <v>2801</v>
      </c>
      <c r="BQ787" s="1" t="s">
        <v>1850</v>
      </c>
      <c r="BR787" s="1" t="s">
        <v>3894</v>
      </c>
      <c r="BS787" s="1" t="s">
        <v>85</v>
      </c>
      <c r="BT787" s="1" t="s">
        <v>2760</v>
      </c>
      <c r="BU787" s="1"/>
    </row>
    <row r="788" spans="1:73" ht="13.5" customHeight="1">
      <c r="A788" s="5" t="str">
        <f>HYPERLINK("http://kyu.snu.ac.kr/sdhj/index.jsp?type=hj/GK14786_00IH_0001_0161.jpg","1828_성평곡면_161")</f>
        <v>1828_성평곡면_161</v>
      </c>
      <c r="B788" s="2">
        <v>1828</v>
      </c>
      <c r="C788" s="2" t="s">
        <v>3787</v>
      </c>
      <c r="D788" s="2" t="s">
        <v>3790</v>
      </c>
      <c r="E788" s="2">
        <v>787</v>
      </c>
      <c r="F788" s="1">
        <v>5</v>
      </c>
      <c r="G788" s="1" t="s">
        <v>1775</v>
      </c>
      <c r="H788" s="1" t="s">
        <v>2048</v>
      </c>
      <c r="I788" s="1">
        <v>2</v>
      </c>
      <c r="J788" s="1"/>
      <c r="K788" s="1"/>
      <c r="L788" s="1">
        <v>2</v>
      </c>
      <c r="M788" s="2" t="s">
        <v>4183</v>
      </c>
      <c r="N788" s="2" t="s">
        <v>4346</v>
      </c>
      <c r="O788" s="1"/>
      <c r="P788" s="1"/>
      <c r="Q788" s="1"/>
      <c r="R788" s="1"/>
      <c r="S788" s="1" t="s">
        <v>454</v>
      </c>
      <c r="T788" s="1" t="s">
        <v>2093</v>
      </c>
      <c r="U788" s="1"/>
      <c r="V788" s="1"/>
      <c r="W788" s="1" t="s">
        <v>58</v>
      </c>
      <c r="X788" s="1" t="s">
        <v>2181</v>
      </c>
      <c r="Y788" s="1" t="s">
        <v>130</v>
      </c>
      <c r="Z788" s="1" t="s">
        <v>2210</v>
      </c>
      <c r="AA788" s="1"/>
      <c r="AB788" s="1"/>
      <c r="AC788" s="1">
        <v>56</v>
      </c>
      <c r="AD788" s="1" t="s">
        <v>242</v>
      </c>
      <c r="AE788" s="1" t="s">
        <v>2676</v>
      </c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</row>
    <row r="789" spans="1:73" ht="13.5" customHeight="1">
      <c r="A789" s="5" t="str">
        <f>HYPERLINK("http://kyu.snu.ac.kr/sdhj/index.jsp?type=hj/GK14786_00IH_0001_0161.jpg","1828_성평곡면_161")</f>
        <v>1828_성평곡면_161</v>
      </c>
      <c r="B789" s="2">
        <v>1828</v>
      </c>
      <c r="C789" s="2" t="s">
        <v>3787</v>
      </c>
      <c r="D789" s="2" t="s">
        <v>3790</v>
      </c>
      <c r="E789" s="2">
        <v>788</v>
      </c>
      <c r="F789" s="1">
        <v>5</v>
      </c>
      <c r="G789" s="1" t="s">
        <v>1775</v>
      </c>
      <c r="H789" s="1" t="s">
        <v>2048</v>
      </c>
      <c r="I789" s="1">
        <v>2</v>
      </c>
      <c r="J789" s="1"/>
      <c r="K789" s="1"/>
      <c r="L789" s="1">
        <v>2</v>
      </c>
      <c r="M789" s="2" t="s">
        <v>4183</v>
      </c>
      <c r="N789" s="2" t="s">
        <v>4346</v>
      </c>
      <c r="O789" s="1"/>
      <c r="P789" s="1"/>
      <c r="Q789" s="1"/>
      <c r="R789" s="1"/>
      <c r="S789" s="1" t="s">
        <v>86</v>
      </c>
      <c r="T789" s="1" t="s">
        <v>2088</v>
      </c>
      <c r="U789" s="1"/>
      <c r="V789" s="1"/>
      <c r="W789" s="1"/>
      <c r="X789" s="1"/>
      <c r="Y789" s="1" t="s">
        <v>1851</v>
      </c>
      <c r="Z789" s="1" t="s">
        <v>2260</v>
      </c>
      <c r="AA789" s="1"/>
      <c r="AB789" s="1"/>
      <c r="AC789" s="1"/>
      <c r="AD789" s="1"/>
      <c r="AE789" s="1"/>
      <c r="AF789" s="1" t="s">
        <v>138</v>
      </c>
      <c r="AG789" s="1" t="s">
        <v>2188</v>
      </c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</row>
    <row r="790" spans="1:73" ht="13.5" customHeight="1">
      <c r="A790" s="5" t="str">
        <f>HYPERLINK("http://kyu.snu.ac.kr/sdhj/index.jsp?type=hj/GK14786_00IH_0001_0161.jpg","1828_성평곡면_161")</f>
        <v>1828_성평곡면_161</v>
      </c>
      <c r="B790" s="2">
        <v>1828</v>
      </c>
      <c r="C790" s="2" t="s">
        <v>3787</v>
      </c>
      <c r="D790" s="2" t="s">
        <v>3790</v>
      </c>
      <c r="E790" s="2">
        <v>789</v>
      </c>
      <c r="F790" s="1">
        <v>5</v>
      </c>
      <c r="G790" s="1" t="s">
        <v>1775</v>
      </c>
      <c r="H790" s="1" t="s">
        <v>2048</v>
      </c>
      <c r="I790" s="1">
        <v>2</v>
      </c>
      <c r="J790" s="1"/>
      <c r="K790" s="1"/>
      <c r="L790" s="1">
        <v>2</v>
      </c>
      <c r="M790" s="2" t="s">
        <v>4183</v>
      </c>
      <c r="N790" s="2" t="s">
        <v>4346</v>
      </c>
      <c r="O790" s="1"/>
      <c r="P790" s="1"/>
      <c r="Q790" s="1"/>
      <c r="R790" s="1"/>
      <c r="S790" s="1" t="s">
        <v>191</v>
      </c>
      <c r="T790" s="1" t="s">
        <v>2090</v>
      </c>
      <c r="U790" s="1"/>
      <c r="V790" s="1"/>
      <c r="W790" s="1" t="s">
        <v>330</v>
      </c>
      <c r="X790" s="1" t="s">
        <v>2108</v>
      </c>
      <c r="Y790" s="1" t="s">
        <v>130</v>
      </c>
      <c r="Z790" s="1" t="s">
        <v>2210</v>
      </c>
      <c r="AA790" s="1"/>
      <c r="AB790" s="1"/>
      <c r="AC790" s="1">
        <v>31</v>
      </c>
      <c r="AD790" s="1" t="s">
        <v>519</v>
      </c>
      <c r="AE790" s="1" t="s">
        <v>2677</v>
      </c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</row>
    <row r="791" spans="1:73" ht="13.5" customHeight="1">
      <c r="A791" s="5" t="str">
        <f>HYPERLINK("http://kyu.snu.ac.kr/sdhj/index.jsp?type=hj/GK14786_00IH_0001_0161.jpg","1828_성평곡면_161")</f>
        <v>1828_성평곡면_161</v>
      </c>
      <c r="B791" s="2">
        <v>1828</v>
      </c>
      <c r="C791" s="2" t="s">
        <v>3787</v>
      </c>
      <c r="D791" s="2" t="s">
        <v>3790</v>
      </c>
      <c r="E791" s="2">
        <v>790</v>
      </c>
      <c r="F791" s="1">
        <v>5</v>
      </c>
      <c r="G791" s="1" t="s">
        <v>1775</v>
      </c>
      <c r="H791" s="1" t="s">
        <v>2048</v>
      </c>
      <c r="I791" s="1">
        <v>2</v>
      </c>
      <c r="J791" s="1"/>
      <c r="K791" s="1"/>
      <c r="L791" s="1">
        <v>2</v>
      </c>
      <c r="M791" s="2" t="s">
        <v>4183</v>
      </c>
      <c r="N791" s="2" t="s">
        <v>4346</v>
      </c>
      <c r="O791" s="1"/>
      <c r="P791" s="1"/>
      <c r="Q791" s="1"/>
      <c r="R791" s="1"/>
      <c r="S791" s="1"/>
      <c r="T791" s="1" t="s">
        <v>3815</v>
      </c>
      <c r="U791" s="1" t="s">
        <v>139</v>
      </c>
      <c r="V791" s="1" t="s">
        <v>2112</v>
      </c>
      <c r="W791" s="1"/>
      <c r="X791" s="1"/>
      <c r="Y791" s="1" t="s">
        <v>1841</v>
      </c>
      <c r="Z791" s="1" t="s">
        <v>2259</v>
      </c>
      <c r="AA791" s="1"/>
      <c r="AB791" s="1"/>
      <c r="AC791" s="1">
        <v>81</v>
      </c>
      <c r="AD791" s="1" t="s">
        <v>122</v>
      </c>
      <c r="AE791" s="1" t="s">
        <v>2704</v>
      </c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</row>
    <row r="792" spans="1:73" ht="13.5" customHeight="1">
      <c r="A792" s="5" t="str">
        <f>HYPERLINK("http://kyu.snu.ac.kr/sdhj/index.jsp?type=hj/GK14786_00IH_0001_0161.jpg","1828_성평곡면_161")</f>
        <v>1828_성평곡면_161</v>
      </c>
      <c r="B792" s="2">
        <v>1828</v>
      </c>
      <c r="C792" s="2" t="s">
        <v>3787</v>
      </c>
      <c r="D792" s="2" t="s">
        <v>3790</v>
      </c>
      <c r="E792" s="2">
        <v>791</v>
      </c>
      <c r="F792" s="1">
        <v>5</v>
      </c>
      <c r="G792" s="1" t="s">
        <v>1775</v>
      </c>
      <c r="H792" s="1" t="s">
        <v>2048</v>
      </c>
      <c r="I792" s="1">
        <v>2</v>
      </c>
      <c r="J792" s="1"/>
      <c r="K792" s="1"/>
      <c r="L792" s="1">
        <v>2</v>
      </c>
      <c r="M792" s="2" t="s">
        <v>4183</v>
      </c>
      <c r="N792" s="2" t="s">
        <v>4346</v>
      </c>
      <c r="O792" s="1"/>
      <c r="P792" s="1"/>
      <c r="Q792" s="1"/>
      <c r="R792" s="1"/>
      <c r="S792" s="1"/>
      <c r="T792" s="1" t="s">
        <v>3815</v>
      </c>
      <c r="U792" s="1" t="s">
        <v>139</v>
      </c>
      <c r="V792" s="1" t="s">
        <v>2112</v>
      </c>
      <c r="W792" s="1"/>
      <c r="X792" s="1"/>
      <c r="Y792" s="1" t="s">
        <v>4034</v>
      </c>
      <c r="Z792" s="1" t="s">
        <v>2258</v>
      </c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 t="s">
        <v>194</v>
      </c>
      <c r="AU792" s="1" t="s">
        <v>2118</v>
      </c>
      <c r="AV792" s="1" t="s">
        <v>1852</v>
      </c>
      <c r="AW792" s="1" t="s">
        <v>2847</v>
      </c>
      <c r="AX792" s="1"/>
      <c r="AY792" s="1"/>
      <c r="AZ792" s="1"/>
      <c r="BA792" s="1"/>
      <c r="BB792" s="1"/>
      <c r="BC792" s="1"/>
      <c r="BD792" s="1"/>
      <c r="BE792" s="1"/>
      <c r="BF792" s="1" t="s">
        <v>4039</v>
      </c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</row>
    <row r="793" spans="1:73" ht="13.5" customHeight="1">
      <c r="A793" s="5" t="str">
        <f>HYPERLINK("http://kyu.snu.ac.kr/sdhj/index.jsp?type=hj/GK14786_00IH_0001_0161.jpg","1828_성평곡면_161")</f>
        <v>1828_성평곡면_161</v>
      </c>
      <c r="B793" s="2">
        <v>1828</v>
      </c>
      <c r="C793" s="2" t="s">
        <v>3787</v>
      </c>
      <c r="D793" s="2" t="s">
        <v>3790</v>
      </c>
      <c r="E793" s="2">
        <v>792</v>
      </c>
      <c r="F793" s="1">
        <v>5</v>
      </c>
      <c r="G793" s="1" t="s">
        <v>1775</v>
      </c>
      <c r="H793" s="1" t="s">
        <v>2048</v>
      </c>
      <c r="I793" s="1">
        <v>2</v>
      </c>
      <c r="J793" s="1"/>
      <c r="K793" s="1"/>
      <c r="L793" s="1">
        <v>2</v>
      </c>
      <c r="M793" s="2" t="s">
        <v>4183</v>
      </c>
      <c r="N793" s="2" t="s">
        <v>4346</v>
      </c>
      <c r="O793" s="1"/>
      <c r="P793" s="1"/>
      <c r="Q793" s="1"/>
      <c r="R793" s="1"/>
      <c r="S793" s="1"/>
      <c r="T793" s="1" t="s">
        <v>3815</v>
      </c>
      <c r="U793" s="1" t="s">
        <v>139</v>
      </c>
      <c r="V793" s="1" t="s">
        <v>2112</v>
      </c>
      <c r="W793" s="1"/>
      <c r="X793" s="1"/>
      <c r="Y793" s="1" t="s">
        <v>1853</v>
      </c>
      <c r="Z793" s="1" t="s">
        <v>2244</v>
      </c>
      <c r="AA793" s="1"/>
      <c r="AB793" s="1"/>
      <c r="AC793" s="1">
        <v>73</v>
      </c>
      <c r="AD793" s="1" t="s">
        <v>336</v>
      </c>
      <c r="AE793" s="1" t="s">
        <v>2703</v>
      </c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 t="s">
        <v>4035</v>
      </c>
      <c r="AV793" s="1"/>
      <c r="AW793" s="1" t="s">
        <v>4036</v>
      </c>
      <c r="AX793" s="1"/>
      <c r="AY793" s="1"/>
      <c r="AZ793" s="1"/>
      <c r="BA793" s="1"/>
      <c r="BB793" s="1"/>
      <c r="BC793" s="1"/>
      <c r="BD793" s="1"/>
      <c r="BE793" s="1"/>
      <c r="BF793" s="1" t="s">
        <v>4038</v>
      </c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</row>
    <row r="794" spans="1:73" ht="13.5" customHeight="1">
      <c r="A794" s="5" t="str">
        <f>HYPERLINK("http://kyu.snu.ac.kr/sdhj/index.jsp?type=hj/GK14786_00IH_0001_0161.jpg","1828_성평곡면_161")</f>
        <v>1828_성평곡면_161</v>
      </c>
      <c r="B794" s="2">
        <v>1828</v>
      </c>
      <c r="C794" s="2" t="s">
        <v>3787</v>
      </c>
      <c r="D794" s="2" t="s">
        <v>3790</v>
      </c>
      <c r="E794" s="2">
        <v>793</v>
      </c>
      <c r="F794" s="1">
        <v>5</v>
      </c>
      <c r="G794" s="1" t="s">
        <v>1775</v>
      </c>
      <c r="H794" s="1" t="s">
        <v>2048</v>
      </c>
      <c r="I794" s="1">
        <v>2</v>
      </c>
      <c r="J794" s="1"/>
      <c r="K794" s="1"/>
      <c r="L794" s="1">
        <v>3</v>
      </c>
      <c r="M794" s="2" t="s">
        <v>4184</v>
      </c>
      <c r="N794" s="2" t="s">
        <v>4347</v>
      </c>
      <c r="O794" s="1"/>
      <c r="P794" s="1"/>
      <c r="Q794" s="1"/>
      <c r="R794" s="1"/>
      <c r="S794" s="1"/>
      <c r="T794" s="1" t="s">
        <v>3813</v>
      </c>
      <c r="U794" s="1" t="s">
        <v>120</v>
      </c>
      <c r="V794" s="1" t="s">
        <v>2116</v>
      </c>
      <c r="W794" s="1" t="s">
        <v>612</v>
      </c>
      <c r="X794" s="1" t="s">
        <v>2172</v>
      </c>
      <c r="Y794" s="1" t="s">
        <v>1854</v>
      </c>
      <c r="Z794" s="1" t="s">
        <v>2257</v>
      </c>
      <c r="AA794" s="1"/>
      <c r="AB794" s="1"/>
      <c r="AC794" s="1">
        <v>40</v>
      </c>
      <c r="AD794" s="1" t="s">
        <v>40</v>
      </c>
      <c r="AE794" s="1" t="s">
        <v>2698</v>
      </c>
      <c r="AF794" s="1"/>
      <c r="AG794" s="1"/>
      <c r="AH794" s="1"/>
      <c r="AI794" s="1"/>
      <c r="AJ794" s="1" t="s">
        <v>17</v>
      </c>
      <c r="AK794" s="1" t="s">
        <v>2742</v>
      </c>
      <c r="AL794" s="1" t="s">
        <v>284</v>
      </c>
      <c r="AM794" s="1" t="s">
        <v>2748</v>
      </c>
      <c r="AN794" s="1"/>
      <c r="AO794" s="1"/>
      <c r="AP794" s="1"/>
      <c r="AQ794" s="1"/>
      <c r="AR794" s="1"/>
      <c r="AS794" s="1"/>
      <c r="AT794" s="1" t="s">
        <v>123</v>
      </c>
      <c r="AU794" s="1" t="s">
        <v>2801</v>
      </c>
      <c r="AV794" s="1" t="s">
        <v>1855</v>
      </c>
      <c r="AW794" s="1" t="s">
        <v>2846</v>
      </c>
      <c r="AX794" s="1"/>
      <c r="AY794" s="1"/>
      <c r="AZ794" s="1"/>
      <c r="BA794" s="1"/>
      <c r="BB794" s="1"/>
      <c r="BC794" s="1"/>
      <c r="BD794" s="1"/>
      <c r="BE794" s="1"/>
      <c r="BF794" s="1"/>
      <c r="BG794" s="1" t="s">
        <v>123</v>
      </c>
      <c r="BH794" s="1" t="s">
        <v>2801</v>
      </c>
      <c r="BI794" s="1" t="s">
        <v>1856</v>
      </c>
      <c r="BJ794" s="1" t="s">
        <v>3150</v>
      </c>
      <c r="BK794" s="1" t="s">
        <v>123</v>
      </c>
      <c r="BL794" s="1" t="s">
        <v>2801</v>
      </c>
      <c r="BM794" s="1" t="s">
        <v>1799</v>
      </c>
      <c r="BN794" s="1" t="s">
        <v>3129</v>
      </c>
      <c r="BO794" s="1" t="s">
        <v>123</v>
      </c>
      <c r="BP794" s="1" t="s">
        <v>2801</v>
      </c>
      <c r="BQ794" s="1" t="s">
        <v>1857</v>
      </c>
      <c r="BR794" s="1" t="s">
        <v>3599</v>
      </c>
      <c r="BS794" s="1" t="s">
        <v>47</v>
      </c>
      <c r="BT794" s="1" t="s">
        <v>2761</v>
      </c>
      <c r="BU794" s="1"/>
    </row>
    <row r="795" spans="1:73" ht="13.5" customHeight="1">
      <c r="A795" s="5" t="str">
        <f>HYPERLINK("http://kyu.snu.ac.kr/sdhj/index.jsp?type=hj/GK14786_00IH_0001_0161.jpg","1828_성평곡면_161")</f>
        <v>1828_성평곡면_161</v>
      </c>
      <c r="B795" s="2">
        <v>1828</v>
      </c>
      <c r="C795" s="2" t="s">
        <v>3787</v>
      </c>
      <c r="D795" s="2" t="s">
        <v>3790</v>
      </c>
      <c r="E795" s="2">
        <v>794</v>
      </c>
      <c r="F795" s="1">
        <v>5</v>
      </c>
      <c r="G795" s="1" t="s">
        <v>1775</v>
      </c>
      <c r="H795" s="1" t="s">
        <v>2048</v>
      </c>
      <c r="I795" s="1">
        <v>2</v>
      </c>
      <c r="J795" s="1"/>
      <c r="K795" s="1"/>
      <c r="L795" s="1">
        <v>3</v>
      </c>
      <c r="M795" s="2" t="s">
        <v>4184</v>
      </c>
      <c r="N795" s="2" t="s">
        <v>4347</v>
      </c>
      <c r="O795" s="1"/>
      <c r="P795" s="1"/>
      <c r="Q795" s="1"/>
      <c r="R795" s="1"/>
      <c r="S795" s="1" t="s">
        <v>48</v>
      </c>
      <c r="T795" s="1" t="s">
        <v>2087</v>
      </c>
      <c r="U795" s="1"/>
      <c r="V795" s="1"/>
      <c r="W795" s="1" t="s">
        <v>38</v>
      </c>
      <c r="X795" s="1" t="s">
        <v>2173</v>
      </c>
      <c r="Y795" s="1" t="s">
        <v>130</v>
      </c>
      <c r="Z795" s="1" t="s">
        <v>2210</v>
      </c>
      <c r="AA795" s="1"/>
      <c r="AB795" s="1"/>
      <c r="AC795" s="1">
        <v>44</v>
      </c>
      <c r="AD795" s="1" t="s">
        <v>170</v>
      </c>
      <c r="AE795" s="1" t="s">
        <v>2702</v>
      </c>
      <c r="AF795" s="1"/>
      <c r="AG795" s="1"/>
      <c r="AH795" s="1"/>
      <c r="AI795" s="1"/>
      <c r="AJ795" s="1" t="s">
        <v>131</v>
      </c>
      <c r="AK795" s="1" t="s">
        <v>2743</v>
      </c>
      <c r="AL795" s="1" t="s">
        <v>41</v>
      </c>
      <c r="AM795" s="1" t="s">
        <v>2749</v>
      </c>
      <c r="AN795" s="1"/>
      <c r="AO795" s="1"/>
      <c r="AP795" s="1"/>
      <c r="AQ795" s="1"/>
      <c r="AR795" s="1"/>
      <c r="AS795" s="1"/>
      <c r="AT795" s="1" t="s">
        <v>123</v>
      </c>
      <c r="AU795" s="1" t="s">
        <v>2801</v>
      </c>
      <c r="AV795" s="1" t="s">
        <v>1858</v>
      </c>
      <c r="AW795" s="1" t="s">
        <v>2845</v>
      </c>
      <c r="AX795" s="1"/>
      <c r="AY795" s="1"/>
      <c r="AZ795" s="1"/>
      <c r="BA795" s="1"/>
      <c r="BB795" s="1"/>
      <c r="BC795" s="1"/>
      <c r="BD795" s="1"/>
      <c r="BE795" s="1"/>
      <c r="BF795" s="1"/>
      <c r="BG795" s="1" t="s">
        <v>123</v>
      </c>
      <c r="BH795" s="1" t="s">
        <v>2801</v>
      </c>
      <c r="BI795" s="1" t="s">
        <v>1859</v>
      </c>
      <c r="BJ795" s="1" t="s">
        <v>3149</v>
      </c>
      <c r="BK795" s="1" t="s">
        <v>123</v>
      </c>
      <c r="BL795" s="1" t="s">
        <v>2801</v>
      </c>
      <c r="BM795" s="1" t="s">
        <v>1860</v>
      </c>
      <c r="BN795" s="1" t="s">
        <v>3380</v>
      </c>
      <c r="BO795" s="1" t="s">
        <v>496</v>
      </c>
      <c r="BP795" s="1" t="s">
        <v>3110</v>
      </c>
      <c r="BQ795" s="1" t="s">
        <v>1861</v>
      </c>
      <c r="BR795" s="1" t="s">
        <v>4015</v>
      </c>
      <c r="BS795" s="1" t="s">
        <v>448</v>
      </c>
      <c r="BT795" s="1" t="s">
        <v>3846</v>
      </c>
      <c r="BU795" s="1"/>
    </row>
    <row r="796" spans="1:73" ht="13.5" customHeight="1">
      <c r="A796" s="5" t="str">
        <f>HYPERLINK("http://kyu.snu.ac.kr/sdhj/index.jsp?type=hj/GK14786_00IH_0001_0161.jpg","1828_성평곡면_161")</f>
        <v>1828_성평곡면_161</v>
      </c>
      <c r="B796" s="2">
        <v>1828</v>
      </c>
      <c r="C796" s="2" t="s">
        <v>3787</v>
      </c>
      <c r="D796" s="2" t="s">
        <v>3790</v>
      </c>
      <c r="E796" s="2">
        <v>795</v>
      </c>
      <c r="F796" s="1">
        <v>5</v>
      </c>
      <c r="G796" s="1" t="s">
        <v>1775</v>
      </c>
      <c r="H796" s="1" t="s">
        <v>2048</v>
      </c>
      <c r="I796" s="1">
        <v>2</v>
      </c>
      <c r="J796" s="1"/>
      <c r="K796" s="1"/>
      <c r="L796" s="1">
        <v>3</v>
      </c>
      <c r="M796" s="2" t="s">
        <v>4184</v>
      </c>
      <c r="N796" s="2" t="s">
        <v>4347</v>
      </c>
      <c r="O796" s="1"/>
      <c r="P796" s="1"/>
      <c r="Q796" s="1"/>
      <c r="R796" s="1"/>
      <c r="S796" s="1" t="s">
        <v>57</v>
      </c>
      <c r="T796" s="1" t="s">
        <v>2091</v>
      </c>
      <c r="U796" s="1"/>
      <c r="V796" s="1"/>
      <c r="W796" s="1" t="s">
        <v>58</v>
      </c>
      <c r="X796" s="1" t="s">
        <v>2181</v>
      </c>
      <c r="Y796" s="1" t="s">
        <v>130</v>
      </c>
      <c r="Z796" s="1" t="s">
        <v>2210</v>
      </c>
      <c r="AA796" s="1"/>
      <c r="AB796" s="1"/>
      <c r="AC796" s="1">
        <v>71</v>
      </c>
      <c r="AD796" s="1" t="s">
        <v>305</v>
      </c>
      <c r="AE796" s="1" t="s">
        <v>2701</v>
      </c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</row>
    <row r="797" spans="1:73" ht="13.5" customHeight="1">
      <c r="A797" s="5" t="str">
        <f>HYPERLINK("http://kyu.snu.ac.kr/sdhj/index.jsp?type=hj/GK14786_00IH_0001_0161.jpg","1828_성평곡면_161")</f>
        <v>1828_성평곡면_161</v>
      </c>
      <c r="B797" s="2">
        <v>1828</v>
      </c>
      <c r="C797" s="2" t="s">
        <v>3787</v>
      </c>
      <c r="D797" s="2" t="s">
        <v>3790</v>
      </c>
      <c r="E797" s="2">
        <v>796</v>
      </c>
      <c r="F797" s="1">
        <v>5</v>
      </c>
      <c r="G797" s="1" t="s">
        <v>1775</v>
      </c>
      <c r="H797" s="1" t="s">
        <v>2048</v>
      </c>
      <c r="I797" s="1">
        <v>2</v>
      </c>
      <c r="J797" s="1"/>
      <c r="K797" s="1"/>
      <c r="L797" s="1">
        <v>3</v>
      </c>
      <c r="M797" s="2" t="s">
        <v>4184</v>
      </c>
      <c r="N797" s="2" t="s">
        <v>4347</v>
      </c>
      <c r="O797" s="1"/>
      <c r="P797" s="1"/>
      <c r="Q797" s="1"/>
      <c r="R797" s="1"/>
      <c r="S797" s="1"/>
      <c r="T797" s="1" t="s">
        <v>3815</v>
      </c>
      <c r="U797" s="1" t="s">
        <v>139</v>
      </c>
      <c r="V797" s="1" t="s">
        <v>2112</v>
      </c>
      <c r="W797" s="1"/>
      <c r="X797" s="1"/>
      <c r="Y797" s="1" t="s">
        <v>1862</v>
      </c>
      <c r="Z797" s="1" t="s">
        <v>2256</v>
      </c>
      <c r="AA797" s="1"/>
      <c r="AB797" s="1"/>
      <c r="AC797" s="1">
        <v>59</v>
      </c>
      <c r="AD797" s="1" t="s">
        <v>854</v>
      </c>
      <c r="AE797" s="1" t="s">
        <v>2392</v>
      </c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</row>
    <row r="798" spans="1:73" ht="13.5" customHeight="1">
      <c r="A798" s="5" t="str">
        <f>HYPERLINK("http://kyu.snu.ac.kr/sdhj/index.jsp?type=hj/GK14786_00IH_0001_0161.jpg","1828_성평곡면_161")</f>
        <v>1828_성평곡면_161</v>
      </c>
      <c r="B798" s="2">
        <v>1828</v>
      </c>
      <c r="C798" s="2" t="s">
        <v>3787</v>
      </c>
      <c r="D798" s="2" t="s">
        <v>3790</v>
      </c>
      <c r="E798" s="2">
        <v>797</v>
      </c>
      <c r="F798" s="1">
        <v>5</v>
      </c>
      <c r="G798" s="1" t="s">
        <v>1775</v>
      </c>
      <c r="H798" s="1" t="s">
        <v>2048</v>
      </c>
      <c r="I798" s="1">
        <v>2</v>
      </c>
      <c r="J798" s="1"/>
      <c r="K798" s="1"/>
      <c r="L798" s="1">
        <v>3</v>
      </c>
      <c r="M798" s="2" t="s">
        <v>4184</v>
      </c>
      <c r="N798" s="2" t="s">
        <v>4347</v>
      </c>
      <c r="O798" s="1"/>
      <c r="P798" s="1"/>
      <c r="Q798" s="1"/>
      <c r="R798" s="1"/>
      <c r="S798" s="1"/>
      <c r="T798" s="1" t="s">
        <v>3814</v>
      </c>
      <c r="U798" s="1" t="s">
        <v>194</v>
      </c>
      <c r="V798" s="1" t="s">
        <v>2118</v>
      </c>
      <c r="W798" s="1"/>
      <c r="X798" s="1"/>
      <c r="Y798" s="1" t="s">
        <v>1863</v>
      </c>
      <c r="Z798" s="1" t="s">
        <v>3827</v>
      </c>
      <c r="AA798" s="1"/>
      <c r="AB798" s="1"/>
      <c r="AC798" s="1"/>
      <c r="AD798" s="1"/>
      <c r="AE798" s="1"/>
      <c r="AF798" s="1"/>
      <c r="AG798" s="1" t="s">
        <v>4030</v>
      </c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</row>
    <row r="799" spans="1:73" ht="13.5" customHeight="1">
      <c r="A799" s="5" t="str">
        <f>HYPERLINK("http://kyu.snu.ac.kr/sdhj/index.jsp?type=hj/GK14786_00IH_0001_0161.jpg","1828_성평곡면_161")</f>
        <v>1828_성평곡면_161</v>
      </c>
      <c r="B799" s="2">
        <v>1828</v>
      </c>
      <c r="C799" s="2" t="s">
        <v>3787</v>
      </c>
      <c r="D799" s="2" t="s">
        <v>3790</v>
      </c>
      <c r="E799" s="2">
        <v>798</v>
      </c>
      <c r="F799" s="1">
        <v>5</v>
      </c>
      <c r="G799" s="1" t="s">
        <v>1775</v>
      </c>
      <c r="H799" s="1" t="s">
        <v>2048</v>
      </c>
      <c r="I799" s="1">
        <v>2</v>
      </c>
      <c r="J799" s="1"/>
      <c r="K799" s="1"/>
      <c r="L799" s="1">
        <v>3</v>
      </c>
      <c r="M799" s="2" t="s">
        <v>4184</v>
      </c>
      <c r="N799" s="2" t="s">
        <v>4347</v>
      </c>
      <c r="O799" s="1"/>
      <c r="P799" s="1"/>
      <c r="Q799" s="1"/>
      <c r="R799" s="1"/>
      <c r="S799" s="1"/>
      <c r="T799" s="1" t="s">
        <v>3815</v>
      </c>
      <c r="U799" s="1" t="s">
        <v>139</v>
      </c>
      <c r="V799" s="1" t="s">
        <v>2112</v>
      </c>
      <c r="W799" s="1"/>
      <c r="X799" s="1"/>
      <c r="Y799" s="1" t="s">
        <v>1864</v>
      </c>
      <c r="Z799" s="1" t="s">
        <v>2255</v>
      </c>
      <c r="AA799" s="1"/>
      <c r="AB799" s="1"/>
      <c r="AC799" s="1"/>
      <c r="AD799" s="1"/>
      <c r="AE799" s="1"/>
      <c r="AF799" s="1" t="s">
        <v>404</v>
      </c>
      <c r="AG799" s="1" t="s">
        <v>2727</v>
      </c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</row>
    <row r="800" spans="1:73" ht="13.5" customHeight="1">
      <c r="A800" s="5" t="str">
        <f>HYPERLINK("http://kyu.snu.ac.kr/sdhj/index.jsp?type=hj/GK14786_00IH_0001_0161.jpg","1828_성평곡면_161")</f>
        <v>1828_성평곡면_161</v>
      </c>
      <c r="B800" s="2">
        <v>1828</v>
      </c>
      <c r="C800" s="2" t="s">
        <v>3787</v>
      </c>
      <c r="D800" s="2" t="s">
        <v>3790</v>
      </c>
      <c r="E800" s="2">
        <v>799</v>
      </c>
      <c r="F800" s="1">
        <v>5</v>
      </c>
      <c r="G800" s="1" t="s">
        <v>1775</v>
      </c>
      <c r="H800" s="1" t="s">
        <v>2048</v>
      </c>
      <c r="I800" s="1">
        <v>2</v>
      </c>
      <c r="J800" s="1"/>
      <c r="K800" s="1"/>
      <c r="L800" s="1">
        <v>4</v>
      </c>
      <c r="M800" s="2" t="s">
        <v>4185</v>
      </c>
      <c r="N800" s="2" t="s">
        <v>4348</v>
      </c>
      <c r="O800" s="1"/>
      <c r="P800" s="1"/>
      <c r="Q800" s="1"/>
      <c r="R800" s="1"/>
      <c r="S800" s="1"/>
      <c r="T800" s="1" t="s">
        <v>3813</v>
      </c>
      <c r="U800" s="1" t="s">
        <v>120</v>
      </c>
      <c r="V800" s="1" t="s">
        <v>2116</v>
      </c>
      <c r="W800" s="1" t="s">
        <v>612</v>
      </c>
      <c r="X800" s="1" t="s">
        <v>2172</v>
      </c>
      <c r="Y800" s="1" t="s">
        <v>1865</v>
      </c>
      <c r="Z800" s="1" t="s">
        <v>2254</v>
      </c>
      <c r="AA800" s="1"/>
      <c r="AB800" s="1"/>
      <c r="AC800" s="1">
        <v>40</v>
      </c>
      <c r="AD800" s="1" t="s">
        <v>40</v>
      </c>
      <c r="AE800" s="1" t="s">
        <v>2698</v>
      </c>
      <c r="AF800" s="1"/>
      <c r="AG800" s="1"/>
      <c r="AH800" s="1"/>
      <c r="AI800" s="1"/>
      <c r="AJ800" s="1" t="s">
        <v>17</v>
      </c>
      <c r="AK800" s="1" t="s">
        <v>2742</v>
      </c>
      <c r="AL800" s="1" t="s">
        <v>284</v>
      </c>
      <c r="AM800" s="1" t="s">
        <v>2748</v>
      </c>
      <c r="AN800" s="1"/>
      <c r="AO800" s="1"/>
      <c r="AP800" s="1"/>
      <c r="AQ800" s="1"/>
      <c r="AR800" s="1"/>
      <c r="AS800" s="1"/>
      <c r="AT800" s="1" t="s">
        <v>123</v>
      </c>
      <c r="AU800" s="1" t="s">
        <v>2801</v>
      </c>
      <c r="AV800" s="1" t="s">
        <v>1866</v>
      </c>
      <c r="AW800" s="1" t="s">
        <v>2844</v>
      </c>
      <c r="AX800" s="1"/>
      <c r="AY800" s="1"/>
      <c r="AZ800" s="1"/>
      <c r="BA800" s="1"/>
      <c r="BB800" s="1"/>
      <c r="BC800" s="1"/>
      <c r="BD800" s="1"/>
      <c r="BE800" s="1"/>
      <c r="BF800" s="1"/>
      <c r="BG800" s="1" t="s">
        <v>123</v>
      </c>
      <c r="BH800" s="1" t="s">
        <v>2801</v>
      </c>
      <c r="BI800" s="1" t="s">
        <v>1867</v>
      </c>
      <c r="BJ800" s="1" t="s">
        <v>3148</v>
      </c>
      <c r="BK800" s="1" t="s">
        <v>123</v>
      </c>
      <c r="BL800" s="1" t="s">
        <v>2801</v>
      </c>
      <c r="BM800" s="1" t="s">
        <v>1799</v>
      </c>
      <c r="BN800" s="1" t="s">
        <v>3129</v>
      </c>
      <c r="BO800" s="1" t="s">
        <v>123</v>
      </c>
      <c r="BP800" s="1" t="s">
        <v>2801</v>
      </c>
      <c r="BQ800" s="1" t="s">
        <v>1868</v>
      </c>
      <c r="BR800" s="1" t="s">
        <v>3938</v>
      </c>
      <c r="BS800" s="1" t="s">
        <v>70</v>
      </c>
      <c r="BT800" s="1" t="s">
        <v>3844</v>
      </c>
      <c r="BU800" s="1"/>
    </row>
    <row r="801" spans="1:73" ht="13.5" customHeight="1">
      <c r="A801" s="5" t="str">
        <f>HYPERLINK("http://kyu.snu.ac.kr/sdhj/index.jsp?type=hj/GK14786_00IH_0001_0161.jpg","1828_성평곡면_161")</f>
        <v>1828_성평곡면_161</v>
      </c>
      <c r="B801" s="2">
        <v>1828</v>
      </c>
      <c r="C801" s="2" t="s">
        <v>3787</v>
      </c>
      <c r="D801" s="2" t="s">
        <v>3790</v>
      </c>
      <c r="E801" s="2">
        <v>800</v>
      </c>
      <c r="F801" s="1">
        <v>5</v>
      </c>
      <c r="G801" s="1" t="s">
        <v>1775</v>
      </c>
      <c r="H801" s="1" t="s">
        <v>2048</v>
      </c>
      <c r="I801" s="1">
        <v>2</v>
      </c>
      <c r="J801" s="1"/>
      <c r="K801" s="1"/>
      <c r="L801" s="1">
        <v>4</v>
      </c>
      <c r="M801" s="2" t="s">
        <v>4185</v>
      </c>
      <c r="N801" s="2" t="s">
        <v>4348</v>
      </c>
      <c r="O801" s="1"/>
      <c r="P801" s="1"/>
      <c r="Q801" s="1"/>
      <c r="R801" s="1"/>
      <c r="S801" s="1" t="s">
        <v>48</v>
      </c>
      <c r="T801" s="1" t="s">
        <v>2087</v>
      </c>
      <c r="U801" s="1"/>
      <c r="V801" s="1"/>
      <c r="W801" s="1" t="s">
        <v>98</v>
      </c>
      <c r="X801" s="1" t="s">
        <v>3818</v>
      </c>
      <c r="Y801" s="1" t="s">
        <v>130</v>
      </c>
      <c r="Z801" s="1" t="s">
        <v>2210</v>
      </c>
      <c r="AA801" s="1"/>
      <c r="AB801" s="1"/>
      <c r="AC801" s="1">
        <v>40</v>
      </c>
      <c r="AD801" s="1" t="s">
        <v>40</v>
      </c>
      <c r="AE801" s="1" t="s">
        <v>2698</v>
      </c>
      <c r="AF801" s="1"/>
      <c r="AG801" s="1"/>
      <c r="AH801" s="1"/>
      <c r="AI801" s="1"/>
      <c r="AJ801" s="1" t="s">
        <v>131</v>
      </c>
      <c r="AK801" s="1" t="s">
        <v>2743</v>
      </c>
      <c r="AL801" s="1" t="s">
        <v>682</v>
      </c>
      <c r="AM801" s="1" t="s">
        <v>2744</v>
      </c>
      <c r="AN801" s="1"/>
      <c r="AO801" s="1"/>
      <c r="AP801" s="1"/>
      <c r="AQ801" s="1"/>
      <c r="AR801" s="1"/>
      <c r="AS801" s="1"/>
      <c r="AT801" s="1" t="s">
        <v>123</v>
      </c>
      <c r="AU801" s="1" t="s">
        <v>2801</v>
      </c>
      <c r="AV801" s="1" t="s">
        <v>1869</v>
      </c>
      <c r="AW801" s="1" t="s">
        <v>2562</v>
      </c>
      <c r="AX801" s="1"/>
      <c r="AY801" s="1"/>
      <c r="AZ801" s="1"/>
      <c r="BA801" s="1"/>
      <c r="BB801" s="1"/>
      <c r="BC801" s="1"/>
      <c r="BD801" s="1"/>
      <c r="BE801" s="1"/>
      <c r="BF801" s="1"/>
      <c r="BG801" s="1" t="s">
        <v>123</v>
      </c>
      <c r="BH801" s="1" t="s">
        <v>2801</v>
      </c>
      <c r="BI801" s="1" t="s">
        <v>1870</v>
      </c>
      <c r="BJ801" s="1" t="s">
        <v>3147</v>
      </c>
      <c r="BK801" s="1" t="s">
        <v>123</v>
      </c>
      <c r="BL801" s="1" t="s">
        <v>2801</v>
      </c>
      <c r="BM801" s="1" t="s">
        <v>1871</v>
      </c>
      <c r="BN801" s="1" t="s">
        <v>3379</v>
      </c>
      <c r="BO801" s="1" t="s">
        <v>123</v>
      </c>
      <c r="BP801" s="1" t="s">
        <v>2801</v>
      </c>
      <c r="BQ801" s="1" t="s">
        <v>1872</v>
      </c>
      <c r="BR801" s="1" t="s">
        <v>3598</v>
      </c>
      <c r="BS801" s="1" t="s">
        <v>80</v>
      </c>
      <c r="BT801" s="1" t="s">
        <v>2745</v>
      </c>
      <c r="BU801" s="1"/>
    </row>
    <row r="802" spans="1:73" ht="13.5" customHeight="1">
      <c r="A802" s="5" t="str">
        <f>HYPERLINK("http://kyu.snu.ac.kr/sdhj/index.jsp?type=hj/GK14786_00IH_0001_0161.jpg","1828_성평곡면_161")</f>
        <v>1828_성평곡면_161</v>
      </c>
      <c r="B802" s="2">
        <v>1828</v>
      </c>
      <c r="C802" s="2" t="s">
        <v>3787</v>
      </c>
      <c r="D802" s="2" t="s">
        <v>3790</v>
      </c>
      <c r="E802" s="2">
        <v>801</v>
      </c>
      <c r="F802" s="1">
        <v>5</v>
      </c>
      <c r="G802" s="1" t="s">
        <v>1775</v>
      </c>
      <c r="H802" s="1" t="s">
        <v>2048</v>
      </c>
      <c r="I802" s="1">
        <v>2</v>
      </c>
      <c r="J802" s="1"/>
      <c r="K802" s="1"/>
      <c r="L802" s="1">
        <v>4</v>
      </c>
      <c r="M802" s="2" t="s">
        <v>4185</v>
      </c>
      <c r="N802" s="2" t="s">
        <v>4348</v>
      </c>
      <c r="O802" s="1"/>
      <c r="P802" s="1"/>
      <c r="Q802" s="1"/>
      <c r="R802" s="1"/>
      <c r="S802" s="1" t="s">
        <v>57</v>
      </c>
      <c r="T802" s="1" t="s">
        <v>2091</v>
      </c>
      <c r="U802" s="1"/>
      <c r="V802" s="1"/>
      <c r="W802" s="1" t="s">
        <v>98</v>
      </c>
      <c r="X802" s="1" t="s">
        <v>3818</v>
      </c>
      <c r="Y802" s="1" t="s">
        <v>130</v>
      </c>
      <c r="Z802" s="1" t="s">
        <v>2210</v>
      </c>
      <c r="AA802" s="1"/>
      <c r="AB802" s="1"/>
      <c r="AC802" s="1">
        <v>65</v>
      </c>
      <c r="AD802" s="1" t="s">
        <v>418</v>
      </c>
      <c r="AE802" s="1" t="s">
        <v>2695</v>
      </c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</row>
    <row r="803" spans="1:73" ht="13.5" customHeight="1">
      <c r="A803" s="5" t="str">
        <f>HYPERLINK("http://kyu.snu.ac.kr/sdhj/index.jsp?type=hj/GK14786_00IH_0001_0161.jpg","1828_성평곡면_161")</f>
        <v>1828_성평곡면_161</v>
      </c>
      <c r="B803" s="2">
        <v>1828</v>
      </c>
      <c r="C803" s="2" t="s">
        <v>3787</v>
      </c>
      <c r="D803" s="2" t="s">
        <v>3790</v>
      </c>
      <c r="E803" s="2">
        <v>802</v>
      </c>
      <c r="F803" s="1">
        <v>5</v>
      </c>
      <c r="G803" s="1" t="s">
        <v>1775</v>
      </c>
      <c r="H803" s="1" t="s">
        <v>2048</v>
      </c>
      <c r="I803" s="1">
        <v>2</v>
      </c>
      <c r="J803" s="1"/>
      <c r="K803" s="1"/>
      <c r="L803" s="1">
        <v>4</v>
      </c>
      <c r="M803" s="2" t="s">
        <v>4185</v>
      </c>
      <c r="N803" s="2" t="s">
        <v>4348</v>
      </c>
      <c r="O803" s="1"/>
      <c r="P803" s="1"/>
      <c r="Q803" s="1"/>
      <c r="R803" s="1"/>
      <c r="S803" s="1" t="s">
        <v>210</v>
      </c>
      <c r="T803" s="1" t="s">
        <v>2095</v>
      </c>
      <c r="U803" s="1" t="s">
        <v>120</v>
      </c>
      <c r="V803" s="1" t="s">
        <v>2116</v>
      </c>
      <c r="W803" s="1"/>
      <c r="X803" s="1"/>
      <c r="Y803" s="1" t="s">
        <v>1873</v>
      </c>
      <c r="Z803" s="1" t="s">
        <v>3836</v>
      </c>
      <c r="AA803" s="1"/>
      <c r="AB803" s="1"/>
      <c r="AC803" s="1">
        <v>25</v>
      </c>
      <c r="AD803" s="1" t="s">
        <v>107</v>
      </c>
      <c r="AE803" s="1" t="s">
        <v>2700</v>
      </c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</row>
    <row r="804" spans="1:73" ht="13.5" customHeight="1">
      <c r="A804" s="5" t="str">
        <f>HYPERLINK("http://kyu.snu.ac.kr/sdhj/index.jsp?type=hj/GK14786_00IH_0001_0161.jpg","1828_성평곡면_161")</f>
        <v>1828_성평곡면_161</v>
      </c>
      <c r="B804" s="2">
        <v>1828</v>
      </c>
      <c r="C804" s="2" t="s">
        <v>3787</v>
      </c>
      <c r="D804" s="2" t="s">
        <v>3790</v>
      </c>
      <c r="E804" s="2">
        <v>803</v>
      </c>
      <c r="F804" s="1">
        <v>5</v>
      </c>
      <c r="G804" s="1" t="s">
        <v>1775</v>
      </c>
      <c r="H804" s="1" t="s">
        <v>2048</v>
      </c>
      <c r="I804" s="1">
        <v>2</v>
      </c>
      <c r="J804" s="1"/>
      <c r="K804" s="1"/>
      <c r="L804" s="1">
        <v>4</v>
      </c>
      <c r="M804" s="2" t="s">
        <v>4185</v>
      </c>
      <c r="N804" s="2" t="s">
        <v>4348</v>
      </c>
      <c r="O804" s="1"/>
      <c r="P804" s="1"/>
      <c r="Q804" s="1"/>
      <c r="R804" s="1"/>
      <c r="S804" s="1" t="s">
        <v>413</v>
      </c>
      <c r="T804" s="1" t="s">
        <v>2094</v>
      </c>
      <c r="U804" s="1"/>
      <c r="V804" s="1"/>
      <c r="W804" s="1" t="s">
        <v>38</v>
      </c>
      <c r="X804" s="1" t="s">
        <v>2173</v>
      </c>
      <c r="Y804" s="1" t="s">
        <v>130</v>
      </c>
      <c r="Z804" s="1" t="s">
        <v>2210</v>
      </c>
      <c r="AA804" s="1"/>
      <c r="AB804" s="1"/>
      <c r="AC804" s="1">
        <v>26</v>
      </c>
      <c r="AD804" s="1" t="s">
        <v>89</v>
      </c>
      <c r="AE804" s="1" t="s">
        <v>2669</v>
      </c>
      <c r="AF804" s="1" t="s">
        <v>212</v>
      </c>
      <c r="AG804" s="1" t="s">
        <v>2725</v>
      </c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</row>
    <row r="805" spans="1:73" ht="13.5" customHeight="1">
      <c r="A805" s="5" t="str">
        <f>HYPERLINK("http://kyu.snu.ac.kr/sdhj/index.jsp?type=hj/GK14786_00IH_0001_0161.jpg","1828_성평곡면_161")</f>
        <v>1828_성평곡면_161</v>
      </c>
      <c r="B805" s="2">
        <v>1828</v>
      </c>
      <c r="C805" s="2" t="s">
        <v>3787</v>
      </c>
      <c r="D805" s="2" t="s">
        <v>3790</v>
      </c>
      <c r="E805" s="2">
        <v>804</v>
      </c>
      <c r="F805" s="1">
        <v>5</v>
      </c>
      <c r="G805" s="1" t="s">
        <v>1775</v>
      </c>
      <c r="H805" s="1" t="s">
        <v>2048</v>
      </c>
      <c r="I805" s="1">
        <v>2</v>
      </c>
      <c r="J805" s="1"/>
      <c r="K805" s="1"/>
      <c r="L805" s="1">
        <v>4</v>
      </c>
      <c r="M805" s="2" t="s">
        <v>4185</v>
      </c>
      <c r="N805" s="2" t="s">
        <v>4348</v>
      </c>
      <c r="O805" s="1"/>
      <c r="P805" s="1"/>
      <c r="Q805" s="1"/>
      <c r="R805" s="1"/>
      <c r="S805" s="1"/>
      <c r="T805" s="1" t="s">
        <v>4426</v>
      </c>
      <c r="U805" s="1"/>
      <c r="V805" s="1"/>
      <c r="W805" s="1"/>
      <c r="X805" s="1"/>
      <c r="Y805" s="1" t="s">
        <v>4435</v>
      </c>
      <c r="Z805" s="1" t="s">
        <v>2253</v>
      </c>
      <c r="AA805" s="1"/>
      <c r="AB805" s="1"/>
      <c r="AC805" s="1">
        <v>85</v>
      </c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 t="s">
        <v>139</v>
      </c>
      <c r="BC805" s="1" t="s">
        <v>2112</v>
      </c>
      <c r="BD805" s="1" t="s">
        <v>1874</v>
      </c>
      <c r="BE805" s="1" t="s">
        <v>3092</v>
      </c>
      <c r="BF805" s="1" t="s">
        <v>4039</v>
      </c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</row>
    <row r="806" spans="1:73" ht="13.5" customHeight="1">
      <c r="A806" s="5" t="str">
        <f>HYPERLINK("http://kyu.snu.ac.kr/sdhj/index.jsp?type=hj/GK14786_00IH_0001_0162.jpg","1828_성평곡면_162")</f>
        <v>1828_성평곡면_162</v>
      </c>
      <c r="B806" s="2">
        <v>1828</v>
      </c>
      <c r="C806" s="2" t="s">
        <v>3787</v>
      </c>
      <c r="D806" s="2" t="s">
        <v>3790</v>
      </c>
      <c r="E806" s="2">
        <v>805</v>
      </c>
      <c r="F806" s="1">
        <v>5</v>
      </c>
      <c r="G806" s="1" t="s">
        <v>1775</v>
      </c>
      <c r="H806" s="1" t="s">
        <v>2048</v>
      </c>
      <c r="I806" s="1">
        <v>2</v>
      </c>
      <c r="J806" s="1"/>
      <c r="K806" s="1"/>
      <c r="L806" s="1">
        <v>5</v>
      </c>
      <c r="M806" s="2" t="s">
        <v>4500</v>
      </c>
      <c r="N806" s="2" t="s">
        <v>4349</v>
      </c>
      <c r="O806" s="1" t="s">
        <v>6</v>
      </c>
      <c r="P806" s="1" t="s">
        <v>2076</v>
      </c>
      <c r="Q806" s="1"/>
      <c r="R806" s="1"/>
      <c r="S806" s="1"/>
      <c r="T806" s="1" t="s">
        <v>3813</v>
      </c>
      <c r="U806" s="1" t="s">
        <v>120</v>
      </c>
      <c r="V806" s="1" t="s">
        <v>2116</v>
      </c>
      <c r="W806" s="1" t="s">
        <v>612</v>
      </c>
      <c r="X806" s="1" t="s">
        <v>2172</v>
      </c>
      <c r="Y806" s="1" t="s">
        <v>4501</v>
      </c>
      <c r="Z806" s="1" t="s">
        <v>2252</v>
      </c>
      <c r="AA806" s="1"/>
      <c r="AB806" s="1"/>
      <c r="AC806" s="1">
        <v>21</v>
      </c>
      <c r="AD806" s="1" t="s">
        <v>59</v>
      </c>
      <c r="AE806" s="1" t="s">
        <v>2670</v>
      </c>
      <c r="AF806" s="1"/>
      <c r="AG806" s="1"/>
      <c r="AH806" s="1"/>
      <c r="AI806" s="1"/>
      <c r="AJ806" s="1" t="s">
        <v>17</v>
      </c>
      <c r="AK806" s="1" t="s">
        <v>2742</v>
      </c>
      <c r="AL806" s="1" t="s">
        <v>284</v>
      </c>
      <c r="AM806" s="1" t="s">
        <v>2748</v>
      </c>
      <c r="AN806" s="1"/>
      <c r="AO806" s="1"/>
      <c r="AP806" s="1"/>
      <c r="AQ806" s="1"/>
      <c r="AR806" s="1"/>
      <c r="AS806" s="1"/>
      <c r="AT806" s="1" t="s">
        <v>123</v>
      </c>
      <c r="AU806" s="1" t="s">
        <v>2801</v>
      </c>
      <c r="AV806" s="1" t="s">
        <v>1875</v>
      </c>
      <c r="AW806" s="1" t="s">
        <v>2843</v>
      </c>
      <c r="AX806" s="1"/>
      <c r="AY806" s="1"/>
      <c r="AZ806" s="1"/>
      <c r="BA806" s="1"/>
      <c r="BB806" s="1"/>
      <c r="BC806" s="1"/>
      <c r="BD806" s="1"/>
      <c r="BE806" s="1"/>
      <c r="BF806" s="1"/>
      <c r="BG806" s="1" t="s">
        <v>123</v>
      </c>
      <c r="BH806" s="1" t="s">
        <v>2801</v>
      </c>
      <c r="BI806" s="1" t="s">
        <v>1876</v>
      </c>
      <c r="BJ806" s="1" t="s">
        <v>3146</v>
      </c>
      <c r="BK806" s="1" t="s">
        <v>123</v>
      </c>
      <c r="BL806" s="1" t="s">
        <v>2801</v>
      </c>
      <c r="BM806" s="1" t="s">
        <v>1798</v>
      </c>
      <c r="BN806" s="1" t="s">
        <v>2824</v>
      </c>
      <c r="BO806" s="1" t="s">
        <v>120</v>
      </c>
      <c r="BP806" s="1" t="s">
        <v>2116</v>
      </c>
      <c r="BQ806" s="1" t="s">
        <v>1877</v>
      </c>
      <c r="BR806" s="1" t="s">
        <v>3923</v>
      </c>
      <c r="BS806" s="1" t="s">
        <v>70</v>
      </c>
      <c r="BT806" s="1" t="s">
        <v>3844</v>
      </c>
      <c r="BU806" s="1"/>
    </row>
    <row r="807" spans="1:73" ht="13.5" customHeight="1">
      <c r="A807" s="5" t="str">
        <f>HYPERLINK("http://kyu.snu.ac.kr/sdhj/index.jsp?type=hj/GK14786_00IH_0001_0162.jpg","1828_성평곡면_162")</f>
        <v>1828_성평곡면_162</v>
      </c>
      <c r="B807" s="2">
        <v>1828</v>
      </c>
      <c r="C807" s="2" t="s">
        <v>3787</v>
      </c>
      <c r="D807" s="2" t="s">
        <v>3790</v>
      </c>
      <c r="E807" s="2">
        <v>806</v>
      </c>
      <c r="F807" s="1">
        <v>5</v>
      </c>
      <c r="G807" s="1" t="s">
        <v>1775</v>
      </c>
      <c r="H807" s="1" t="s">
        <v>2048</v>
      </c>
      <c r="I807" s="1">
        <v>2</v>
      </c>
      <c r="J807" s="1"/>
      <c r="K807" s="1"/>
      <c r="L807" s="1">
        <v>5</v>
      </c>
      <c r="M807" s="2" t="s">
        <v>4500</v>
      </c>
      <c r="N807" s="2" t="s">
        <v>4349</v>
      </c>
      <c r="O807" s="1"/>
      <c r="P807" s="1"/>
      <c r="Q807" s="1"/>
      <c r="R807" s="1"/>
      <c r="S807" s="1" t="s">
        <v>57</v>
      </c>
      <c r="T807" s="1" t="s">
        <v>2091</v>
      </c>
      <c r="U807" s="1"/>
      <c r="V807" s="1"/>
      <c r="W807" s="1" t="s">
        <v>536</v>
      </c>
      <c r="X807" s="1" t="s">
        <v>2175</v>
      </c>
      <c r="Y807" s="1" t="s">
        <v>130</v>
      </c>
      <c r="Z807" s="1" t="s">
        <v>2210</v>
      </c>
      <c r="AA807" s="1"/>
      <c r="AB807" s="1"/>
      <c r="AC807" s="1">
        <v>41</v>
      </c>
      <c r="AD807" s="1" t="s">
        <v>374</v>
      </c>
      <c r="AE807" s="1" t="s">
        <v>2666</v>
      </c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</row>
    <row r="808" spans="1:73" ht="13.5" customHeight="1">
      <c r="A808" s="5" t="str">
        <f>HYPERLINK("http://kyu.snu.ac.kr/sdhj/index.jsp?type=hj/GK14786_00IH_0001_0162.jpg","1828_성평곡면_162")</f>
        <v>1828_성평곡면_162</v>
      </c>
      <c r="B808" s="2">
        <v>1828</v>
      </c>
      <c r="C808" s="2" t="s">
        <v>3787</v>
      </c>
      <c r="D808" s="2" t="s">
        <v>3790</v>
      </c>
      <c r="E808" s="2">
        <v>807</v>
      </c>
      <c r="F808" s="1">
        <v>5</v>
      </c>
      <c r="G808" s="1" t="s">
        <v>1775</v>
      </c>
      <c r="H808" s="1" t="s">
        <v>2048</v>
      </c>
      <c r="I808" s="1">
        <v>2</v>
      </c>
      <c r="J808" s="1"/>
      <c r="K808" s="1"/>
      <c r="L808" s="1">
        <v>5</v>
      </c>
      <c r="M808" s="2" t="s">
        <v>4500</v>
      </c>
      <c r="N808" s="2" t="s">
        <v>4349</v>
      </c>
      <c r="O808" s="1"/>
      <c r="P808" s="1"/>
      <c r="Q808" s="1"/>
      <c r="R808" s="1"/>
      <c r="S808" s="1"/>
      <c r="T808" s="1" t="s">
        <v>3815</v>
      </c>
      <c r="U808" s="1" t="s">
        <v>139</v>
      </c>
      <c r="V808" s="1" t="s">
        <v>2112</v>
      </c>
      <c r="W808" s="1"/>
      <c r="X808" s="1"/>
      <c r="Y808" s="1" t="s">
        <v>1878</v>
      </c>
      <c r="Z808" s="1" t="s">
        <v>2251</v>
      </c>
      <c r="AA808" s="1"/>
      <c r="AB808" s="1"/>
      <c r="AC808" s="1">
        <v>66</v>
      </c>
      <c r="AD808" s="1" t="s">
        <v>154</v>
      </c>
      <c r="AE808" s="1" t="s">
        <v>2699</v>
      </c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</row>
    <row r="809" spans="1:73" ht="13.5" customHeight="1">
      <c r="A809" s="5" t="str">
        <f>HYPERLINK("http://kyu.snu.ac.kr/sdhj/index.jsp?type=hj/GK14786_00IH_0001_0162.jpg","1828_성평곡면_162")</f>
        <v>1828_성평곡면_162</v>
      </c>
      <c r="B809" s="2">
        <v>1828</v>
      </c>
      <c r="C809" s="2" t="s">
        <v>3787</v>
      </c>
      <c r="D809" s="2" t="s">
        <v>3790</v>
      </c>
      <c r="E809" s="2">
        <v>808</v>
      </c>
      <c r="F809" s="1">
        <v>5</v>
      </c>
      <c r="G809" s="1" t="s">
        <v>1775</v>
      </c>
      <c r="H809" s="1" t="s">
        <v>2048</v>
      </c>
      <c r="I809" s="1">
        <v>3</v>
      </c>
      <c r="J809" s="1" t="s">
        <v>1879</v>
      </c>
      <c r="K809" s="1" t="s">
        <v>2053</v>
      </c>
      <c r="L809" s="1">
        <v>1</v>
      </c>
      <c r="M809" s="2" t="s">
        <v>4186</v>
      </c>
      <c r="N809" s="2" t="s">
        <v>4350</v>
      </c>
      <c r="O809" s="1"/>
      <c r="P809" s="1"/>
      <c r="Q809" s="1"/>
      <c r="R809" s="1"/>
      <c r="S809" s="1"/>
      <c r="T809" s="1" t="s">
        <v>3813</v>
      </c>
      <c r="U809" s="1" t="s">
        <v>120</v>
      </c>
      <c r="V809" s="1" t="s">
        <v>2116</v>
      </c>
      <c r="W809" s="1" t="s">
        <v>612</v>
      </c>
      <c r="X809" s="1" t="s">
        <v>2172</v>
      </c>
      <c r="Y809" s="1" t="s">
        <v>1880</v>
      </c>
      <c r="Z809" s="1" t="s">
        <v>2250</v>
      </c>
      <c r="AA809" s="1"/>
      <c r="AB809" s="1"/>
      <c r="AC809" s="1">
        <v>45</v>
      </c>
      <c r="AD809" s="1" t="s">
        <v>279</v>
      </c>
      <c r="AE809" s="1" t="s">
        <v>2231</v>
      </c>
      <c r="AF809" s="1"/>
      <c r="AG809" s="1"/>
      <c r="AH809" s="1"/>
      <c r="AI809" s="1"/>
      <c r="AJ809" s="1" t="s">
        <v>17</v>
      </c>
      <c r="AK809" s="1" t="s">
        <v>2742</v>
      </c>
      <c r="AL809" s="1" t="s">
        <v>284</v>
      </c>
      <c r="AM809" s="1" t="s">
        <v>2748</v>
      </c>
      <c r="AN809" s="1"/>
      <c r="AO809" s="1"/>
      <c r="AP809" s="1"/>
      <c r="AQ809" s="1"/>
      <c r="AR809" s="1"/>
      <c r="AS809" s="1"/>
      <c r="AT809" s="1" t="s">
        <v>123</v>
      </c>
      <c r="AU809" s="1" t="s">
        <v>2801</v>
      </c>
      <c r="AV809" s="1" t="s">
        <v>1881</v>
      </c>
      <c r="AW809" s="1" t="s">
        <v>2842</v>
      </c>
      <c r="AX809" s="1"/>
      <c r="AY809" s="1"/>
      <c r="AZ809" s="1"/>
      <c r="BA809" s="1"/>
      <c r="BB809" s="1"/>
      <c r="BC809" s="1"/>
      <c r="BD809" s="1"/>
      <c r="BE809" s="1"/>
      <c r="BF809" s="1"/>
      <c r="BG809" s="1" t="s">
        <v>123</v>
      </c>
      <c r="BH809" s="1" t="s">
        <v>2801</v>
      </c>
      <c r="BI809" s="1" t="s">
        <v>799</v>
      </c>
      <c r="BJ809" s="1" t="s">
        <v>2236</v>
      </c>
      <c r="BK809" s="1" t="s">
        <v>123</v>
      </c>
      <c r="BL809" s="1" t="s">
        <v>2801</v>
      </c>
      <c r="BM809" s="1" t="s">
        <v>1779</v>
      </c>
      <c r="BN809" s="1" t="s">
        <v>2320</v>
      </c>
      <c r="BO809" s="1" t="s">
        <v>123</v>
      </c>
      <c r="BP809" s="1" t="s">
        <v>2801</v>
      </c>
      <c r="BQ809" s="1" t="s">
        <v>1882</v>
      </c>
      <c r="BR809" s="1" t="s">
        <v>3597</v>
      </c>
      <c r="BS809" s="1" t="s">
        <v>1883</v>
      </c>
      <c r="BT809" s="1" t="s">
        <v>3762</v>
      </c>
      <c r="BU809" s="1"/>
    </row>
    <row r="810" spans="1:73" ht="13.5" customHeight="1">
      <c r="A810" s="5" t="str">
        <f>HYPERLINK("http://kyu.snu.ac.kr/sdhj/index.jsp?type=hj/GK14786_00IH_0001_0162.jpg","1828_성평곡면_162")</f>
        <v>1828_성평곡면_162</v>
      </c>
      <c r="B810" s="2">
        <v>1828</v>
      </c>
      <c r="C810" s="2" t="s">
        <v>3787</v>
      </c>
      <c r="D810" s="2" t="s">
        <v>3790</v>
      </c>
      <c r="E810" s="2">
        <v>809</v>
      </c>
      <c r="F810" s="1">
        <v>5</v>
      </c>
      <c r="G810" s="1" t="s">
        <v>1775</v>
      </c>
      <c r="H810" s="1" t="s">
        <v>2048</v>
      </c>
      <c r="I810" s="1">
        <v>3</v>
      </c>
      <c r="J810" s="1"/>
      <c r="K810" s="1"/>
      <c r="L810" s="1">
        <v>1</v>
      </c>
      <c r="M810" s="2" t="s">
        <v>4186</v>
      </c>
      <c r="N810" s="2" t="s">
        <v>4350</v>
      </c>
      <c r="O810" s="1"/>
      <c r="P810" s="1"/>
      <c r="Q810" s="1"/>
      <c r="R810" s="1"/>
      <c r="S810" s="1" t="s">
        <v>48</v>
      </c>
      <c r="T810" s="1" t="s">
        <v>2087</v>
      </c>
      <c r="U810" s="1"/>
      <c r="V810" s="1"/>
      <c r="W810" s="1" t="s">
        <v>349</v>
      </c>
      <c r="X810" s="1" t="s">
        <v>2178</v>
      </c>
      <c r="Y810" s="1" t="s">
        <v>130</v>
      </c>
      <c r="Z810" s="1" t="s">
        <v>2210</v>
      </c>
      <c r="AA810" s="1"/>
      <c r="AB810" s="1"/>
      <c r="AC810" s="1">
        <v>40</v>
      </c>
      <c r="AD810" s="1" t="s">
        <v>40</v>
      </c>
      <c r="AE810" s="1" t="s">
        <v>2698</v>
      </c>
      <c r="AF810" s="1"/>
      <c r="AG810" s="1"/>
      <c r="AH810" s="1"/>
      <c r="AI810" s="1"/>
      <c r="AJ810" s="1" t="s">
        <v>131</v>
      </c>
      <c r="AK810" s="1" t="s">
        <v>2743</v>
      </c>
      <c r="AL810" s="1" t="s">
        <v>457</v>
      </c>
      <c r="AM810" s="1" t="s">
        <v>2758</v>
      </c>
      <c r="AN810" s="1"/>
      <c r="AO810" s="1"/>
      <c r="AP810" s="1"/>
      <c r="AQ810" s="1"/>
      <c r="AR810" s="1"/>
      <c r="AS810" s="1"/>
      <c r="AT810" s="1" t="s">
        <v>123</v>
      </c>
      <c r="AU810" s="1" t="s">
        <v>2801</v>
      </c>
      <c r="AV810" s="1" t="s">
        <v>1884</v>
      </c>
      <c r="AW810" s="1" t="s">
        <v>2841</v>
      </c>
      <c r="AX810" s="1"/>
      <c r="AY810" s="1"/>
      <c r="AZ810" s="1"/>
      <c r="BA810" s="1"/>
      <c r="BB810" s="1"/>
      <c r="BC810" s="1"/>
      <c r="BD810" s="1"/>
      <c r="BE810" s="1"/>
      <c r="BF810" s="1"/>
      <c r="BG810" s="1" t="s">
        <v>123</v>
      </c>
      <c r="BH810" s="1" t="s">
        <v>2801</v>
      </c>
      <c r="BI810" s="1" t="s">
        <v>1885</v>
      </c>
      <c r="BJ810" s="1" t="s">
        <v>3145</v>
      </c>
      <c r="BK810" s="1" t="s">
        <v>123</v>
      </c>
      <c r="BL810" s="1" t="s">
        <v>2801</v>
      </c>
      <c r="BM810" s="1" t="s">
        <v>1886</v>
      </c>
      <c r="BN810" s="1" t="s">
        <v>3378</v>
      </c>
      <c r="BO810" s="1" t="s">
        <v>123</v>
      </c>
      <c r="BP810" s="1" t="s">
        <v>2801</v>
      </c>
      <c r="BQ810" s="1" t="s">
        <v>1887</v>
      </c>
      <c r="BR810" s="1" t="s">
        <v>3596</v>
      </c>
      <c r="BS810" s="1" t="s">
        <v>47</v>
      </c>
      <c r="BT810" s="1" t="s">
        <v>2761</v>
      </c>
      <c r="BU810" s="1"/>
    </row>
    <row r="811" spans="1:73" ht="13.5" customHeight="1">
      <c r="A811" s="5" t="str">
        <f>HYPERLINK("http://kyu.snu.ac.kr/sdhj/index.jsp?type=hj/GK14786_00IH_0001_0162.jpg","1828_성평곡면_162")</f>
        <v>1828_성평곡면_162</v>
      </c>
      <c r="B811" s="2">
        <v>1828</v>
      </c>
      <c r="C811" s="2" t="s">
        <v>3787</v>
      </c>
      <c r="D811" s="2" t="s">
        <v>3790</v>
      </c>
      <c r="E811" s="2">
        <v>810</v>
      </c>
      <c r="F811" s="1">
        <v>5</v>
      </c>
      <c r="G811" s="1" t="s">
        <v>1775</v>
      </c>
      <c r="H811" s="1" t="s">
        <v>2048</v>
      </c>
      <c r="I811" s="1">
        <v>3</v>
      </c>
      <c r="J811" s="1"/>
      <c r="K811" s="1"/>
      <c r="L811" s="1">
        <v>1</v>
      </c>
      <c r="M811" s="2" t="s">
        <v>4186</v>
      </c>
      <c r="N811" s="2" t="s">
        <v>4350</v>
      </c>
      <c r="O811" s="1"/>
      <c r="P811" s="1"/>
      <c r="Q811" s="1"/>
      <c r="R811" s="1"/>
      <c r="S811" s="1"/>
      <c r="T811" s="1" t="s">
        <v>3815</v>
      </c>
      <c r="U811" s="1" t="s">
        <v>139</v>
      </c>
      <c r="V811" s="1" t="s">
        <v>2112</v>
      </c>
      <c r="W811" s="1"/>
      <c r="X811" s="1"/>
      <c r="Y811" s="1" t="s">
        <v>1888</v>
      </c>
      <c r="Z811" s="1" t="s">
        <v>2249</v>
      </c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 t="s">
        <v>139</v>
      </c>
      <c r="BC811" s="1" t="s">
        <v>2112</v>
      </c>
      <c r="BD811" s="1" t="s">
        <v>4436</v>
      </c>
      <c r="BE811" s="1" t="s">
        <v>3091</v>
      </c>
      <c r="BF811" s="1" t="s">
        <v>4039</v>
      </c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</row>
    <row r="812" spans="1:73" ht="13.5" customHeight="1">
      <c r="A812" s="5" t="str">
        <f>HYPERLINK("http://kyu.snu.ac.kr/sdhj/index.jsp?type=hj/GK14786_00IH_0001_0162.jpg","1828_성평곡면_162")</f>
        <v>1828_성평곡면_162</v>
      </c>
      <c r="B812" s="2">
        <v>1828</v>
      </c>
      <c r="C812" s="2" t="s">
        <v>3787</v>
      </c>
      <c r="D812" s="2" t="s">
        <v>3790</v>
      </c>
      <c r="E812" s="2">
        <v>811</v>
      </c>
      <c r="F812" s="1">
        <v>5</v>
      </c>
      <c r="G812" s="1" t="s">
        <v>1775</v>
      </c>
      <c r="H812" s="1" t="s">
        <v>2048</v>
      </c>
      <c r="I812" s="1">
        <v>3</v>
      </c>
      <c r="J812" s="1"/>
      <c r="K812" s="1"/>
      <c r="L812" s="1">
        <v>1</v>
      </c>
      <c r="M812" s="2" t="s">
        <v>4186</v>
      </c>
      <c r="N812" s="2" t="s">
        <v>4350</v>
      </c>
      <c r="O812" s="1"/>
      <c r="P812" s="1"/>
      <c r="Q812" s="1"/>
      <c r="R812" s="1"/>
      <c r="S812" s="1"/>
      <c r="T812" s="1" t="s">
        <v>3814</v>
      </c>
      <c r="U812" s="1" t="s">
        <v>194</v>
      </c>
      <c r="V812" s="1" t="s">
        <v>2118</v>
      </c>
      <c r="W812" s="1"/>
      <c r="X812" s="1"/>
      <c r="Y812" s="1" t="s">
        <v>1879</v>
      </c>
      <c r="Z812" s="1" t="s">
        <v>2053</v>
      </c>
      <c r="AA812" s="1"/>
      <c r="AB812" s="1"/>
      <c r="AC812" s="1">
        <v>98</v>
      </c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 t="s">
        <v>4433</v>
      </c>
      <c r="BD812" s="1"/>
      <c r="BE812" s="1" t="s">
        <v>4447</v>
      </c>
      <c r="BF812" s="1" t="s">
        <v>4038</v>
      </c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</row>
    <row r="813" spans="1:73" ht="13.5" customHeight="1">
      <c r="A813" s="5" t="str">
        <f>HYPERLINK("http://kyu.snu.ac.kr/sdhj/index.jsp?type=hj/GK14786_00IH_0001_0162.jpg","1828_성평곡면_162")</f>
        <v>1828_성평곡면_162</v>
      </c>
      <c r="B813" s="2">
        <v>1828</v>
      </c>
      <c r="C813" s="2" t="s">
        <v>3787</v>
      </c>
      <c r="D813" s="2" t="s">
        <v>3790</v>
      </c>
      <c r="E813" s="2">
        <v>812</v>
      </c>
      <c r="F813" s="1">
        <v>5</v>
      </c>
      <c r="G813" s="1" t="s">
        <v>1775</v>
      </c>
      <c r="H813" s="1" t="s">
        <v>2048</v>
      </c>
      <c r="I813" s="1">
        <v>3</v>
      </c>
      <c r="J813" s="1"/>
      <c r="K813" s="1"/>
      <c r="L813" s="1">
        <v>2</v>
      </c>
      <c r="M813" s="2" t="s">
        <v>4187</v>
      </c>
      <c r="N813" s="2" t="s">
        <v>4351</v>
      </c>
      <c r="O813" s="1"/>
      <c r="P813" s="1"/>
      <c r="Q813" s="1"/>
      <c r="R813" s="1"/>
      <c r="S813" s="1"/>
      <c r="T813" s="1" t="s">
        <v>3813</v>
      </c>
      <c r="U813" s="1" t="s">
        <v>37</v>
      </c>
      <c r="V813" s="1" t="s">
        <v>2120</v>
      </c>
      <c r="W813" s="1" t="s">
        <v>449</v>
      </c>
      <c r="X813" s="1" t="s">
        <v>2174</v>
      </c>
      <c r="Y813" s="1" t="s">
        <v>1889</v>
      </c>
      <c r="Z813" s="1" t="s">
        <v>2248</v>
      </c>
      <c r="AA813" s="1"/>
      <c r="AB813" s="1"/>
      <c r="AC813" s="1">
        <v>68</v>
      </c>
      <c r="AD813" s="1" t="s">
        <v>116</v>
      </c>
      <c r="AE813" s="1" t="s">
        <v>2673</v>
      </c>
      <c r="AF813" s="1"/>
      <c r="AG813" s="1"/>
      <c r="AH813" s="1"/>
      <c r="AI813" s="1"/>
      <c r="AJ813" s="1" t="s">
        <v>17</v>
      </c>
      <c r="AK813" s="1" t="s">
        <v>2742</v>
      </c>
      <c r="AL813" s="1" t="s">
        <v>311</v>
      </c>
      <c r="AM813" s="1" t="s">
        <v>2750</v>
      </c>
      <c r="AN813" s="1"/>
      <c r="AO813" s="1"/>
      <c r="AP813" s="1"/>
      <c r="AQ813" s="1"/>
      <c r="AR813" s="1"/>
      <c r="AS813" s="1"/>
      <c r="AT813" s="1" t="s">
        <v>71</v>
      </c>
      <c r="AU813" s="1" t="s">
        <v>2139</v>
      </c>
      <c r="AV813" s="1" t="s">
        <v>1890</v>
      </c>
      <c r="AW813" s="1" t="s">
        <v>2840</v>
      </c>
      <c r="AX813" s="1"/>
      <c r="AY813" s="1"/>
      <c r="AZ813" s="1"/>
      <c r="BA813" s="1"/>
      <c r="BB813" s="1"/>
      <c r="BC813" s="1"/>
      <c r="BD813" s="1"/>
      <c r="BE813" s="1"/>
      <c r="BF813" s="1"/>
      <c r="BG813" s="1" t="s">
        <v>71</v>
      </c>
      <c r="BH813" s="1" t="s">
        <v>2139</v>
      </c>
      <c r="BI813" s="1" t="s">
        <v>1891</v>
      </c>
      <c r="BJ813" s="1" t="s">
        <v>3144</v>
      </c>
      <c r="BK813" s="1" t="s">
        <v>71</v>
      </c>
      <c r="BL813" s="1" t="s">
        <v>2139</v>
      </c>
      <c r="BM813" s="1" t="s">
        <v>1892</v>
      </c>
      <c r="BN813" s="1" t="s">
        <v>3377</v>
      </c>
      <c r="BO813" s="1" t="s">
        <v>71</v>
      </c>
      <c r="BP813" s="1" t="s">
        <v>2139</v>
      </c>
      <c r="BQ813" s="1" t="s">
        <v>1893</v>
      </c>
      <c r="BR813" s="1" t="s">
        <v>3917</v>
      </c>
      <c r="BS813" s="1" t="s">
        <v>70</v>
      </c>
      <c r="BT813" s="1" t="s">
        <v>3844</v>
      </c>
      <c r="BU813" s="1"/>
    </row>
    <row r="814" spans="1:73" ht="13.5" customHeight="1">
      <c r="A814" s="5" t="str">
        <f>HYPERLINK("http://kyu.snu.ac.kr/sdhj/index.jsp?type=hj/GK14786_00IH_0001_0162.jpg","1828_성평곡면_162")</f>
        <v>1828_성평곡면_162</v>
      </c>
      <c r="B814" s="2">
        <v>1828</v>
      </c>
      <c r="C814" s="2" t="s">
        <v>3787</v>
      </c>
      <c r="D814" s="2" t="s">
        <v>3790</v>
      </c>
      <c r="E814" s="2">
        <v>813</v>
      </c>
      <c r="F814" s="1">
        <v>5</v>
      </c>
      <c r="G814" s="1" t="s">
        <v>1775</v>
      </c>
      <c r="H814" s="1" t="s">
        <v>2048</v>
      </c>
      <c r="I814" s="1">
        <v>3</v>
      </c>
      <c r="J814" s="1"/>
      <c r="K814" s="1"/>
      <c r="L814" s="1">
        <v>2</v>
      </c>
      <c r="M814" s="2" t="s">
        <v>4187</v>
      </c>
      <c r="N814" s="2" t="s">
        <v>4351</v>
      </c>
      <c r="O814" s="1"/>
      <c r="P814" s="1"/>
      <c r="Q814" s="1"/>
      <c r="R814" s="1"/>
      <c r="S814" s="1" t="s">
        <v>48</v>
      </c>
      <c r="T814" s="1" t="s">
        <v>2087</v>
      </c>
      <c r="U814" s="1"/>
      <c r="V814" s="1"/>
      <c r="W814" s="1" t="s">
        <v>137</v>
      </c>
      <c r="X814" s="1" t="s">
        <v>2176</v>
      </c>
      <c r="Y814" s="1" t="s">
        <v>10</v>
      </c>
      <c r="Z814" s="1" t="s">
        <v>2174</v>
      </c>
      <c r="AA814" s="1"/>
      <c r="AB814" s="1"/>
      <c r="AC814" s="1">
        <v>68</v>
      </c>
      <c r="AD814" s="1" t="s">
        <v>581</v>
      </c>
      <c r="AE814" s="1" t="s">
        <v>2697</v>
      </c>
      <c r="AF814" s="1"/>
      <c r="AG814" s="1"/>
      <c r="AH814" s="1"/>
      <c r="AI814" s="1"/>
      <c r="AJ814" s="1" t="s">
        <v>17</v>
      </c>
      <c r="AK814" s="1" t="s">
        <v>2742</v>
      </c>
      <c r="AL814" s="1" t="s">
        <v>129</v>
      </c>
      <c r="AM814" s="1" t="s">
        <v>2752</v>
      </c>
      <c r="AN814" s="1"/>
      <c r="AO814" s="1"/>
      <c r="AP814" s="1"/>
      <c r="AQ814" s="1"/>
      <c r="AR814" s="1"/>
      <c r="AS814" s="1"/>
      <c r="AT814" s="1" t="s">
        <v>71</v>
      </c>
      <c r="AU814" s="1" t="s">
        <v>2139</v>
      </c>
      <c r="AV814" s="1" t="s">
        <v>1894</v>
      </c>
      <c r="AW814" s="1" t="s">
        <v>2839</v>
      </c>
      <c r="AX814" s="1"/>
      <c r="AY814" s="1"/>
      <c r="AZ814" s="1"/>
      <c r="BA814" s="1"/>
      <c r="BB814" s="1"/>
      <c r="BC814" s="1"/>
      <c r="BD814" s="1"/>
      <c r="BE814" s="1"/>
      <c r="BF814" s="1"/>
      <c r="BG814" s="1" t="s">
        <v>71</v>
      </c>
      <c r="BH814" s="1" t="s">
        <v>2139</v>
      </c>
      <c r="BI814" s="1" t="s">
        <v>1895</v>
      </c>
      <c r="BJ814" s="1" t="s">
        <v>3870</v>
      </c>
      <c r="BK814" s="1" t="s">
        <v>71</v>
      </c>
      <c r="BL814" s="1" t="s">
        <v>2139</v>
      </c>
      <c r="BM814" s="1" t="s">
        <v>1896</v>
      </c>
      <c r="BN814" s="1" t="s">
        <v>3376</v>
      </c>
      <c r="BO814" s="1" t="s">
        <v>71</v>
      </c>
      <c r="BP814" s="1" t="s">
        <v>2139</v>
      </c>
      <c r="BQ814" s="1" t="s">
        <v>1897</v>
      </c>
      <c r="BR814" s="1" t="s">
        <v>3595</v>
      </c>
      <c r="BS814" s="1" t="s">
        <v>376</v>
      </c>
      <c r="BT814" s="1" t="s">
        <v>2746</v>
      </c>
      <c r="BU814" s="1"/>
    </row>
    <row r="815" spans="1:73" ht="13.5" customHeight="1">
      <c r="A815" s="5" t="str">
        <f>HYPERLINK("http://kyu.snu.ac.kr/sdhj/index.jsp?type=hj/GK14786_00IH_0001_0162.jpg","1828_성평곡면_162")</f>
        <v>1828_성평곡면_162</v>
      </c>
      <c r="B815" s="2">
        <v>1828</v>
      </c>
      <c r="C815" s="2" t="s">
        <v>3787</v>
      </c>
      <c r="D815" s="2" t="s">
        <v>3790</v>
      </c>
      <c r="E815" s="2">
        <v>814</v>
      </c>
      <c r="F815" s="1">
        <v>5</v>
      </c>
      <c r="G815" s="1" t="s">
        <v>1775</v>
      </c>
      <c r="H815" s="1" t="s">
        <v>2048</v>
      </c>
      <c r="I815" s="1">
        <v>3</v>
      </c>
      <c r="J815" s="1"/>
      <c r="K815" s="1"/>
      <c r="L815" s="1">
        <v>2</v>
      </c>
      <c r="M815" s="2" t="s">
        <v>4187</v>
      </c>
      <c r="N815" s="2" t="s">
        <v>4351</v>
      </c>
      <c r="O815" s="1"/>
      <c r="P815" s="1"/>
      <c r="Q815" s="1"/>
      <c r="R815" s="1"/>
      <c r="S815" s="1" t="s">
        <v>90</v>
      </c>
      <c r="T815" s="1" t="s">
        <v>2089</v>
      </c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 t="s">
        <v>91</v>
      </c>
      <c r="AG815" s="1" t="s">
        <v>2726</v>
      </c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</row>
    <row r="816" spans="1:73" ht="13.5" customHeight="1">
      <c r="A816" s="5" t="str">
        <f>HYPERLINK("http://kyu.snu.ac.kr/sdhj/index.jsp?type=hj/GK14786_00IH_0001_0162.jpg","1828_성평곡면_162")</f>
        <v>1828_성평곡면_162</v>
      </c>
      <c r="B816" s="2">
        <v>1828</v>
      </c>
      <c r="C816" s="2" t="s">
        <v>3787</v>
      </c>
      <c r="D816" s="2" t="s">
        <v>3790</v>
      </c>
      <c r="E816" s="2">
        <v>815</v>
      </c>
      <c r="F816" s="1">
        <v>5</v>
      </c>
      <c r="G816" s="1" t="s">
        <v>1775</v>
      </c>
      <c r="H816" s="1" t="s">
        <v>2048</v>
      </c>
      <c r="I816" s="1">
        <v>3</v>
      </c>
      <c r="J816" s="1"/>
      <c r="K816" s="1"/>
      <c r="L816" s="1">
        <v>2</v>
      </c>
      <c r="M816" s="2" t="s">
        <v>4187</v>
      </c>
      <c r="N816" s="2" t="s">
        <v>4351</v>
      </c>
      <c r="O816" s="1"/>
      <c r="P816" s="1"/>
      <c r="Q816" s="1"/>
      <c r="R816" s="1"/>
      <c r="S816" s="1" t="s">
        <v>90</v>
      </c>
      <c r="T816" s="1" t="s">
        <v>2089</v>
      </c>
      <c r="U816" s="1"/>
      <c r="V816" s="1"/>
      <c r="W816" s="1"/>
      <c r="X816" s="1"/>
      <c r="Y816" s="1"/>
      <c r="Z816" s="1"/>
      <c r="AA816" s="1"/>
      <c r="AB816" s="1"/>
      <c r="AC816" s="1">
        <v>16</v>
      </c>
      <c r="AD816" s="1" t="s">
        <v>505</v>
      </c>
      <c r="AE816" s="1" t="s">
        <v>2687</v>
      </c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</row>
    <row r="817" spans="1:73" ht="13.5" customHeight="1">
      <c r="A817" s="5" t="str">
        <f>HYPERLINK("http://kyu.snu.ac.kr/sdhj/index.jsp?type=hj/GK14786_00IH_0001_0162.jpg","1828_성평곡면_162")</f>
        <v>1828_성평곡면_162</v>
      </c>
      <c r="B817" s="2">
        <v>1828</v>
      </c>
      <c r="C817" s="2" t="s">
        <v>3787</v>
      </c>
      <c r="D817" s="2" t="s">
        <v>3790</v>
      </c>
      <c r="E817" s="2">
        <v>816</v>
      </c>
      <c r="F817" s="1">
        <v>5</v>
      </c>
      <c r="G817" s="1" t="s">
        <v>1775</v>
      </c>
      <c r="H817" s="1" t="s">
        <v>2048</v>
      </c>
      <c r="I817" s="1">
        <v>3</v>
      </c>
      <c r="J817" s="1"/>
      <c r="K817" s="1"/>
      <c r="L817" s="1">
        <v>2</v>
      </c>
      <c r="M817" s="2" t="s">
        <v>4187</v>
      </c>
      <c r="N817" s="2" t="s">
        <v>4351</v>
      </c>
      <c r="O817" s="1"/>
      <c r="P817" s="1"/>
      <c r="Q817" s="1"/>
      <c r="R817" s="1"/>
      <c r="S817" s="1"/>
      <c r="T817" s="1" t="s">
        <v>3814</v>
      </c>
      <c r="U817" s="1" t="s">
        <v>194</v>
      </c>
      <c r="V817" s="1" t="s">
        <v>2118</v>
      </c>
      <c r="W817" s="1"/>
      <c r="X817" s="1"/>
      <c r="Y817" s="1" t="s">
        <v>1898</v>
      </c>
      <c r="Z817" s="1" t="s">
        <v>2247</v>
      </c>
      <c r="AA817" s="1"/>
      <c r="AB817" s="1"/>
      <c r="AC817" s="1">
        <v>69</v>
      </c>
      <c r="AD817" s="1" t="s">
        <v>581</v>
      </c>
      <c r="AE817" s="1" t="s">
        <v>2697</v>
      </c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 t="s">
        <v>139</v>
      </c>
      <c r="BC817" s="1" t="s">
        <v>2112</v>
      </c>
      <c r="BD817" s="1" t="s">
        <v>995</v>
      </c>
      <c r="BE817" s="1" t="s">
        <v>2910</v>
      </c>
      <c r="BF817" s="1" t="s">
        <v>4039</v>
      </c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</row>
    <row r="818" spans="1:73" ht="13.5" customHeight="1">
      <c r="A818" s="5" t="str">
        <f>HYPERLINK("http://kyu.snu.ac.kr/sdhj/index.jsp?type=hj/GK14786_00IH_0001_0162.jpg","1828_성평곡면_162")</f>
        <v>1828_성평곡면_162</v>
      </c>
      <c r="B818" s="2">
        <v>1828</v>
      </c>
      <c r="C818" s="2" t="s">
        <v>3787</v>
      </c>
      <c r="D818" s="2" t="s">
        <v>3790</v>
      </c>
      <c r="E818" s="2">
        <v>817</v>
      </c>
      <c r="F818" s="1">
        <v>5</v>
      </c>
      <c r="G818" s="1" t="s">
        <v>1775</v>
      </c>
      <c r="H818" s="1" t="s">
        <v>2048</v>
      </c>
      <c r="I818" s="1">
        <v>3</v>
      </c>
      <c r="J818" s="1"/>
      <c r="K818" s="1"/>
      <c r="L818" s="1">
        <v>3</v>
      </c>
      <c r="M818" s="2" t="s">
        <v>4405</v>
      </c>
      <c r="N818" s="2" t="s">
        <v>4420</v>
      </c>
      <c r="O818" s="1"/>
      <c r="P818" s="1"/>
      <c r="Q818" s="1" t="s">
        <v>4374</v>
      </c>
      <c r="R818" s="1" t="s">
        <v>2078</v>
      </c>
      <c r="S818" s="1"/>
      <c r="T818" s="1" t="s">
        <v>3813</v>
      </c>
      <c r="U818" s="1" t="s">
        <v>632</v>
      </c>
      <c r="V818" s="1" t="s">
        <v>2111</v>
      </c>
      <c r="W818" s="1" t="s">
        <v>175</v>
      </c>
      <c r="X818" s="1" t="s">
        <v>4384</v>
      </c>
      <c r="Y818" s="1" t="s">
        <v>1899</v>
      </c>
      <c r="Z818" s="1" t="s">
        <v>2246</v>
      </c>
      <c r="AA818" s="1"/>
      <c r="AB818" s="1"/>
      <c r="AC818" s="1">
        <v>58</v>
      </c>
      <c r="AD818" s="1" t="s">
        <v>310</v>
      </c>
      <c r="AE818" s="1" t="s">
        <v>2696</v>
      </c>
      <c r="AF818" s="1"/>
      <c r="AG818" s="1"/>
      <c r="AH818" s="1"/>
      <c r="AI818" s="1"/>
      <c r="AJ818" s="1" t="s">
        <v>17</v>
      </c>
      <c r="AK818" s="1" t="s">
        <v>2742</v>
      </c>
      <c r="AL818" s="1" t="s">
        <v>176</v>
      </c>
      <c r="AM818" s="1" t="s">
        <v>2754</v>
      </c>
      <c r="AN818" s="1"/>
      <c r="AO818" s="1"/>
      <c r="AP818" s="1"/>
      <c r="AQ818" s="1"/>
      <c r="AR818" s="1"/>
      <c r="AS818" s="1"/>
      <c r="AT818" s="1" t="s">
        <v>632</v>
      </c>
      <c r="AU818" s="1" t="s">
        <v>2111</v>
      </c>
      <c r="AV818" s="1" t="s">
        <v>178</v>
      </c>
      <c r="AW818" s="1" t="s">
        <v>2838</v>
      </c>
      <c r="AX818" s="1"/>
      <c r="AY818" s="1"/>
      <c r="AZ818" s="1"/>
      <c r="BA818" s="1"/>
      <c r="BB818" s="1"/>
      <c r="BC818" s="1"/>
      <c r="BD818" s="1"/>
      <c r="BE818" s="1"/>
      <c r="BF818" s="1"/>
      <c r="BG818" s="1" t="s">
        <v>632</v>
      </c>
      <c r="BH818" s="1" t="s">
        <v>2111</v>
      </c>
      <c r="BI818" s="1" t="s">
        <v>179</v>
      </c>
      <c r="BJ818" s="1" t="s">
        <v>2879</v>
      </c>
      <c r="BK818" s="1" t="s">
        <v>1900</v>
      </c>
      <c r="BL818" s="1" t="s">
        <v>3344</v>
      </c>
      <c r="BM818" s="1" t="s">
        <v>1901</v>
      </c>
      <c r="BN818" s="1" t="s">
        <v>3375</v>
      </c>
      <c r="BO818" s="1" t="s">
        <v>632</v>
      </c>
      <c r="BP818" s="1" t="s">
        <v>2111</v>
      </c>
      <c r="BQ818" s="1" t="s">
        <v>1902</v>
      </c>
      <c r="BR818" s="1" t="s">
        <v>3594</v>
      </c>
      <c r="BS818" s="1" t="s">
        <v>967</v>
      </c>
      <c r="BT818" s="1" t="s">
        <v>2769</v>
      </c>
      <c r="BU818" s="1"/>
    </row>
    <row r="819" spans="1:73" ht="13.5" customHeight="1">
      <c r="A819" s="5" t="str">
        <f>HYPERLINK("http://kyu.snu.ac.kr/sdhj/index.jsp?type=hj/GK14786_00IH_0001_0162.jpg","1828_성평곡면_162")</f>
        <v>1828_성평곡면_162</v>
      </c>
      <c r="B819" s="2">
        <v>1828</v>
      </c>
      <c r="C819" s="2" t="s">
        <v>3787</v>
      </c>
      <c r="D819" s="2" t="s">
        <v>3790</v>
      </c>
      <c r="E819" s="2">
        <v>818</v>
      </c>
      <c r="F819" s="1">
        <v>5</v>
      </c>
      <c r="G819" s="1" t="s">
        <v>1775</v>
      </c>
      <c r="H819" s="1" t="s">
        <v>2048</v>
      </c>
      <c r="I819" s="1">
        <v>3</v>
      </c>
      <c r="J819" s="1"/>
      <c r="K819" s="1"/>
      <c r="L819" s="1">
        <v>3</v>
      </c>
      <c r="M819" s="2" t="s">
        <v>4405</v>
      </c>
      <c r="N819" s="2" t="s">
        <v>4420</v>
      </c>
      <c r="O819" s="1"/>
      <c r="P819" s="1"/>
      <c r="Q819" s="1"/>
      <c r="R819" s="1"/>
      <c r="S819" s="1" t="s">
        <v>413</v>
      </c>
      <c r="T819" s="1" t="s">
        <v>2094</v>
      </c>
      <c r="U819" s="1"/>
      <c r="V819" s="1"/>
      <c r="W819" s="1" t="s">
        <v>137</v>
      </c>
      <c r="X819" s="1" t="s">
        <v>2176</v>
      </c>
      <c r="Y819" s="1" t="s">
        <v>10</v>
      </c>
      <c r="Z819" s="1" t="s">
        <v>2174</v>
      </c>
      <c r="AA819" s="1"/>
      <c r="AB819" s="1"/>
      <c r="AC819" s="1">
        <v>33</v>
      </c>
      <c r="AD819" s="1" t="s">
        <v>412</v>
      </c>
      <c r="AE819" s="1" t="s">
        <v>2675</v>
      </c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</row>
    <row r="820" spans="1:73" ht="13.5" customHeight="1">
      <c r="A820" s="5" t="str">
        <f>HYPERLINK("http://kyu.snu.ac.kr/sdhj/index.jsp?type=hj/GK14786_00IH_0001_0162.jpg","1828_성평곡면_162")</f>
        <v>1828_성평곡면_162</v>
      </c>
      <c r="B820" s="2">
        <v>1828</v>
      </c>
      <c r="C820" s="2" t="s">
        <v>3787</v>
      </c>
      <c r="D820" s="2" t="s">
        <v>3790</v>
      </c>
      <c r="E820" s="2">
        <v>819</v>
      </c>
      <c r="F820" s="1">
        <v>5</v>
      </c>
      <c r="G820" s="1" t="s">
        <v>1775</v>
      </c>
      <c r="H820" s="1" t="s">
        <v>2048</v>
      </c>
      <c r="I820" s="1">
        <v>3</v>
      </c>
      <c r="J820" s="1"/>
      <c r="K820" s="1"/>
      <c r="L820" s="1">
        <v>4</v>
      </c>
      <c r="M820" s="2" t="s">
        <v>4188</v>
      </c>
      <c r="N820" s="2" t="s">
        <v>4352</v>
      </c>
      <c r="O820" s="1"/>
      <c r="P820" s="1"/>
      <c r="Q820" s="1"/>
      <c r="R820" s="1"/>
      <c r="S820" s="1"/>
      <c r="T820" s="1" t="s">
        <v>3813</v>
      </c>
      <c r="U820" s="1" t="s">
        <v>120</v>
      </c>
      <c r="V820" s="1" t="s">
        <v>2116</v>
      </c>
      <c r="W820" s="1" t="s">
        <v>612</v>
      </c>
      <c r="X820" s="1" t="s">
        <v>2172</v>
      </c>
      <c r="Y820" s="1" t="s">
        <v>1903</v>
      </c>
      <c r="Z820" s="1" t="s">
        <v>2245</v>
      </c>
      <c r="AA820" s="1"/>
      <c r="AB820" s="1"/>
      <c r="AC820" s="1">
        <v>23</v>
      </c>
      <c r="AD820" s="1" t="s">
        <v>240</v>
      </c>
      <c r="AE820" s="1" t="s">
        <v>2674</v>
      </c>
      <c r="AF820" s="1"/>
      <c r="AG820" s="1"/>
      <c r="AH820" s="1"/>
      <c r="AI820" s="1"/>
      <c r="AJ820" s="1" t="s">
        <v>17</v>
      </c>
      <c r="AK820" s="1" t="s">
        <v>2742</v>
      </c>
      <c r="AL820" s="1" t="s">
        <v>284</v>
      </c>
      <c r="AM820" s="1" t="s">
        <v>2748</v>
      </c>
      <c r="AN820" s="1"/>
      <c r="AO820" s="1"/>
      <c r="AP820" s="1"/>
      <c r="AQ820" s="1"/>
      <c r="AR820" s="1"/>
      <c r="AS820" s="1"/>
      <c r="AT820" s="1" t="s">
        <v>120</v>
      </c>
      <c r="AU820" s="1" t="s">
        <v>2116</v>
      </c>
      <c r="AV820" s="1" t="s">
        <v>1904</v>
      </c>
      <c r="AW820" s="1" t="s">
        <v>2837</v>
      </c>
      <c r="AX820" s="1"/>
      <c r="AY820" s="1"/>
      <c r="AZ820" s="1"/>
      <c r="BA820" s="1"/>
      <c r="BB820" s="1"/>
      <c r="BC820" s="1"/>
      <c r="BD820" s="1"/>
      <c r="BE820" s="1"/>
      <c r="BF820" s="1"/>
      <c r="BG820" s="1" t="s">
        <v>123</v>
      </c>
      <c r="BH820" s="1" t="s">
        <v>2801</v>
      </c>
      <c r="BI820" s="1" t="s">
        <v>1905</v>
      </c>
      <c r="BJ820" s="1" t="s">
        <v>3143</v>
      </c>
      <c r="BK820" s="1" t="s">
        <v>123</v>
      </c>
      <c r="BL820" s="1" t="s">
        <v>2801</v>
      </c>
      <c r="BM820" s="1" t="s">
        <v>799</v>
      </c>
      <c r="BN820" s="1" t="s">
        <v>2236</v>
      </c>
      <c r="BO820" s="1" t="s">
        <v>123</v>
      </c>
      <c r="BP820" s="1" t="s">
        <v>2801</v>
      </c>
      <c r="BQ820" s="1" t="s">
        <v>1906</v>
      </c>
      <c r="BR820" s="1" t="s">
        <v>3593</v>
      </c>
      <c r="BS820" s="1" t="s">
        <v>546</v>
      </c>
      <c r="BT820" s="1" t="s">
        <v>2781</v>
      </c>
      <c r="BU820" s="1"/>
    </row>
    <row r="821" spans="1:73" ht="13.5" customHeight="1">
      <c r="A821" s="5" t="str">
        <f>HYPERLINK("http://kyu.snu.ac.kr/sdhj/index.jsp?type=hj/GK14786_00IH_0001_0163.jpg","1828_성평곡면_163")</f>
        <v>1828_성평곡면_163</v>
      </c>
      <c r="B821" s="2">
        <v>1828</v>
      </c>
      <c r="C821" s="2" t="s">
        <v>3787</v>
      </c>
      <c r="D821" s="2" t="s">
        <v>3790</v>
      </c>
      <c r="E821" s="2">
        <v>820</v>
      </c>
      <c r="F821" s="1">
        <v>5</v>
      </c>
      <c r="G821" s="1" t="s">
        <v>1775</v>
      </c>
      <c r="H821" s="1" t="s">
        <v>2048</v>
      </c>
      <c r="I821" s="1">
        <v>3</v>
      </c>
      <c r="J821" s="1"/>
      <c r="K821" s="1"/>
      <c r="L821" s="1">
        <v>4</v>
      </c>
      <c r="M821" s="2" t="s">
        <v>4188</v>
      </c>
      <c r="N821" s="2" t="s">
        <v>4352</v>
      </c>
      <c r="O821" s="1"/>
      <c r="P821" s="1"/>
      <c r="Q821" s="1"/>
      <c r="R821" s="1"/>
      <c r="S821" s="1" t="s">
        <v>48</v>
      </c>
      <c r="T821" s="1" t="s">
        <v>2087</v>
      </c>
      <c r="U821" s="1"/>
      <c r="V821" s="1"/>
      <c r="W821" s="1" t="s">
        <v>38</v>
      </c>
      <c r="X821" s="1" t="s">
        <v>2173</v>
      </c>
      <c r="Y821" s="1" t="s">
        <v>130</v>
      </c>
      <c r="Z821" s="1" t="s">
        <v>2210</v>
      </c>
      <c r="AA821" s="1"/>
      <c r="AB821" s="1"/>
      <c r="AC821" s="1">
        <v>26</v>
      </c>
      <c r="AD821" s="1" t="s">
        <v>242</v>
      </c>
      <c r="AE821" s="1" t="s">
        <v>2676</v>
      </c>
      <c r="AF821" s="1"/>
      <c r="AG821" s="1"/>
      <c r="AH821" s="1"/>
      <c r="AI821" s="1"/>
      <c r="AJ821" s="1" t="s">
        <v>131</v>
      </c>
      <c r="AK821" s="1" t="s">
        <v>2743</v>
      </c>
      <c r="AL821" s="1" t="s">
        <v>41</v>
      </c>
      <c r="AM821" s="1" t="s">
        <v>2749</v>
      </c>
      <c r="AN821" s="1"/>
      <c r="AO821" s="1"/>
      <c r="AP821" s="1"/>
      <c r="AQ821" s="1"/>
      <c r="AR821" s="1"/>
      <c r="AS821" s="1"/>
      <c r="AT821" s="1" t="s">
        <v>123</v>
      </c>
      <c r="AU821" s="1" t="s">
        <v>2801</v>
      </c>
      <c r="AV821" s="1" t="s">
        <v>1907</v>
      </c>
      <c r="AW821" s="1" t="s">
        <v>2836</v>
      </c>
      <c r="AX821" s="1"/>
      <c r="AY821" s="1"/>
      <c r="AZ821" s="1"/>
      <c r="BA821" s="1"/>
      <c r="BB821" s="1"/>
      <c r="BC821" s="1"/>
      <c r="BD821" s="1"/>
      <c r="BE821" s="1"/>
      <c r="BF821" s="1"/>
      <c r="BG821" s="1" t="s">
        <v>123</v>
      </c>
      <c r="BH821" s="1" t="s">
        <v>2801</v>
      </c>
      <c r="BI821" s="1" t="s">
        <v>1908</v>
      </c>
      <c r="BJ821" s="1" t="s">
        <v>3871</v>
      </c>
      <c r="BK821" s="1" t="s">
        <v>123</v>
      </c>
      <c r="BL821" s="1" t="s">
        <v>2801</v>
      </c>
      <c r="BM821" s="1" t="s">
        <v>1909</v>
      </c>
      <c r="BN821" s="1" t="s">
        <v>3142</v>
      </c>
      <c r="BO821" s="1" t="s">
        <v>123</v>
      </c>
      <c r="BP821" s="1" t="s">
        <v>2801</v>
      </c>
      <c r="BQ821" s="1" t="s">
        <v>1868</v>
      </c>
      <c r="BR821" s="1" t="s">
        <v>3938</v>
      </c>
      <c r="BS821" s="1" t="s">
        <v>70</v>
      </c>
      <c r="BT821" s="1" t="s">
        <v>3844</v>
      </c>
      <c r="BU821" s="1"/>
    </row>
    <row r="822" spans="1:73" ht="13.5" customHeight="1">
      <c r="A822" s="5" t="str">
        <f>HYPERLINK("http://kyu.snu.ac.kr/sdhj/index.jsp?type=hj/GK14786_00IH_0001_0163.jpg","1828_성평곡면_163")</f>
        <v>1828_성평곡면_163</v>
      </c>
      <c r="B822" s="2">
        <v>1828</v>
      </c>
      <c r="C822" s="2" t="s">
        <v>3787</v>
      </c>
      <c r="D822" s="2" t="s">
        <v>3790</v>
      </c>
      <c r="E822" s="2">
        <v>821</v>
      </c>
      <c r="F822" s="1">
        <v>5</v>
      </c>
      <c r="G822" s="1" t="s">
        <v>1775</v>
      </c>
      <c r="H822" s="1" t="s">
        <v>2048</v>
      </c>
      <c r="I822" s="1">
        <v>3</v>
      </c>
      <c r="J822" s="1"/>
      <c r="K822" s="1"/>
      <c r="L822" s="1">
        <v>4</v>
      </c>
      <c r="M822" s="2" t="s">
        <v>4188</v>
      </c>
      <c r="N822" s="2" t="s">
        <v>4352</v>
      </c>
      <c r="O822" s="1"/>
      <c r="P822" s="1"/>
      <c r="Q822" s="1"/>
      <c r="R822" s="1"/>
      <c r="S822" s="1"/>
      <c r="T822" s="1" t="s">
        <v>3815</v>
      </c>
      <c r="U822" s="1" t="s">
        <v>139</v>
      </c>
      <c r="V822" s="1" t="s">
        <v>2112</v>
      </c>
      <c r="W822" s="1"/>
      <c r="X822" s="1"/>
      <c r="Y822" s="1" t="s">
        <v>1853</v>
      </c>
      <c r="Z822" s="1" t="s">
        <v>2244</v>
      </c>
      <c r="AA822" s="1"/>
      <c r="AB822" s="1"/>
      <c r="AC822" s="1">
        <v>64</v>
      </c>
      <c r="AD822" s="1" t="s">
        <v>418</v>
      </c>
      <c r="AE822" s="1" t="s">
        <v>2695</v>
      </c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</row>
    <row r="823" spans="1:73" ht="13.5" customHeight="1">
      <c r="A823" s="5" t="str">
        <f>HYPERLINK("http://kyu.snu.ac.kr/sdhj/index.jsp?type=hj/GK14786_00IH_0001_0163.jpg","1828_성평곡면_163")</f>
        <v>1828_성평곡면_163</v>
      </c>
      <c r="B823" s="2">
        <v>1828</v>
      </c>
      <c r="C823" s="2" t="s">
        <v>3787</v>
      </c>
      <c r="D823" s="2" t="s">
        <v>3790</v>
      </c>
      <c r="E823" s="2">
        <v>822</v>
      </c>
      <c r="F823" s="1">
        <v>5</v>
      </c>
      <c r="G823" s="1" t="s">
        <v>1775</v>
      </c>
      <c r="H823" s="1" t="s">
        <v>2048</v>
      </c>
      <c r="I823" s="1">
        <v>3</v>
      </c>
      <c r="J823" s="1"/>
      <c r="K823" s="1"/>
      <c r="L823" s="1">
        <v>5</v>
      </c>
      <c r="M823" s="2" t="s">
        <v>4189</v>
      </c>
      <c r="N823" s="2" t="s">
        <v>4353</v>
      </c>
      <c r="O823" s="1"/>
      <c r="P823" s="1"/>
      <c r="Q823" s="1"/>
      <c r="R823" s="1"/>
      <c r="S823" s="1"/>
      <c r="T823" s="1" t="s">
        <v>3813</v>
      </c>
      <c r="U823" s="1" t="s">
        <v>120</v>
      </c>
      <c r="V823" s="1" t="s">
        <v>2116</v>
      </c>
      <c r="W823" s="1" t="s">
        <v>38</v>
      </c>
      <c r="X823" s="1" t="s">
        <v>2173</v>
      </c>
      <c r="Y823" s="1" t="s">
        <v>1910</v>
      </c>
      <c r="Z823" s="1" t="s">
        <v>2243</v>
      </c>
      <c r="AA823" s="1"/>
      <c r="AB823" s="1"/>
      <c r="AC823" s="1">
        <v>36</v>
      </c>
      <c r="AD823" s="1" t="s">
        <v>281</v>
      </c>
      <c r="AE823" s="1" t="s">
        <v>2694</v>
      </c>
      <c r="AF823" s="1"/>
      <c r="AG823" s="1"/>
      <c r="AH823" s="1"/>
      <c r="AI823" s="1"/>
      <c r="AJ823" s="1" t="s">
        <v>17</v>
      </c>
      <c r="AK823" s="1" t="s">
        <v>2742</v>
      </c>
      <c r="AL823" s="1" t="s">
        <v>41</v>
      </c>
      <c r="AM823" s="1" t="s">
        <v>2749</v>
      </c>
      <c r="AN823" s="1"/>
      <c r="AO823" s="1"/>
      <c r="AP823" s="1"/>
      <c r="AQ823" s="1"/>
      <c r="AR823" s="1"/>
      <c r="AS823" s="1"/>
      <c r="AT823" s="1" t="s">
        <v>123</v>
      </c>
      <c r="AU823" s="1" t="s">
        <v>2801</v>
      </c>
      <c r="AV823" s="1" t="s">
        <v>1908</v>
      </c>
      <c r="AW823" s="1" t="s">
        <v>3859</v>
      </c>
      <c r="AX823" s="1"/>
      <c r="AY823" s="1"/>
      <c r="AZ823" s="1"/>
      <c r="BA823" s="1"/>
      <c r="BB823" s="1"/>
      <c r="BC823" s="1"/>
      <c r="BD823" s="1"/>
      <c r="BE823" s="1"/>
      <c r="BF823" s="1"/>
      <c r="BG823" s="1" t="s">
        <v>123</v>
      </c>
      <c r="BH823" s="1" t="s">
        <v>2801</v>
      </c>
      <c r="BI823" s="1" t="s">
        <v>1909</v>
      </c>
      <c r="BJ823" s="1" t="s">
        <v>3142</v>
      </c>
      <c r="BK823" s="1" t="s">
        <v>123</v>
      </c>
      <c r="BL823" s="1" t="s">
        <v>2801</v>
      </c>
      <c r="BM823" s="1" t="s">
        <v>423</v>
      </c>
      <c r="BN823" s="1" t="s">
        <v>3244</v>
      </c>
      <c r="BO823" s="1" t="s">
        <v>123</v>
      </c>
      <c r="BP823" s="1" t="s">
        <v>2801</v>
      </c>
      <c r="BQ823" s="1" t="s">
        <v>1911</v>
      </c>
      <c r="BR823" s="1" t="s">
        <v>3592</v>
      </c>
      <c r="BS823" s="1" t="s">
        <v>556</v>
      </c>
      <c r="BT823" s="1" t="s">
        <v>2777</v>
      </c>
      <c r="BU823" s="1"/>
    </row>
    <row r="824" spans="1:73" ht="13.5" customHeight="1">
      <c r="A824" s="5" t="str">
        <f>HYPERLINK("http://kyu.snu.ac.kr/sdhj/index.jsp?type=hj/GK14786_00IH_0001_0163.jpg","1828_성평곡면_163")</f>
        <v>1828_성평곡면_163</v>
      </c>
      <c r="B824" s="2">
        <v>1828</v>
      </c>
      <c r="C824" s="2" t="s">
        <v>3787</v>
      </c>
      <c r="D824" s="2" t="s">
        <v>3790</v>
      </c>
      <c r="E824" s="2">
        <v>823</v>
      </c>
      <c r="F824" s="1">
        <v>5</v>
      </c>
      <c r="G824" s="1" t="s">
        <v>1775</v>
      </c>
      <c r="H824" s="1" t="s">
        <v>2048</v>
      </c>
      <c r="I824" s="1">
        <v>3</v>
      </c>
      <c r="J824" s="1"/>
      <c r="K824" s="1"/>
      <c r="L824" s="1">
        <v>5</v>
      </c>
      <c r="M824" s="2" t="s">
        <v>4189</v>
      </c>
      <c r="N824" s="2" t="s">
        <v>4353</v>
      </c>
      <c r="O824" s="1"/>
      <c r="P824" s="1"/>
      <c r="Q824" s="1"/>
      <c r="R824" s="1"/>
      <c r="S824" s="1" t="s">
        <v>48</v>
      </c>
      <c r="T824" s="1" t="s">
        <v>2087</v>
      </c>
      <c r="U824" s="1"/>
      <c r="V824" s="1"/>
      <c r="W824" s="1" t="s">
        <v>98</v>
      </c>
      <c r="X824" s="1" t="s">
        <v>3818</v>
      </c>
      <c r="Y824" s="1" t="s">
        <v>130</v>
      </c>
      <c r="Z824" s="1" t="s">
        <v>2210</v>
      </c>
      <c r="AA824" s="1"/>
      <c r="AB824" s="1"/>
      <c r="AC824" s="1">
        <v>31</v>
      </c>
      <c r="AD824" s="1" t="s">
        <v>519</v>
      </c>
      <c r="AE824" s="1" t="s">
        <v>2677</v>
      </c>
      <c r="AF824" s="1"/>
      <c r="AG824" s="1"/>
      <c r="AH824" s="1"/>
      <c r="AI824" s="1"/>
      <c r="AJ824" s="1" t="s">
        <v>131</v>
      </c>
      <c r="AK824" s="1" t="s">
        <v>2743</v>
      </c>
      <c r="AL824" s="1" t="s">
        <v>70</v>
      </c>
      <c r="AM824" s="1" t="s">
        <v>3844</v>
      </c>
      <c r="AN824" s="1"/>
      <c r="AO824" s="1"/>
      <c r="AP824" s="1"/>
      <c r="AQ824" s="1"/>
      <c r="AR824" s="1"/>
      <c r="AS824" s="1"/>
      <c r="AT824" s="1" t="s">
        <v>123</v>
      </c>
      <c r="AU824" s="1" t="s">
        <v>2801</v>
      </c>
      <c r="AV824" s="1" t="s">
        <v>1298</v>
      </c>
      <c r="AW824" s="1" t="s">
        <v>2400</v>
      </c>
      <c r="AX824" s="1"/>
      <c r="AY824" s="1"/>
      <c r="AZ824" s="1"/>
      <c r="BA824" s="1"/>
      <c r="BB824" s="1"/>
      <c r="BC824" s="1"/>
      <c r="BD824" s="1"/>
      <c r="BE824" s="1"/>
      <c r="BF824" s="1"/>
      <c r="BG824" s="1" t="s">
        <v>123</v>
      </c>
      <c r="BH824" s="1" t="s">
        <v>2801</v>
      </c>
      <c r="BI824" s="1" t="s">
        <v>1912</v>
      </c>
      <c r="BJ824" s="1" t="s">
        <v>3141</v>
      </c>
      <c r="BK824" s="1" t="s">
        <v>123</v>
      </c>
      <c r="BL824" s="1" t="s">
        <v>2801</v>
      </c>
      <c r="BM824" s="1" t="s">
        <v>1913</v>
      </c>
      <c r="BN824" s="1" t="s">
        <v>3064</v>
      </c>
      <c r="BO824" s="1" t="s">
        <v>123</v>
      </c>
      <c r="BP824" s="1" t="s">
        <v>2801</v>
      </c>
      <c r="BQ824" s="1" t="s">
        <v>1914</v>
      </c>
      <c r="BR824" s="1" t="s">
        <v>3591</v>
      </c>
      <c r="BS824" s="1" t="s">
        <v>176</v>
      </c>
      <c r="BT824" s="1" t="s">
        <v>2754</v>
      </c>
      <c r="BU824" s="1"/>
    </row>
    <row r="825" spans="1:73" ht="13.5" customHeight="1">
      <c r="A825" s="5" t="str">
        <f>HYPERLINK("http://kyu.snu.ac.kr/sdhj/index.jsp?type=hj/GK14786_00IH_0001_0163.jpg","1828_성평곡면_163")</f>
        <v>1828_성평곡면_163</v>
      </c>
      <c r="B825" s="2">
        <v>1828</v>
      </c>
      <c r="C825" s="2" t="s">
        <v>3787</v>
      </c>
      <c r="D825" s="2" t="s">
        <v>3790</v>
      </c>
      <c r="E825" s="2">
        <v>824</v>
      </c>
      <c r="F825" s="1">
        <v>5</v>
      </c>
      <c r="G825" s="1" t="s">
        <v>1775</v>
      </c>
      <c r="H825" s="1" t="s">
        <v>2048</v>
      </c>
      <c r="I825" s="1">
        <v>3</v>
      </c>
      <c r="J825" s="1"/>
      <c r="K825" s="1"/>
      <c r="L825" s="1">
        <v>5</v>
      </c>
      <c r="M825" s="2" t="s">
        <v>4189</v>
      </c>
      <c r="N825" s="2" t="s">
        <v>4353</v>
      </c>
      <c r="O825" s="1"/>
      <c r="P825" s="1"/>
      <c r="Q825" s="1"/>
      <c r="R825" s="1"/>
      <c r="S825" s="1" t="s">
        <v>454</v>
      </c>
      <c r="T825" s="1" t="s">
        <v>2093</v>
      </c>
      <c r="U825" s="1"/>
      <c r="V825" s="1"/>
      <c r="W825" s="1" t="s">
        <v>98</v>
      </c>
      <c r="X825" s="1" t="s">
        <v>3818</v>
      </c>
      <c r="Y825" s="1" t="s">
        <v>130</v>
      </c>
      <c r="Z825" s="1" t="s">
        <v>2210</v>
      </c>
      <c r="AA825" s="1"/>
      <c r="AB825" s="1"/>
      <c r="AC825" s="1">
        <v>39</v>
      </c>
      <c r="AD825" s="1" t="s">
        <v>338</v>
      </c>
      <c r="AE825" s="1" t="s">
        <v>2693</v>
      </c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</row>
    <row r="826" spans="1:73" ht="13.5" customHeight="1">
      <c r="A826" s="5" t="str">
        <f>HYPERLINK("http://kyu.snu.ac.kr/sdhj/index.jsp?type=hj/GK14786_00IH_0001_0163.jpg","1828_성평곡면_163")</f>
        <v>1828_성평곡면_163</v>
      </c>
      <c r="B826" s="2">
        <v>1828</v>
      </c>
      <c r="C826" s="2" t="s">
        <v>3787</v>
      </c>
      <c r="D826" s="2" t="s">
        <v>3790</v>
      </c>
      <c r="E826" s="2">
        <v>825</v>
      </c>
      <c r="F826" s="1">
        <v>5</v>
      </c>
      <c r="G826" s="1" t="s">
        <v>1775</v>
      </c>
      <c r="H826" s="1" t="s">
        <v>2048</v>
      </c>
      <c r="I826" s="1">
        <v>3</v>
      </c>
      <c r="J826" s="1"/>
      <c r="K826" s="1"/>
      <c r="L826" s="1">
        <v>5</v>
      </c>
      <c r="M826" s="2" t="s">
        <v>4189</v>
      </c>
      <c r="N826" s="2" t="s">
        <v>4353</v>
      </c>
      <c r="O826" s="1"/>
      <c r="P826" s="1"/>
      <c r="Q826" s="1"/>
      <c r="R826" s="1"/>
      <c r="S826" s="1" t="s">
        <v>673</v>
      </c>
      <c r="T826" s="1" t="s">
        <v>2092</v>
      </c>
      <c r="U826" s="1" t="s">
        <v>120</v>
      </c>
      <c r="V826" s="1" t="s">
        <v>2116</v>
      </c>
      <c r="W826" s="1"/>
      <c r="X826" s="1"/>
      <c r="Y826" s="1" t="s">
        <v>1915</v>
      </c>
      <c r="Z826" s="1" t="s">
        <v>2242</v>
      </c>
      <c r="AA826" s="1"/>
      <c r="AB826" s="1"/>
      <c r="AC826" s="1">
        <v>15</v>
      </c>
      <c r="AD826" s="1" t="s">
        <v>774</v>
      </c>
      <c r="AE826" s="1" t="s">
        <v>2692</v>
      </c>
      <c r="AF826" s="1" t="s">
        <v>212</v>
      </c>
      <c r="AG826" s="1" t="s">
        <v>2725</v>
      </c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</row>
    <row r="827" spans="1:73" ht="13.5" customHeight="1">
      <c r="A827" s="5" t="str">
        <f>HYPERLINK("http://kyu.snu.ac.kr/sdhj/index.jsp?type=hj/GK14786_00IH_0001_0163.jpg","1828_성평곡면_163")</f>
        <v>1828_성평곡면_163</v>
      </c>
      <c r="B827" s="2">
        <v>1828</v>
      </c>
      <c r="C827" s="2" t="s">
        <v>3787</v>
      </c>
      <c r="D827" s="2" t="s">
        <v>3790</v>
      </c>
      <c r="E827" s="2">
        <v>826</v>
      </c>
      <c r="F827" s="1">
        <v>5</v>
      </c>
      <c r="G827" s="1" t="s">
        <v>1775</v>
      </c>
      <c r="H827" s="1" t="s">
        <v>2048</v>
      </c>
      <c r="I827" s="1">
        <v>3</v>
      </c>
      <c r="J827" s="1"/>
      <c r="K827" s="1"/>
      <c r="L827" s="1">
        <v>5</v>
      </c>
      <c r="M827" s="2" t="s">
        <v>4189</v>
      </c>
      <c r="N827" s="2" t="s">
        <v>4353</v>
      </c>
      <c r="O827" s="1"/>
      <c r="P827" s="1"/>
      <c r="Q827" s="1"/>
      <c r="R827" s="1"/>
      <c r="S827" s="1"/>
      <c r="T827" s="1" t="s">
        <v>3815</v>
      </c>
      <c r="U827" s="1" t="s">
        <v>139</v>
      </c>
      <c r="V827" s="1" t="s">
        <v>2112</v>
      </c>
      <c r="W827" s="1"/>
      <c r="X827" s="1"/>
      <c r="Y827" s="1" t="s">
        <v>1916</v>
      </c>
      <c r="Z827" s="1" t="s">
        <v>3830</v>
      </c>
      <c r="AA827" s="1"/>
      <c r="AB827" s="1"/>
      <c r="AC827" s="1">
        <v>26</v>
      </c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</row>
    <row r="828" spans="1:73" ht="13.5" customHeight="1">
      <c r="A828" s="5" t="str">
        <f>HYPERLINK("http://kyu.snu.ac.kr/sdhj/index.jsp?type=hj/GK14786_00IH_0001_0163.jpg","1828_성평곡면_163")</f>
        <v>1828_성평곡면_163</v>
      </c>
      <c r="B828" s="2">
        <v>1828</v>
      </c>
      <c r="C828" s="2" t="s">
        <v>3787</v>
      </c>
      <c r="D828" s="2" t="s">
        <v>3790</v>
      </c>
      <c r="E828" s="2">
        <v>827</v>
      </c>
      <c r="F828" s="1">
        <v>5</v>
      </c>
      <c r="G828" s="1" t="s">
        <v>1775</v>
      </c>
      <c r="H828" s="1" t="s">
        <v>2048</v>
      </c>
      <c r="I828" s="1">
        <v>3</v>
      </c>
      <c r="J828" s="1"/>
      <c r="K828" s="1"/>
      <c r="L828" s="1">
        <v>5</v>
      </c>
      <c r="M828" s="2" t="s">
        <v>4189</v>
      </c>
      <c r="N828" s="2" t="s">
        <v>4353</v>
      </c>
      <c r="O828" s="1"/>
      <c r="P828" s="1"/>
      <c r="Q828" s="1"/>
      <c r="R828" s="1"/>
      <c r="S828" s="1"/>
      <c r="T828" s="1" t="s">
        <v>3814</v>
      </c>
      <c r="U828" s="1" t="s">
        <v>194</v>
      </c>
      <c r="V828" s="1" t="s">
        <v>2118</v>
      </c>
      <c r="W828" s="1"/>
      <c r="X828" s="1"/>
      <c r="Y828" s="1" t="s">
        <v>1917</v>
      </c>
      <c r="Z828" s="1" t="s">
        <v>2241</v>
      </c>
      <c r="AA828" s="1"/>
      <c r="AB828" s="1"/>
      <c r="AC828" s="1"/>
      <c r="AD828" s="1"/>
      <c r="AE828" s="1"/>
      <c r="AF828" s="1" t="s">
        <v>138</v>
      </c>
      <c r="AG828" s="1" t="s">
        <v>2188</v>
      </c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</row>
    <row r="829" spans="1:73" ht="13.5" customHeight="1">
      <c r="A829" s="5" t="str">
        <f>HYPERLINK("http://kyu.snu.ac.kr/sdhj/index.jsp?type=hj/GK14786_00IH_0001_0163.jpg","1828_성평곡면_163")</f>
        <v>1828_성평곡면_163</v>
      </c>
      <c r="B829" s="2">
        <v>1828</v>
      </c>
      <c r="C829" s="2" t="s">
        <v>3787</v>
      </c>
      <c r="D829" s="2" t="s">
        <v>3790</v>
      </c>
      <c r="E829" s="2">
        <v>828</v>
      </c>
      <c r="F829" s="1">
        <v>5</v>
      </c>
      <c r="G829" s="1" t="s">
        <v>1775</v>
      </c>
      <c r="H829" s="1" t="s">
        <v>2048</v>
      </c>
      <c r="I829" s="1">
        <v>4</v>
      </c>
      <c r="J829" s="1" t="s">
        <v>1918</v>
      </c>
      <c r="K829" s="1" t="s">
        <v>3801</v>
      </c>
      <c r="L829" s="1">
        <v>1</v>
      </c>
      <c r="M829" s="2" t="s">
        <v>4190</v>
      </c>
      <c r="N829" s="2" t="s">
        <v>4354</v>
      </c>
      <c r="O829" s="1"/>
      <c r="P829" s="1"/>
      <c r="Q829" s="1"/>
      <c r="R829" s="1"/>
      <c r="S829" s="1"/>
      <c r="T829" s="1" t="s">
        <v>3813</v>
      </c>
      <c r="U829" s="1" t="s">
        <v>632</v>
      </c>
      <c r="V829" s="1" t="s">
        <v>2111</v>
      </c>
      <c r="W829" s="1" t="s">
        <v>237</v>
      </c>
      <c r="X829" s="1" t="s">
        <v>3825</v>
      </c>
      <c r="Y829" s="1" t="s">
        <v>1919</v>
      </c>
      <c r="Z829" s="1" t="s">
        <v>2240</v>
      </c>
      <c r="AA829" s="1"/>
      <c r="AB829" s="1"/>
      <c r="AC829" s="1">
        <v>69</v>
      </c>
      <c r="AD829" s="1" t="s">
        <v>751</v>
      </c>
      <c r="AE829" s="1" t="s">
        <v>2691</v>
      </c>
      <c r="AF829" s="1"/>
      <c r="AG829" s="1"/>
      <c r="AH829" s="1"/>
      <c r="AI829" s="1"/>
      <c r="AJ829" s="1" t="s">
        <v>17</v>
      </c>
      <c r="AK829" s="1" t="s">
        <v>2742</v>
      </c>
      <c r="AL829" s="1" t="s">
        <v>448</v>
      </c>
      <c r="AM829" s="1" t="s">
        <v>3846</v>
      </c>
      <c r="AN829" s="1"/>
      <c r="AO829" s="1"/>
      <c r="AP829" s="1"/>
      <c r="AQ829" s="1"/>
      <c r="AR829" s="1"/>
      <c r="AS829" s="1"/>
      <c r="AT829" s="1" t="s">
        <v>632</v>
      </c>
      <c r="AU829" s="1" t="s">
        <v>2111</v>
      </c>
      <c r="AV829" s="1" t="s">
        <v>1920</v>
      </c>
      <c r="AW829" s="1" t="s">
        <v>2835</v>
      </c>
      <c r="AX829" s="1"/>
      <c r="AY829" s="1"/>
      <c r="AZ829" s="1"/>
      <c r="BA829" s="1"/>
      <c r="BB829" s="1"/>
      <c r="BC829" s="1"/>
      <c r="BD829" s="1"/>
      <c r="BE829" s="1"/>
      <c r="BF829" s="1"/>
      <c r="BG829" s="1" t="s">
        <v>632</v>
      </c>
      <c r="BH829" s="1" t="s">
        <v>2111</v>
      </c>
      <c r="BI829" s="1" t="s">
        <v>1921</v>
      </c>
      <c r="BJ829" s="1" t="s">
        <v>3140</v>
      </c>
      <c r="BK829" s="1" t="s">
        <v>632</v>
      </c>
      <c r="BL829" s="1" t="s">
        <v>2111</v>
      </c>
      <c r="BM829" s="1" t="s">
        <v>1922</v>
      </c>
      <c r="BN829" s="1" t="s">
        <v>3374</v>
      </c>
      <c r="BO829" s="1" t="s">
        <v>632</v>
      </c>
      <c r="BP829" s="1" t="s">
        <v>2111</v>
      </c>
      <c r="BQ829" s="1" t="s">
        <v>1923</v>
      </c>
      <c r="BR829" s="1" t="s">
        <v>3590</v>
      </c>
      <c r="BS829" s="1" t="s">
        <v>56</v>
      </c>
      <c r="BT829" s="1" t="s">
        <v>2747</v>
      </c>
      <c r="BU829" s="1"/>
    </row>
    <row r="830" spans="1:73" ht="13.5" customHeight="1">
      <c r="A830" s="5" t="str">
        <f>HYPERLINK("http://kyu.snu.ac.kr/sdhj/index.jsp?type=hj/GK14786_00IH_0001_0163.jpg","1828_성평곡면_163")</f>
        <v>1828_성평곡면_163</v>
      </c>
      <c r="B830" s="2">
        <v>1828</v>
      </c>
      <c r="C830" s="2" t="s">
        <v>3787</v>
      </c>
      <c r="D830" s="2" t="s">
        <v>3790</v>
      </c>
      <c r="E830" s="2">
        <v>829</v>
      </c>
      <c r="F830" s="1">
        <v>5</v>
      </c>
      <c r="G830" s="1" t="s">
        <v>1775</v>
      </c>
      <c r="H830" s="1" t="s">
        <v>2048</v>
      </c>
      <c r="I830" s="1">
        <v>4</v>
      </c>
      <c r="J830" s="1"/>
      <c r="K830" s="1"/>
      <c r="L830" s="1">
        <v>1</v>
      </c>
      <c r="M830" s="2" t="s">
        <v>4190</v>
      </c>
      <c r="N830" s="2" t="s">
        <v>4354</v>
      </c>
      <c r="O830" s="1"/>
      <c r="P830" s="1"/>
      <c r="Q830" s="1"/>
      <c r="R830" s="1"/>
      <c r="S830" s="1" t="s">
        <v>48</v>
      </c>
      <c r="T830" s="1" t="s">
        <v>2087</v>
      </c>
      <c r="U830" s="1"/>
      <c r="V830" s="1"/>
      <c r="W830" s="1" t="s">
        <v>612</v>
      </c>
      <c r="X830" s="1" t="s">
        <v>2172</v>
      </c>
      <c r="Y830" s="1" t="s">
        <v>10</v>
      </c>
      <c r="Z830" s="1" t="s">
        <v>2174</v>
      </c>
      <c r="AA830" s="1"/>
      <c r="AB830" s="1"/>
      <c r="AC830" s="1">
        <v>49</v>
      </c>
      <c r="AD830" s="1" t="s">
        <v>146</v>
      </c>
      <c r="AE830" s="1" t="s">
        <v>2690</v>
      </c>
      <c r="AF830" s="1"/>
      <c r="AG830" s="1"/>
      <c r="AH830" s="1"/>
      <c r="AI830" s="1"/>
      <c r="AJ830" s="1" t="s">
        <v>17</v>
      </c>
      <c r="AK830" s="1" t="s">
        <v>2742</v>
      </c>
      <c r="AL830" s="1" t="s">
        <v>644</v>
      </c>
      <c r="AM830" s="1" t="s">
        <v>2757</v>
      </c>
      <c r="AN830" s="1"/>
      <c r="AO830" s="1"/>
      <c r="AP830" s="1"/>
      <c r="AQ830" s="1"/>
      <c r="AR830" s="1"/>
      <c r="AS830" s="1"/>
      <c r="AT830" s="1" t="s">
        <v>1924</v>
      </c>
      <c r="AU830" s="1" t="s">
        <v>2803</v>
      </c>
      <c r="AV830" s="1" t="s">
        <v>1925</v>
      </c>
      <c r="AW830" s="1" t="s">
        <v>2573</v>
      </c>
      <c r="AX830" s="1"/>
      <c r="AY830" s="1"/>
      <c r="AZ830" s="1"/>
      <c r="BA830" s="1"/>
      <c r="BB830" s="1"/>
      <c r="BC830" s="1"/>
      <c r="BD830" s="1"/>
      <c r="BE830" s="1"/>
      <c r="BF830" s="1"/>
      <c r="BG830" s="1" t="s">
        <v>1926</v>
      </c>
      <c r="BH830" s="1" t="s">
        <v>3102</v>
      </c>
      <c r="BI830" s="1" t="s">
        <v>1927</v>
      </c>
      <c r="BJ830" s="1" t="s">
        <v>3139</v>
      </c>
      <c r="BK830" s="1" t="s">
        <v>1926</v>
      </c>
      <c r="BL830" s="1" t="s">
        <v>3102</v>
      </c>
      <c r="BM830" s="1" t="s">
        <v>1928</v>
      </c>
      <c r="BN830" s="1" t="s">
        <v>3373</v>
      </c>
      <c r="BO830" s="1"/>
      <c r="BP830" s="1"/>
      <c r="BQ830" s="1" t="s">
        <v>1929</v>
      </c>
      <c r="BR830" s="1" t="s">
        <v>3589</v>
      </c>
      <c r="BS830" s="1" t="s">
        <v>1930</v>
      </c>
      <c r="BT830" s="1" t="s">
        <v>2737</v>
      </c>
      <c r="BU830" s="1"/>
    </row>
    <row r="831" spans="1:73" ht="13.5" customHeight="1">
      <c r="A831" s="5" t="str">
        <f>HYPERLINK("http://kyu.snu.ac.kr/sdhj/index.jsp?type=hj/GK14786_00IH_0001_0163.jpg","1828_성평곡면_163")</f>
        <v>1828_성평곡면_163</v>
      </c>
      <c r="B831" s="2">
        <v>1828</v>
      </c>
      <c r="C831" s="2" t="s">
        <v>3787</v>
      </c>
      <c r="D831" s="2" t="s">
        <v>3790</v>
      </c>
      <c r="E831" s="2">
        <v>830</v>
      </c>
      <c r="F831" s="1">
        <v>5</v>
      </c>
      <c r="G831" s="1" t="s">
        <v>1775</v>
      </c>
      <c r="H831" s="1" t="s">
        <v>2048</v>
      </c>
      <c r="I831" s="1">
        <v>4</v>
      </c>
      <c r="J831" s="1"/>
      <c r="K831" s="1"/>
      <c r="L831" s="1">
        <v>1</v>
      </c>
      <c r="M831" s="2" t="s">
        <v>4190</v>
      </c>
      <c r="N831" s="2" t="s">
        <v>4354</v>
      </c>
      <c r="O831" s="1"/>
      <c r="P831" s="1"/>
      <c r="Q831" s="1"/>
      <c r="R831" s="1"/>
      <c r="S831" s="1" t="s">
        <v>86</v>
      </c>
      <c r="T831" s="1" t="s">
        <v>2088</v>
      </c>
      <c r="U831" s="1" t="s">
        <v>632</v>
      </c>
      <c r="V831" s="1" t="s">
        <v>2111</v>
      </c>
      <c r="W831" s="1"/>
      <c r="X831" s="1"/>
      <c r="Y831" s="1" t="s">
        <v>1931</v>
      </c>
      <c r="Z831" s="1" t="s">
        <v>2239</v>
      </c>
      <c r="AA831" s="1"/>
      <c r="AB831" s="1"/>
      <c r="AC831" s="1">
        <v>17</v>
      </c>
      <c r="AD831" s="1" t="s">
        <v>213</v>
      </c>
      <c r="AE831" s="1" t="s">
        <v>2689</v>
      </c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</row>
    <row r="832" spans="1:73" ht="13.5" customHeight="1">
      <c r="A832" s="5" t="str">
        <f>HYPERLINK("http://kyu.snu.ac.kr/sdhj/index.jsp?type=hj/GK14786_00IH_0001_0163.jpg","1828_성평곡면_163")</f>
        <v>1828_성평곡면_163</v>
      </c>
      <c r="B832" s="2">
        <v>1828</v>
      </c>
      <c r="C832" s="2" t="s">
        <v>3787</v>
      </c>
      <c r="D832" s="2" t="s">
        <v>3790</v>
      </c>
      <c r="E832" s="2">
        <v>831</v>
      </c>
      <c r="F832" s="1">
        <v>5</v>
      </c>
      <c r="G832" s="1" t="s">
        <v>1775</v>
      </c>
      <c r="H832" s="1" t="s">
        <v>2048</v>
      </c>
      <c r="I832" s="1">
        <v>4</v>
      </c>
      <c r="J832" s="1"/>
      <c r="K832" s="1"/>
      <c r="L832" s="1">
        <v>1</v>
      </c>
      <c r="M832" s="2" t="s">
        <v>4190</v>
      </c>
      <c r="N832" s="2" t="s">
        <v>4354</v>
      </c>
      <c r="O832" s="1"/>
      <c r="P832" s="1"/>
      <c r="Q832" s="1"/>
      <c r="R832" s="1"/>
      <c r="S832" s="1" t="s">
        <v>90</v>
      </c>
      <c r="T832" s="1" t="s">
        <v>2089</v>
      </c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 t="s">
        <v>91</v>
      </c>
      <c r="AG832" s="1" t="s">
        <v>2726</v>
      </c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</row>
    <row r="833" spans="1:73" ht="13.5" customHeight="1">
      <c r="A833" s="5" t="str">
        <f>HYPERLINK("http://kyu.snu.ac.kr/sdhj/index.jsp?type=hj/GK14786_00IH_0001_0163.jpg","1828_성평곡면_163")</f>
        <v>1828_성평곡면_163</v>
      </c>
      <c r="B833" s="2">
        <v>1828</v>
      </c>
      <c r="C833" s="2" t="s">
        <v>3787</v>
      </c>
      <c r="D833" s="2" t="s">
        <v>3790</v>
      </c>
      <c r="E833" s="2">
        <v>832</v>
      </c>
      <c r="F833" s="1">
        <v>5</v>
      </c>
      <c r="G833" s="1" t="s">
        <v>1775</v>
      </c>
      <c r="H833" s="1" t="s">
        <v>2048</v>
      </c>
      <c r="I833" s="1">
        <v>4</v>
      </c>
      <c r="J833" s="1"/>
      <c r="K833" s="1"/>
      <c r="L833" s="1">
        <v>2</v>
      </c>
      <c r="M833" s="2" t="s">
        <v>1918</v>
      </c>
      <c r="N833" s="2" t="s">
        <v>4355</v>
      </c>
      <c r="O833" s="1"/>
      <c r="P833" s="1"/>
      <c r="Q833" s="1"/>
      <c r="R833" s="1"/>
      <c r="S833" s="1"/>
      <c r="T833" s="1" t="s">
        <v>3813</v>
      </c>
      <c r="U833" s="1" t="s">
        <v>687</v>
      </c>
      <c r="V833" s="1" t="s">
        <v>2119</v>
      </c>
      <c r="W833" s="1" t="s">
        <v>1932</v>
      </c>
      <c r="X833" s="1" t="s">
        <v>2118</v>
      </c>
      <c r="Y833" s="1" t="s">
        <v>1397</v>
      </c>
      <c r="Z833" s="1" t="s">
        <v>2238</v>
      </c>
      <c r="AA833" s="1"/>
      <c r="AB833" s="1"/>
      <c r="AC833" s="1">
        <v>62</v>
      </c>
      <c r="AD833" s="1" t="s">
        <v>116</v>
      </c>
      <c r="AE833" s="1" t="s">
        <v>2673</v>
      </c>
      <c r="AF833" s="1"/>
      <c r="AG833" s="1"/>
      <c r="AH833" s="1"/>
      <c r="AI833" s="1"/>
      <c r="AJ833" s="1" t="s">
        <v>17</v>
      </c>
      <c r="AK833" s="1" t="s">
        <v>2742</v>
      </c>
      <c r="AL833" s="1" t="s">
        <v>1513</v>
      </c>
      <c r="AM833" s="1" t="s">
        <v>2756</v>
      </c>
      <c r="AN833" s="1"/>
      <c r="AO833" s="1"/>
      <c r="AP833" s="1"/>
      <c r="AQ833" s="1"/>
      <c r="AR833" s="1"/>
      <c r="AS833" s="1"/>
      <c r="AT833" s="1" t="s">
        <v>42</v>
      </c>
      <c r="AU833" s="1" t="s">
        <v>2162</v>
      </c>
      <c r="AV833" s="1" t="s">
        <v>1933</v>
      </c>
      <c r="AW833" s="1" t="s">
        <v>2834</v>
      </c>
      <c r="AX833" s="1"/>
      <c r="AY833" s="1"/>
      <c r="AZ833" s="1"/>
      <c r="BA833" s="1"/>
      <c r="BB833" s="1"/>
      <c r="BC833" s="1"/>
      <c r="BD833" s="1"/>
      <c r="BE833" s="1"/>
      <c r="BF833" s="1"/>
      <c r="BG833" s="1" t="s">
        <v>42</v>
      </c>
      <c r="BH833" s="1" t="s">
        <v>2162</v>
      </c>
      <c r="BI833" s="1" t="s">
        <v>1934</v>
      </c>
      <c r="BJ833" s="1" t="s">
        <v>3138</v>
      </c>
      <c r="BK833" s="1" t="s">
        <v>42</v>
      </c>
      <c r="BL833" s="1" t="s">
        <v>2162</v>
      </c>
      <c r="BM833" s="1" t="s">
        <v>1935</v>
      </c>
      <c r="BN833" s="1" t="s">
        <v>3211</v>
      </c>
      <c r="BO833" s="1" t="s">
        <v>42</v>
      </c>
      <c r="BP833" s="1" t="s">
        <v>2162</v>
      </c>
      <c r="BQ833" s="1" t="s">
        <v>1936</v>
      </c>
      <c r="BR833" s="1" t="s">
        <v>3588</v>
      </c>
      <c r="BS833" s="1" t="s">
        <v>366</v>
      </c>
      <c r="BT833" s="1" t="s">
        <v>2423</v>
      </c>
      <c r="BU833" s="1"/>
    </row>
    <row r="834" spans="1:73" ht="13.5" customHeight="1">
      <c r="A834" s="5" t="str">
        <f>HYPERLINK("http://kyu.snu.ac.kr/sdhj/index.jsp?type=hj/GK14786_00IH_0001_0163.jpg","1828_성평곡면_163")</f>
        <v>1828_성평곡면_163</v>
      </c>
      <c r="B834" s="2">
        <v>1828</v>
      </c>
      <c r="C834" s="2" t="s">
        <v>3787</v>
      </c>
      <c r="D834" s="2" t="s">
        <v>3790</v>
      </c>
      <c r="E834" s="2">
        <v>833</v>
      </c>
      <c r="F834" s="1">
        <v>5</v>
      </c>
      <c r="G834" s="1" t="s">
        <v>1775</v>
      </c>
      <c r="H834" s="1" t="s">
        <v>2048</v>
      </c>
      <c r="I834" s="1">
        <v>4</v>
      </c>
      <c r="J834" s="1"/>
      <c r="K834" s="1"/>
      <c r="L834" s="1">
        <v>2</v>
      </c>
      <c r="M834" s="2" t="s">
        <v>1918</v>
      </c>
      <c r="N834" s="2" t="s">
        <v>4355</v>
      </c>
      <c r="O834" s="1"/>
      <c r="P834" s="1"/>
      <c r="Q834" s="1"/>
      <c r="R834" s="1"/>
      <c r="S834" s="1" t="s">
        <v>48</v>
      </c>
      <c r="T834" s="1" t="s">
        <v>2087</v>
      </c>
      <c r="U834" s="1"/>
      <c r="V834" s="1"/>
      <c r="W834" s="1" t="s">
        <v>181</v>
      </c>
      <c r="X834" s="1" t="s">
        <v>3824</v>
      </c>
      <c r="Y834" s="1" t="s">
        <v>50</v>
      </c>
      <c r="Z834" s="1" t="s">
        <v>2208</v>
      </c>
      <c r="AA834" s="1"/>
      <c r="AB834" s="1"/>
      <c r="AC834" s="1">
        <v>55</v>
      </c>
      <c r="AD834" s="1" t="s">
        <v>79</v>
      </c>
      <c r="AE834" s="1" t="s">
        <v>2688</v>
      </c>
      <c r="AF834" s="1"/>
      <c r="AG834" s="1"/>
      <c r="AH834" s="1"/>
      <c r="AI834" s="1"/>
      <c r="AJ834" s="1" t="s">
        <v>17</v>
      </c>
      <c r="AK834" s="1" t="s">
        <v>2742</v>
      </c>
      <c r="AL834" s="1" t="s">
        <v>1501</v>
      </c>
      <c r="AM834" s="1" t="s">
        <v>2755</v>
      </c>
      <c r="AN834" s="1"/>
      <c r="AO834" s="1"/>
      <c r="AP834" s="1"/>
      <c r="AQ834" s="1"/>
      <c r="AR834" s="1"/>
      <c r="AS834" s="1"/>
      <c r="AT834" s="1" t="s">
        <v>42</v>
      </c>
      <c r="AU834" s="1" t="s">
        <v>2162</v>
      </c>
      <c r="AV834" s="1" t="s">
        <v>1937</v>
      </c>
      <c r="AW834" s="1" t="s">
        <v>2833</v>
      </c>
      <c r="AX834" s="1"/>
      <c r="AY834" s="1"/>
      <c r="AZ834" s="1"/>
      <c r="BA834" s="1"/>
      <c r="BB834" s="1"/>
      <c r="BC834" s="1"/>
      <c r="BD834" s="1"/>
      <c r="BE834" s="1"/>
      <c r="BF834" s="1"/>
      <c r="BG834" s="1" t="s">
        <v>42</v>
      </c>
      <c r="BH834" s="1" t="s">
        <v>2162</v>
      </c>
      <c r="BI834" s="1" t="s">
        <v>1938</v>
      </c>
      <c r="BJ834" s="1" t="s">
        <v>3137</v>
      </c>
      <c r="BK834" s="1" t="s">
        <v>42</v>
      </c>
      <c r="BL834" s="1" t="s">
        <v>2162</v>
      </c>
      <c r="BM834" s="1" t="s">
        <v>1939</v>
      </c>
      <c r="BN834" s="1" t="s">
        <v>3372</v>
      </c>
      <c r="BO834" s="1"/>
      <c r="BP834" s="1"/>
      <c r="BQ834" s="1" t="s">
        <v>1940</v>
      </c>
      <c r="BR834" s="1" t="s">
        <v>3940</v>
      </c>
      <c r="BS834" s="1" t="s">
        <v>70</v>
      </c>
      <c r="BT834" s="1" t="s">
        <v>3844</v>
      </c>
      <c r="BU834" s="1"/>
    </row>
    <row r="835" spans="1:73" ht="13.5" customHeight="1">
      <c r="A835" s="5" t="str">
        <f>HYPERLINK("http://kyu.snu.ac.kr/sdhj/index.jsp?type=hj/GK14786_00IH_0001_0163.jpg","1828_성평곡면_163")</f>
        <v>1828_성평곡면_163</v>
      </c>
      <c r="B835" s="2">
        <v>1828</v>
      </c>
      <c r="C835" s="2" t="s">
        <v>3787</v>
      </c>
      <c r="D835" s="2" t="s">
        <v>3790</v>
      </c>
      <c r="E835" s="2">
        <v>834</v>
      </c>
      <c r="F835" s="1">
        <v>5</v>
      </c>
      <c r="G835" s="1" t="s">
        <v>1775</v>
      </c>
      <c r="H835" s="1" t="s">
        <v>2048</v>
      </c>
      <c r="I835" s="1">
        <v>4</v>
      </c>
      <c r="J835" s="1"/>
      <c r="K835" s="1"/>
      <c r="L835" s="1">
        <v>2</v>
      </c>
      <c r="M835" s="2" t="s">
        <v>1918</v>
      </c>
      <c r="N835" s="2" t="s">
        <v>4355</v>
      </c>
      <c r="O835" s="1"/>
      <c r="P835" s="1"/>
      <c r="Q835" s="1"/>
      <c r="R835" s="1"/>
      <c r="S835" s="1" t="s">
        <v>90</v>
      </c>
      <c r="T835" s="1" t="s">
        <v>2089</v>
      </c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 t="s">
        <v>91</v>
      </c>
      <c r="AG835" s="1" t="s">
        <v>2726</v>
      </c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</row>
    <row r="836" spans="1:73" ht="13.5" customHeight="1">
      <c r="A836" s="5" t="str">
        <f>HYPERLINK("http://kyu.snu.ac.kr/sdhj/index.jsp?type=hj/GK14786_00IH_0001_0163.jpg","1828_성평곡면_163")</f>
        <v>1828_성평곡면_163</v>
      </c>
      <c r="B836" s="2">
        <v>1828</v>
      </c>
      <c r="C836" s="2" t="s">
        <v>3787</v>
      </c>
      <c r="D836" s="2" t="s">
        <v>3790</v>
      </c>
      <c r="E836" s="2">
        <v>835</v>
      </c>
      <c r="F836" s="1">
        <v>5</v>
      </c>
      <c r="G836" s="1" t="s">
        <v>1775</v>
      </c>
      <c r="H836" s="1" t="s">
        <v>2048</v>
      </c>
      <c r="I836" s="1">
        <v>4</v>
      </c>
      <c r="J836" s="1"/>
      <c r="K836" s="1"/>
      <c r="L836" s="1">
        <v>3</v>
      </c>
      <c r="M836" s="2" t="s">
        <v>4191</v>
      </c>
      <c r="N836" s="2" t="s">
        <v>4356</v>
      </c>
      <c r="O836" s="1"/>
      <c r="P836" s="1"/>
      <c r="Q836" s="1"/>
      <c r="R836" s="1"/>
      <c r="S836" s="1"/>
      <c r="T836" s="1" t="s">
        <v>3813</v>
      </c>
      <c r="U836" s="1" t="s">
        <v>120</v>
      </c>
      <c r="V836" s="1" t="s">
        <v>2116</v>
      </c>
      <c r="W836" s="1" t="s">
        <v>612</v>
      </c>
      <c r="X836" s="1" t="s">
        <v>2172</v>
      </c>
      <c r="Y836" s="1" t="s">
        <v>1941</v>
      </c>
      <c r="Z836" s="1" t="s">
        <v>2237</v>
      </c>
      <c r="AA836" s="1"/>
      <c r="AB836" s="1"/>
      <c r="AC836" s="1">
        <v>57</v>
      </c>
      <c r="AD836" s="1" t="s">
        <v>297</v>
      </c>
      <c r="AE836" s="1" t="s">
        <v>2680</v>
      </c>
      <c r="AF836" s="1"/>
      <c r="AG836" s="1"/>
      <c r="AH836" s="1"/>
      <c r="AI836" s="1"/>
      <c r="AJ836" s="1" t="s">
        <v>17</v>
      </c>
      <c r="AK836" s="1" t="s">
        <v>2742</v>
      </c>
      <c r="AL836" s="1" t="s">
        <v>284</v>
      </c>
      <c r="AM836" s="1" t="s">
        <v>2748</v>
      </c>
      <c r="AN836" s="1"/>
      <c r="AO836" s="1"/>
      <c r="AP836" s="1"/>
      <c r="AQ836" s="1"/>
      <c r="AR836" s="1"/>
      <c r="AS836" s="1"/>
      <c r="AT836" s="1" t="s">
        <v>123</v>
      </c>
      <c r="AU836" s="1" t="s">
        <v>2801</v>
      </c>
      <c r="AV836" s="1" t="s">
        <v>1942</v>
      </c>
      <c r="AW836" s="1" t="s">
        <v>2505</v>
      </c>
      <c r="AX836" s="1"/>
      <c r="AY836" s="1"/>
      <c r="AZ836" s="1"/>
      <c r="BA836" s="1"/>
      <c r="BB836" s="1"/>
      <c r="BC836" s="1"/>
      <c r="BD836" s="1"/>
      <c r="BE836" s="1"/>
      <c r="BF836" s="1"/>
      <c r="BG836" s="1" t="s">
        <v>123</v>
      </c>
      <c r="BH836" s="1" t="s">
        <v>2801</v>
      </c>
      <c r="BI836" s="1" t="s">
        <v>616</v>
      </c>
      <c r="BJ836" s="1" t="s">
        <v>3136</v>
      </c>
      <c r="BK836" s="1" t="s">
        <v>123</v>
      </c>
      <c r="BL836" s="1" t="s">
        <v>2801</v>
      </c>
      <c r="BM836" s="1" t="s">
        <v>1943</v>
      </c>
      <c r="BN836" s="1" t="s">
        <v>3363</v>
      </c>
      <c r="BO836" s="1" t="s">
        <v>123</v>
      </c>
      <c r="BP836" s="1" t="s">
        <v>2801</v>
      </c>
      <c r="BQ836" s="1" t="s">
        <v>1944</v>
      </c>
      <c r="BR836" s="1" t="s">
        <v>3945</v>
      </c>
      <c r="BS836" s="1" t="s">
        <v>1945</v>
      </c>
      <c r="BT836" s="1" t="s">
        <v>3761</v>
      </c>
      <c r="BU836" s="1"/>
    </row>
    <row r="837" spans="1:73" ht="13.5" customHeight="1">
      <c r="A837" s="5" t="str">
        <f>HYPERLINK("http://kyu.snu.ac.kr/sdhj/index.jsp?type=hj/GK14786_00IH_0001_0163.jpg","1828_성평곡면_163")</f>
        <v>1828_성평곡면_163</v>
      </c>
      <c r="B837" s="2">
        <v>1828</v>
      </c>
      <c r="C837" s="2" t="s">
        <v>3787</v>
      </c>
      <c r="D837" s="2" t="s">
        <v>3790</v>
      </c>
      <c r="E837" s="2">
        <v>836</v>
      </c>
      <c r="F837" s="1">
        <v>5</v>
      </c>
      <c r="G837" s="1" t="s">
        <v>1775</v>
      </c>
      <c r="H837" s="1" t="s">
        <v>2048</v>
      </c>
      <c r="I837" s="1">
        <v>4</v>
      </c>
      <c r="J837" s="1"/>
      <c r="K837" s="1"/>
      <c r="L837" s="1">
        <v>3</v>
      </c>
      <c r="M837" s="2" t="s">
        <v>4191</v>
      </c>
      <c r="N837" s="2" t="s">
        <v>4356</v>
      </c>
      <c r="O837" s="1"/>
      <c r="P837" s="1"/>
      <c r="Q837" s="1"/>
      <c r="R837" s="1"/>
      <c r="S837" s="1" t="s">
        <v>48</v>
      </c>
      <c r="T837" s="1" t="s">
        <v>2087</v>
      </c>
      <c r="U837" s="1"/>
      <c r="V837" s="1"/>
      <c r="W837" s="1" t="s">
        <v>426</v>
      </c>
      <c r="X837" s="1" t="s">
        <v>2180</v>
      </c>
      <c r="Y837" s="1" t="s">
        <v>130</v>
      </c>
      <c r="Z837" s="1" t="s">
        <v>2210</v>
      </c>
      <c r="AA837" s="1"/>
      <c r="AB837" s="1"/>
      <c r="AC837" s="1">
        <v>55</v>
      </c>
      <c r="AD837" s="1" t="s">
        <v>79</v>
      </c>
      <c r="AE837" s="1" t="s">
        <v>2688</v>
      </c>
      <c r="AF837" s="1"/>
      <c r="AG837" s="1"/>
      <c r="AH837" s="1"/>
      <c r="AI837" s="1"/>
      <c r="AJ837" s="1" t="s">
        <v>131</v>
      </c>
      <c r="AK837" s="1" t="s">
        <v>2743</v>
      </c>
      <c r="AL837" s="1" t="s">
        <v>176</v>
      </c>
      <c r="AM837" s="1" t="s">
        <v>2754</v>
      </c>
      <c r="AN837" s="1"/>
      <c r="AO837" s="1"/>
      <c r="AP837" s="1"/>
      <c r="AQ837" s="1"/>
      <c r="AR837" s="1"/>
      <c r="AS837" s="1"/>
      <c r="AT837" s="1" t="s">
        <v>123</v>
      </c>
      <c r="AU837" s="1" t="s">
        <v>2801</v>
      </c>
      <c r="AV837" s="1" t="s">
        <v>142</v>
      </c>
      <c r="AW837" s="1" t="s">
        <v>4477</v>
      </c>
      <c r="AX837" s="1"/>
      <c r="AY837" s="1"/>
      <c r="AZ837" s="1"/>
      <c r="BA837" s="1"/>
      <c r="BB837" s="1"/>
      <c r="BC837" s="1"/>
      <c r="BD837" s="1"/>
      <c r="BE837" s="1"/>
      <c r="BF837" s="1"/>
      <c r="BG837" s="1" t="s">
        <v>123</v>
      </c>
      <c r="BH837" s="1" t="s">
        <v>2801</v>
      </c>
      <c r="BI837" s="1" t="s">
        <v>1946</v>
      </c>
      <c r="BJ837" s="1" t="s">
        <v>2644</v>
      </c>
      <c r="BK837" s="1" t="s">
        <v>123</v>
      </c>
      <c r="BL837" s="1" t="s">
        <v>2801</v>
      </c>
      <c r="BM837" s="1" t="s">
        <v>1947</v>
      </c>
      <c r="BN837" s="1" t="s">
        <v>3371</v>
      </c>
      <c r="BO837" s="1" t="s">
        <v>123</v>
      </c>
      <c r="BP837" s="1" t="s">
        <v>2801</v>
      </c>
      <c r="BQ837" s="1" t="s">
        <v>1948</v>
      </c>
      <c r="BR837" s="1" t="s">
        <v>4008</v>
      </c>
      <c r="BS837" s="1" t="s">
        <v>41</v>
      </c>
      <c r="BT837" s="1" t="s">
        <v>2749</v>
      </c>
      <c r="BU837" s="1"/>
    </row>
    <row r="838" spans="1:73" ht="13.5" customHeight="1">
      <c r="A838" s="5" t="str">
        <f>HYPERLINK("http://kyu.snu.ac.kr/sdhj/index.jsp?type=hj/GK14786_00IH_0001_0164.jpg","1828_성평곡면_164")</f>
        <v>1828_성평곡면_164</v>
      </c>
      <c r="B838" s="2">
        <v>1828</v>
      </c>
      <c r="C838" s="2" t="s">
        <v>3787</v>
      </c>
      <c r="D838" s="2" t="s">
        <v>3790</v>
      </c>
      <c r="E838" s="2">
        <v>837</v>
      </c>
      <c r="F838" s="1">
        <v>5</v>
      </c>
      <c r="G838" s="1" t="s">
        <v>1775</v>
      </c>
      <c r="H838" s="1" t="s">
        <v>2048</v>
      </c>
      <c r="I838" s="1">
        <v>4</v>
      </c>
      <c r="J838" s="1"/>
      <c r="K838" s="1"/>
      <c r="L838" s="1">
        <v>3</v>
      </c>
      <c r="M838" s="2" t="s">
        <v>4191</v>
      </c>
      <c r="N838" s="2" t="s">
        <v>4356</v>
      </c>
      <c r="O838" s="1"/>
      <c r="P838" s="1"/>
      <c r="Q838" s="1"/>
      <c r="R838" s="1"/>
      <c r="S838" s="1" t="s">
        <v>86</v>
      </c>
      <c r="T838" s="1" t="s">
        <v>2088</v>
      </c>
      <c r="U838" s="1"/>
      <c r="V838" s="1"/>
      <c r="W838" s="1"/>
      <c r="X838" s="1"/>
      <c r="Y838" s="1" t="s">
        <v>799</v>
      </c>
      <c r="Z838" s="1" t="s">
        <v>2236</v>
      </c>
      <c r="AA838" s="1"/>
      <c r="AB838" s="1"/>
      <c r="AC838" s="1"/>
      <c r="AD838" s="1"/>
      <c r="AE838" s="1"/>
      <c r="AF838" s="1" t="s">
        <v>138</v>
      </c>
      <c r="AG838" s="1" t="s">
        <v>2188</v>
      </c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</row>
    <row r="839" spans="1:73" ht="13.5" customHeight="1">
      <c r="A839" s="5" t="str">
        <f>HYPERLINK("http://kyu.snu.ac.kr/sdhj/index.jsp?type=hj/GK14786_00IH_0001_0164.jpg","1828_성평곡면_164")</f>
        <v>1828_성평곡면_164</v>
      </c>
      <c r="B839" s="2">
        <v>1828</v>
      </c>
      <c r="C839" s="2" t="s">
        <v>3787</v>
      </c>
      <c r="D839" s="2" t="s">
        <v>3790</v>
      </c>
      <c r="E839" s="2">
        <v>838</v>
      </c>
      <c r="F839" s="1">
        <v>5</v>
      </c>
      <c r="G839" s="1" t="s">
        <v>1775</v>
      </c>
      <c r="H839" s="1" t="s">
        <v>2048</v>
      </c>
      <c r="I839" s="1">
        <v>4</v>
      </c>
      <c r="J839" s="1"/>
      <c r="K839" s="1"/>
      <c r="L839" s="1">
        <v>3</v>
      </c>
      <c r="M839" s="2" t="s">
        <v>4191</v>
      </c>
      <c r="N839" s="2" t="s">
        <v>4356</v>
      </c>
      <c r="O839" s="1"/>
      <c r="P839" s="1"/>
      <c r="Q839" s="1"/>
      <c r="R839" s="1"/>
      <c r="S839" s="1" t="s">
        <v>86</v>
      </c>
      <c r="T839" s="1" t="s">
        <v>2088</v>
      </c>
      <c r="U839" s="1" t="s">
        <v>120</v>
      </c>
      <c r="V839" s="1" t="s">
        <v>2116</v>
      </c>
      <c r="W839" s="1"/>
      <c r="X839" s="1"/>
      <c r="Y839" s="1" t="s">
        <v>1949</v>
      </c>
      <c r="Z839" s="1" t="s">
        <v>2235</v>
      </c>
      <c r="AA839" s="1"/>
      <c r="AB839" s="1"/>
      <c r="AC839" s="1">
        <v>16</v>
      </c>
      <c r="AD839" s="1" t="s">
        <v>505</v>
      </c>
      <c r="AE839" s="1" t="s">
        <v>2687</v>
      </c>
      <c r="AF839" s="1" t="s">
        <v>212</v>
      </c>
      <c r="AG839" s="1" t="s">
        <v>2725</v>
      </c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</row>
    <row r="840" spans="1:73" ht="13.5" customHeight="1">
      <c r="A840" s="5" t="str">
        <f>HYPERLINK("http://kyu.snu.ac.kr/sdhj/index.jsp?type=hj/GK14786_00IH_0001_0164.jpg","1828_성평곡면_164")</f>
        <v>1828_성평곡면_164</v>
      </c>
      <c r="B840" s="2">
        <v>1828</v>
      </c>
      <c r="C840" s="2" t="s">
        <v>3787</v>
      </c>
      <c r="D840" s="2" t="s">
        <v>3790</v>
      </c>
      <c r="E840" s="2">
        <v>839</v>
      </c>
      <c r="F840" s="1">
        <v>5</v>
      </c>
      <c r="G840" s="1" t="s">
        <v>1775</v>
      </c>
      <c r="H840" s="1" t="s">
        <v>2048</v>
      </c>
      <c r="I840" s="1">
        <v>4</v>
      </c>
      <c r="J840" s="1"/>
      <c r="K840" s="1"/>
      <c r="L840" s="1">
        <v>3</v>
      </c>
      <c r="M840" s="2" t="s">
        <v>4191</v>
      </c>
      <c r="N840" s="2" t="s">
        <v>4356</v>
      </c>
      <c r="O840" s="1"/>
      <c r="P840" s="1"/>
      <c r="Q840" s="1"/>
      <c r="R840" s="1"/>
      <c r="S840" s="1"/>
      <c r="T840" s="1" t="s">
        <v>3814</v>
      </c>
      <c r="U840" s="1" t="s">
        <v>194</v>
      </c>
      <c r="V840" s="1" t="s">
        <v>2118</v>
      </c>
      <c r="W840" s="1"/>
      <c r="X840" s="1"/>
      <c r="Y840" s="1" t="s">
        <v>1950</v>
      </c>
      <c r="Z840" s="1" t="s">
        <v>2234</v>
      </c>
      <c r="AA840" s="1"/>
      <c r="AB840" s="1"/>
      <c r="AC840" s="1">
        <v>78</v>
      </c>
      <c r="AD840" s="1" t="s">
        <v>118</v>
      </c>
      <c r="AE840" s="1" t="s">
        <v>2678</v>
      </c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</row>
    <row r="841" spans="1:73" ht="13.5" customHeight="1">
      <c r="A841" s="5" t="str">
        <f>HYPERLINK("http://kyu.snu.ac.kr/sdhj/index.jsp?type=hj/GK14786_00IH_0001_0164.jpg","1828_성평곡면_164")</f>
        <v>1828_성평곡면_164</v>
      </c>
      <c r="B841" s="2">
        <v>1828</v>
      </c>
      <c r="C841" s="2" t="s">
        <v>3787</v>
      </c>
      <c r="D841" s="2" t="s">
        <v>3790</v>
      </c>
      <c r="E841" s="2">
        <v>840</v>
      </c>
      <c r="F841" s="1">
        <v>5</v>
      </c>
      <c r="G841" s="1" t="s">
        <v>1775</v>
      </c>
      <c r="H841" s="1" t="s">
        <v>2048</v>
      </c>
      <c r="I841" s="1">
        <v>4</v>
      </c>
      <c r="J841" s="1"/>
      <c r="K841" s="1"/>
      <c r="L841" s="1">
        <v>3</v>
      </c>
      <c r="M841" s="2" t="s">
        <v>4191</v>
      </c>
      <c r="N841" s="2" t="s">
        <v>4356</v>
      </c>
      <c r="O841" s="1"/>
      <c r="P841" s="1"/>
      <c r="Q841" s="1"/>
      <c r="R841" s="1"/>
      <c r="S841" s="1"/>
      <c r="T841" s="1" t="s">
        <v>3815</v>
      </c>
      <c r="U841" s="1" t="s">
        <v>139</v>
      </c>
      <c r="V841" s="1" t="s">
        <v>2112</v>
      </c>
      <c r="W841" s="1"/>
      <c r="X841" s="1"/>
      <c r="Y841" s="1" t="s">
        <v>1951</v>
      </c>
      <c r="Z841" s="1" t="s">
        <v>2233</v>
      </c>
      <c r="AA841" s="1"/>
      <c r="AB841" s="1"/>
      <c r="AC841" s="1">
        <v>52</v>
      </c>
      <c r="AD841" s="1" t="s">
        <v>93</v>
      </c>
      <c r="AE841" s="1" t="s">
        <v>2667</v>
      </c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</row>
    <row r="842" spans="1:73" ht="13.5" customHeight="1">
      <c r="A842" s="5" t="str">
        <f>HYPERLINK("http://kyu.snu.ac.kr/sdhj/index.jsp?type=hj/GK14786_00IH_0001_0164.jpg","1828_성평곡면_164")</f>
        <v>1828_성평곡면_164</v>
      </c>
      <c r="B842" s="2">
        <v>1828</v>
      </c>
      <c r="C842" s="2" t="s">
        <v>3787</v>
      </c>
      <c r="D842" s="2" t="s">
        <v>3790</v>
      </c>
      <c r="E842" s="2">
        <v>841</v>
      </c>
      <c r="F842" s="1">
        <v>5</v>
      </c>
      <c r="G842" s="1" t="s">
        <v>1775</v>
      </c>
      <c r="H842" s="1" t="s">
        <v>2048</v>
      </c>
      <c r="I842" s="1">
        <v>4</v>
      </c>
      <c r="J842" s="1"/>
      <c r="K842" s="1"/>
      <c r="L842" s="1">
        <v>4</v>
      </c>
      <c r="M842" s="2" t="s">
        <v>4192</v>
      </c>
      <c r="N842" s="2" t="s">
        <v>4357</v>
      </c>
      <c r="O842" s="1"/>
      <c r="P842" s="1"/>
      <c r="Q842" s="1"/>
      <c r="R842" s="1"/>
      <c r="S842" s="1"/>
      <c r="T842" s="1" t="s">
        <v>3813</v>
      </c>
      <c r="U842" s="1" t="s">
        <v>120</v>
      </c>
      <c r="V842" s="1" t="s">
        <v>2116</v>
      </c>
      <c r="W842" s="1" t="s">
        <v>510</v>
      </c>
      <c r="X842" s="1" t="s">
        <v>2179</v>
      </c>
      <c r="Y842" s="1" t="s">
        <v>3842</v>
      </c>
      <c r="Z842" s="1" t="s">
        <v>2232</v>
      </c>
      <c r="AA842" s="1"/>
      <c r="AB842" s="1"/>
      <c r="AC842" s="1">
        <v>41</v>
      </c>
      <c r="AD842" s="1" t="s">
        <v>374</v>
      </c>
      <c r="AE842" s="1" t="s">
        <v>2666</v>
      </c>
      <c r="AF842" s="1"/>
      <c r="AG842" s="1"/>
      <c r="AH842" s="1"/>
      <c r="AI842" s="1"/>
      <c r="AJ842" s="1" t="s">
        <v>17</v>
      </c>
      <c r="AK842" s="1" t="s">
        <v>2742</v>
      </c>
      <c r="AL842" s="1" t="s">
        <v>3843</v>
      </c>
      <c r="AM842" s="1" t="s">
        <v>2753</v>
      </c>
      <c r="AN842" s="1"/>
      <c r="AO842" s="1"/>
      <c r="AP842" s="1"/>
      <c r="AQ842" s="1"/>
      <c r="AR842" s="1"/>
      <c r="AS842" s="1"/>
      <c r="AT842" s="1" t="s">
        <v>123</v>
      </c>
      <c r="AU842" s="1" t="s">
        <v>2801</v>
      </c>
      <c r="AV842" s="1" t="s">
        <v>639</v>
      </c>
      <c r="AW842" s="1" t="s">
        <v>2832</v>
      </c>
      <c r="AX842" s="1"/>
      <c r="AY842" s="1"/>
      <c r="AZ842" s="1"/>
      <c r="BA842" s="1"/>
      <c r="BB842" s="1"/>
      <c r="BC842" s="1"/>
      <c r="BD842" s="1"/>
      <c r="BE842" s="1"/>
      <c r="BF842" s="1"/>
      <c r="BG842" s="1" t="s">
        <v>123</v>
      </c>
      <c r="BH842" s="1" t="s">
        <v>2801</v>
      </c>
      <c r="BI842" s="1" t="s">
        <v>1952</v>
      </c>
      <c r="BJ842" s="1" t="s">
        <v>3135</v>
      </c>
      <c r="BK842" s="1" t="s">
        <v>123</v>
      </c>
      <c r="BL842" s="1" t="s">
        <v>2801</v>
      </c>
      <c r="BM842" s="1" t="s">
        <v>1953</v>
      </c>
      <c r="BN842" s="1" t="s">
        <v>3370</v>
      </c>
      <c r="BO842" s="1" t="s">
        <v>123</v>
      </c>
      <c r="BP842" s="1" t="s">
        <v>2801</v>
      </c>
      <c r="BQ842" s="1" t="s">
        <v>1954</v>
      </c>
      <c r="BR842" s="1" t="s">
        <v>3587</v>
      </c>
      <c r="BS842" s="1" t="s">
        <v>284</v>
      </c>
      <c r="BT842" s="1" t="s">
        <v>2748</v>
      </c>
      <c r="BU842" s="1"/>
    </row>
    <row r="843" spans="1:73" ht="13.5" customHeight="1">
      <c r="A843" s="5" t="str">
        <f>HYPERLINK("http://kyu.snu.ac.kr/sdhj/index.jsp?type=hj/GK14786_00IH_0001_0164.jpg","1828_성평곡면_164")</f>
        <v>1828_성평곡면_164</v>
      </c>
      <c r="B843" s="2">
        <v>1828</v>
      </c>
      <c r="C843" s="2" t="s">
        <v>3787</v>
      </c>
      <c r="D843" s="2" t="s">
        <v>3790</v>
      </c>
      <c r="E843" s="2">
        <v>842</v>
      </c>
      <c r="F843" s="1">
        <v>5</v>
      </c>
      <c r="G843" s="1" t="s">
        <v>1775</v>
      </c>
      <c r="H843" s="1" t="s">
        <v>2048</v>
      </c>
      <c r="I843" s="1">
        <v>4</v>
      </c>
      <c r="J843" s="1"/>
      <c r="K843" s="1"/>
      <c r="L843" s="1">
        <v>4</v>
      </c>
      <c r="M843" s="2" t="s">
        <v>4192</v>
      </c>
      <c r="N843" s="2" t="s">
        <v>4357</v>
      </c>
      <c r="O843" s="1"/>
      <c r="P843" s="1"/>
      <c r="Q843" s="1"/>
      <c r="R843" s="1"/>
      <c r="S843" s="1" t="s">
        <v>48</v>
      </c>
      <c r="T843" s="1" t="s">
        <v>2087</v>
      </c>
      <c r="U843" s="1"/>
      <c r="V843" s="1"/>
      <c r="W843" s="1" t="s">
        <v>38</v>
      </c>
      <c r="X843" s="1" t="s">
        <v>2173</v>
      </c>
      <c r="Y843" s="1" t="s">
        <v>130</v>
      </c>
      <c r="Z843" s="1" t="s">
        <v>2210</v>
      </c>
      <c r="AA843" s="1"/>
      <c r="AB843" s="1"/>
      <c r="AC843" s="1">
        <v>41</v>
      </c>
      <c r="AD843" s="1" t="s">
        <v>374</v>
      </c>
      <c r="AE843" s="1" t="s">
        <v>2666</v>
      </c>
      <c r="AF843" s="1"/>
      <c r="AG843" s="1"/>
      <c r="AH843" s="1"/>
      <c r="AI843" s="1"/>
      <c r="AJ843" s="1" t="s">
        <v>131</v>
      </c>
      <c r="AK843" s="1" t="s">
        <v>2743</v>
      </c>
      <c r="AL843" s="1" t="s">
        <v>41</v>
      </c>
      <c r="AM843" s="1" t="s">
        <v>2749</v>
      </c>
      <c r="AN843" s="1"/>
      <c r="AO843" s="1"/>
      <c r="AP843" s="1"/>
      <c r="AQ843" s="1"/>
      <c r="AR843" s="1"/>
      <c r="AS843" s="1"/>
      <c r="AT843" s="1" t="s">
        <v>123</v>
      </c>
      <c r="AU843" s="1" t="s">
        <v>2801</v>
      </c>
      <c r="AV843" s="1" t="s">
        <v>282</v>
      </c>
      <c r="AW843" s="1" t="s">
        <v>2831</v>
      </c>
      <c r="AX843" s="1"/>
      <c r="AY843" s="1"/>
      <c r="AZ843" s="1"/>
      <c r="BA843" s="1"/>
      <c r="BB843" s="1"/>
      <c r="BC843" s="1"/>
      <c r="BD843" s="1"/>
      <c r="BE843" s="1"/>
      <c r="BF843" s="1"/>
      <c r="BG843" s="1" t="s">
        <v>123</v>
      </c>
      <c r="BH843" s="1" t="s">
        <v>2801</v>
      </c>
      <c r="BI843" s="1" t="s">
        <v>268</v>
      </c>
      <c r="BJ843" s="1" t="s">
        <v>3046</v>
      </c>
      <c r="BK843" s="1" t="s">
        <v>123</v>
      </c>
      <c r="BL843" s="1" t="s">
        <v>2801</v>
      </c>
      <c r="BM843" s="1" t="s">
        <v>3866</v>
      </c>
      <c r="BN843" s="1" t="s">
        <v>3879</v>
      </c>
      <c r="BO843" s="1" t="s">
        <v>123</v>
      </c>
      <c r="BP843" s="1" t="s">
        <v>2801</v>
      </c>
      <c r="BQ843" s="1" t="s">
        <v>1955</v>
      </c>
      <c r="BR843" s="1" t="s">
        <v>3586</v>
      </c>
      <c r="BS843" s="1" t="s">
        <v>51</v>
      </c>
      <c r="BT843" s="1" t="s">
        <v>2783</v>
      </c>
      <c r="BU843" s="1"/>
    </row>
    <row r="844" spans="1:73" ht="13.5" customHeight="1">
      <c r="A844" s="5" t="str">
        <f>HYPERLINK("http://kyu.snu.ac.kr/sdhj/index.jsp?type=hj/GK14786_00IH_0001_0164.jpg","1828_성평곡면_164")</f>
        <v>1828_성평곡면_164</v>
      </c>
      <c r="B844" s="2">
        <v>1828</v>
      </c>
      <c r="C844" s="2" t="s">
        <v>3787</v>
      </c>
      <c r="D844" s="2" t="s">
        <v>3790</v>
      </c>
      <c r="E844" s="2">
        <v>843</v>
      </c>
      <c r="F844" s="1">
        <v>5</v>
      </c>
      <c r="G844" s="1" t="s">
        <v>1775</v>
      </c>
      <c r="H844" s="1" t="s">
        <v>2048</v>
      </c>
      <c r="I844" s="1">
        <v>4</v>
      </c>
      <c r="J844" s="1"/>
      <c r="K844" s="1"/>
      <c r="L844" s="1">
        <v>4</v>
      </c>
      <c r="M844" s="2" t="s">
        <v>4192</v>
      </c>
      <c r="N844" s="2" t="s">
        <v>4357</v>
      </c>
      <c r="O844" s="1"/>
      <c r="P844" s="1"/>
      <c r="Q844" s="1"/>
      <c r="R844" s="1"/>
      <c r="S844" s="1"/>
      <c r="T844" s="1" t="s">
        <v>3815</v>
      </c>
      <c r="U844" s="1" t="s">
        <v>139</v>
      </c>
      <c r="V844" s="1" t="s">
        <v>2112</v>
      </c>
      <c r="W844" s="1"/>
      <c r="X844" s="1"/>
      <c r="Y844" s="1" t="s">
        <v>279</v>
      </c>
      <c r="Z844" s="1" t="s">
        <v>2231</v>
      </c>
      <c r="AA844" s="1"/>
      <c r="AB844" s="1"/>
      <c r="AC844" s="1">
        <v>63</v>
      </c>
      <c r="AD844" s="1" t="s">
        <v>347</v>
      </c>
      <c r="AE844" s="1" t="s">
        <v>2686</v>
      </c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</row>
    <row r="845" spans="1:73" ht="13.5" customHeight="1">
      <c r="A845" s="5" t="str">
        <f>HYPERLINK("http://kyu.snu.ac.kr/sdhj/index.jsp?type=hj/GK14786_00IH_0001_0164.jpg","1828_성평곡면_164")</f>
        <v>1828_성평곡면_164</v>
      </c>
      <c r="B845" s="2">
        <v>1828</v>
      </c>
      <c r="C845" s="2" t="s">
        <v>3787</v>
      </c>
      <c r="D845" s="2" t="s">
        <v>3790</v>
      </c>
      <c r="E845" s="2">
        <v>844</v>
      </c>
      <c r="F845" s="1">
        <v>5</v>
      </c>
      <c r="G845" s="1" t="s">
        <v>1775</v>
      </c>
      <c r="H845" s="1" t="s">
        <v>2048</v>
      </c>
      <c r="I845" s="1">
        <v>4</v>
      </c>
      <c r="J845" s="1"/>
      <c r="K845" s="1"/>
      <c r="L845" s="1">
        <v>4</v>
      </c>
      <c r="M845" s="2" t="s">
        <v>4192</v>
      </c>
      <c r="N845" s="2" t="s">
        <v>4357</v>
      </c>
      <c r="O845" s="1"/>
      <c r="P845" s="1"/>
      <c r="Q845" s="1"/>
      <c r="R845" s="1"/>
      <c r="S845" s="1"/>
      <c r="T845" s="1" t="s">
        <v>3814</v>
      </c>
      <c r="U845" s="1" t="s">
        <v>194</v>
      </c>
      <c r="V845" s="1" t="s">
        <v>2118</v>
      </c>
      <c r="W845" s="1"/>
      <c r="X845" s="1"/>
      <c r="Y845" s="1" t="s">
        <v>1956</v>
      </c>
      <c r="Z845" s="1" t="s">
        <v>2230</v>
      </c>
      <c r="AA845" s="1"/>
      <c r="AB845" s="1"/>
      <c r="AC845" s="1">
        <v>86</v>
      </c>
      <c r="AD845" s="1" t="s">
        <v>394</v>
      </c>
      <c r="AE845" s="1" t="s">
        <v>2685</v>
      </c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</row>
    <row r="846" spans="1:73" ht="13.5" customHeight="1">
      <c r="A846" s="5" t="str">
        <f>HYPERLINK("http://kyu.snu.ac.kr/sdhj/index.jsp?type=hj/GK14786_00IH_0001_0164.jpg","1828_성평곡면_164")</f>
        <v>1828_성평곡면_164</v>
      </c>
      <c r="B846" s="2">
        <v>1828</v>
      </c>
      <c r="C846" s="2" t="s">
        <v>3787</v>
      </c>
      <c r="D846" s="2" t="s">
        <v>3790</v>
      </c>
      <c r="E846" s="2">
        <v>845</v>
      </c>
      <c r="F846" s="1">
        <v>5</v>
      </c>
      <c r="G846" s="1" t="s">
        <v>1775</v>
      </c>
      <c r="H846" s="1" t="s">
        <v>2048</v>
      </c>
      <c r="I846" s="1">
        <v>4</v>
      </c>
      <c r="J846" s="1"/>
      <c r="K846" s="1"/>
      <c r="L846" s="1">
        <v>5</v>
      </c>
      <c r="M846" s="2" t="s">
        <v>4193</v>
      </c>
      <c r="N846" s="2" t="s">
        <v>4358</v>
      </c>
      <c r="O846" s="1"/>
      <c r="P846" s="1"/>
      <c r="Q846" s="1"/>
      <c r="R846" s="1"/>
      <c r="S846" s="1"/>
      <c r="T846" s="1" t="s">
        <v>3813</v>
      </c>
      <c r="U846" s="1" t="s">
        <v>120</v>
      </c>
      <c r="V846" s="1" t="s">
        <v>2116</v>
      </c>
      <c r="W846" s="1" t="s">
        <v>612</v>
      </c>
      <c r="X846" s="1" t="s">
        <v>2172</v>
      </c>
      <c r="Y846" s="1" t="s">
        <v>1957</v>
      </c>
      <c r="Z846" s="1" t="s">
        <v>2229</v>
      </c>
      <c r="AA846" s="1"/>
      <c r="AB846" s="1"/>
      <c r="AC846" s="1">
        <v>41</v>
      </c>
      <c r="AD846" s="1" t="s">
        <v>374</v>
      </c>
      <c r="AE846" s="1" t="s">
        <v>2666</v>
      </c>
      <c r="AF846" s="1"/>
      <c r="AG846" s="1"/>
      <c r="AH846" s="1"/>
      <c r="AI846" s="1"/>
      <c r="AJ846" s="1" t="s">
        <v>17</v>
      </c>
      <c r="AK846" s="1" t="s">
        <v>2742</v>
      </c>
      <c r="AL846" s="1" t="s">
        <v>284</v>
      </c>
      <c r="AM846" s="1" t="s">
        <v>2748</v>
      </c>
      <c r="AN846" s="1"/>
      <c r="AO846" s="1"/>
      <c r="AP846" s="1"/>
      <c r="AQ846" s="1"/>
      <c r="AR846" s="1"/>
      <c r="AS846" s="1"/>
      <c r="AT846" s="1" t="s">
        <v>123</v>
      </c>
      <c r="AU846" s="1" t="s">
        <v>2801</v>
      </c>
      <c r="AV846" s="1" t="s">
        <v>1845</v>
      </c>
      <c r="AW846" s="1" t="s">
        <v>2830</v>
      </c>
      <c r="AX846" s="1"/>
      <c r="AY846" s="1"/>
      <c r="AZ846" s="1"/>
      <c r="BA846" s="1"/>
      <c r="BB846" s="1"/>
      <c r="BC846" s="1"/>
      <c r="BD846" s="1"/>
      <c r="BE846" s="1"/>
      <c r="BF846" s="1"/>
      <c r="BG846" s="1" t="s">
        <v>123</v>
      </c>
      <c r="BH846" s="1" t="s">
        <v>2801</v>
      </c>
      <c r="BI846" s="1" t="s">
        <v>615</v>
      </c>
      <c r="BJ846" s="1" t="s">
        <v>3129</v>
      </c>
      <c r="BK846" s="1" t="s">
        <v>123</v>
      </c>
      <c r="BL846" s="1" t="s">
        <v>2801</v>
      </c>
      <c r="BM846" s="1" t="s">
        <v>616</v>
      </c>
      <c r="BN846" s="1" t="s">
        <v>3136</v>
      </c>
      <c r="BO846" s="1" t="s">
        <v>123</v>
      </c>
      <c r="BP846" s="1" t="s">
        <v>2801</v>
      </c>
      <c r="BQ846" s="1" t="s">
        <v>1846</v>
      </c>
      <c r="BR846" s="1" t="s">
        <v>3925</v>
      </c>
      <c r="BS846" s="1" t="s">
        <v>70</v>
      </c>
      <c r="BT846" s="1" t="s">
        <v>3844</v>
      </c>
      <c r="BU846" s="1"/>
    </row>
    <row r="847" spans="1:73" ht="13.5" customHeight="1">
      <c r="A847" s="5" t="str">
        <f>HYPERLINK("http://kyu.snu.ac.kr/sdhj/index.jsp?type=hj/GK14786_00IH_0001_0164.jpg","1828_성평곡면_164")</f>
        <v>1828_성평곡면_164</v>
      </c>
      <c r="B847" s="2">
        <v>1828</v>
      </c>
      <c r="C847" s="2" t="s">
        <v>3787</v>
      </c>
      <c r="D847" s="2" t="s">
        <v>3790</v>
      </c>
      <c r="E847" s="2">
        <v>846</v>
      </c>
      <c r="F847" s="1">
        <v>5</v>
      </c>
      <c r="G847" s="1" t="s">
        <v>1775</v>
      </c>
      <c r="H847" s="1" t="s">
        <v>2048</v>
      </c>
      <c r="I847" s="1">
        <v>4</v>
      </c>
      <c r="J847" s="1"/>
      <c r="K847" s="1"/>
      <c r="L847" s="1">
        <v>5</v>
      </c>
      <c r="M847" s="2" t="s">
        <v>4193</v>
      </c>
      <c r="N847" s="2" t="s">
        <v>4358</v>
      </c>
      <c r="O847" s="1"/>
      <c r="P847" s="1"/>
      <c r="Q847" s="1"/>
      <c r="R847" s="1"/>
      <c r="S847" s="1" t="s">
        <v>48</v>
      </c>
      <c r="T847" s="1" t="s">
        <v>2087</v>
      </c>
      <c r="U847" s="1"/>
      <c r="V847" s="1"/>
      <c r="W847" s="1" t="s">
        <v>349</v>
      </c>
      <c r="X847" s="1" t="s">
        <v>2178</v>
      </c>
      <c r="Y847" s="1" t="s">
        <v>130</v>
      </c>
      <c r="Z847" s="1" t="s">
        <v>2210</v>
      </c>
      <c r="AA847" s="1"/>
      <c r="AB847" s="1"/>
      <c r="AC847" s="1">
        <v>41</v>
      </c>
      <c r="AD847" s="1" t="s">
        <v>374</v>
      </c>
      <c r="AE847" s="1" t="s">
        <v>2666</v>
      </c>
      <c r="AF847" s="1"/>
      <c r="AG847" s="1"/>
      <c r="AH847" s="1"/>
      <c r="AI847" s="1"/>
      <c r="AJ847" s="1" t="s">
        <v>131</v>
      </c>
      <c r="AK847" s="1" t="s">
        <v>2743</v>
      </c>
      <c r="AL847" s="1" t="s">
        <v>366</v>
      </c>
      <c r="AM847" s="1" t="s">
        <v>2423</v>
      </c>
      <c r="AN847" s="1"/>
      <c r="AO847" s="1"/>
      <c r="AP847" s="1"/>
      <c r="AQ847" s="1"/>
      <c r="AR847" s="1"/>
      <c r="AS847" s="1"/>
      <c r="AT847" s="1" t="s">
        <v>123</v>
      </c>
      <c r="AU847" s="1" t="s">
        <v>2801</v>
      </c>
      <c r="AV847" s="1" t="s">
        <v>1958</v>
      </c>
      <c r="AW847" s="1" t="s">
        <v>2829</v>
      </c>
      <c r="AX847" s="1"/>
      <c r="AY847" s="1"/>
      <c r="AZ847" s="1"/>
      <c r="BA847" s="1"/>
      <c r="BB847" s="1"/>
      <c r="BC847" s="1"/>
      <c r="BD847" s="1"/>
      <c r="BE847" s="1"/>
      <c r="BF847" s="1"/>
      <c r="BG847" s="1" t="s">
        <v>123</v>
      </c>
      <c r="BH847" s="1" t="s">
        <v>2801</v>
      </c>
      <c r="BI847" s="1" t="s">
        <v>1959</v>
      </c>
      <c r="BJ847" s="1" t="s">
        <v>3134</v>
      </c>
      <c r="BK847" s="1" t="s">
        <v>123</v>
      </c>
      <c r="BL847" s="1" t="s">
        <v>2801</v>
      </c>
      <c r="BM847" s="1" t="s">
        <v>1960</v>
      </c>
      <c r="BN847" s="1" t="s">
        <v>3369</v>
      </c>
      <c r="BO847" s="1" t="s">
        <v>123</v>
      </c>
      <c r="BP847" s="1" t="s">
        <v>2801</v>
      </c>
      <c r="BQ847" s="1" t="s">
        <v>1961</v>
      </c>
      <c r="BR847" s="1" t="s">
        <v>3585</v>
      </c>
      <c r="BS847" s="1" t="s">
        <v>51</v>
      </c>
      <c r="BT847" s="1" t="s">
        <v>2783</v>
      </c>
      <c r="BU847" s="1"/>
    </row>
    <row r="848" spans="1:73" ht="13.5" customHeight="1">
      <c r="A848" s="5" t="str">
        <f>HYPERLINK("http://kyu.snu.ac.kr/sdhj/index.jsp?type=hj/GK14786_00IH_0001_0164.jpg","1828_성평곡면_164")</f>
        <v>1828_성평곡면_164</v>
      </c>
      <c r="B848" s="2">
        <v>1828</v>
      </c>
      <c r="C848" s="2" t="s">
        <v>3787</v>
      </c>
      <c r="D848" s="2" t="s">
        <v>3790</v>
      </c>
      <c r="E848" s="2">
        <v>847</v>
      </c>
      <c r="F848" s="1">
        <v>5</v>
      </c>
      <c r="G848" s="1" t="s">
        <v>1775</v>
      </c>
      <c r="H848" s="1" t="s">
        <v>2048</v>
      </c>
      <c r="I848" s="1">
        <v>4</v>
      </c>
      <c r="J848" s="1"/>
      <c r="K848" s="1"/>
      <c r="L848" s="1">
        <v>5</v>
      </c>
      <c r="M848" s="2" t="s">
        <v>4193</v>
      </c>
      <c r="N848" s="2" t="s">
        <v>4358</v>
      </c>
      <c r="O848" s="1"/>
      <c r="P848" s="1"/>
      <c r="Q848" s="1"/>
      <c r="R848" s="1"/>
      <c r="S848" s="1" t="s">
        <v>86</v>
      </c>
      <c r="T848" s="1" t="s">
        <v>2088</v>
      </c>
      <c r="U848" s="1" t="s">
        <v>120</v>
      </c>
      <c r="V848" s="1" t="s">
        <v>2116</v>
      </c>
      <c r="W848" s="1"/>
      <c r="X848" s="1"/>
      <c r="Y848" s="1" t="s">
        <v>1962</v>
      </c>
      <c r="Z848" s="1" t="s">
        <v>2228</v>
      </c>
      <c r="AA848" s="1"/>
      <c r="AB848" s="1"/>
      <c r="AC848" s="1">
        <v>18</v>
      </c>
      <c r="AD848" s="1" t="s">
        <v>196</v>
      </c>
      <c r="AE848" s="1" t="s">
        <v>2684</v>
      </c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</row>
    <row r="849" spans="1:73" ht="13.5" customHeight="1">
      <c r="A849" s="5" t="str">
        <f>HYPERLINK("http://kyu.snu.ac.kr/sdhj/index.jsp?type=hj/GK14786_00IH_0001_0164.jpg","1828_성평곡면_164")</f>
        <v>1828_성평곡면_164</v>
      </c>
      <c r="B849" s="2">
        <v>1828</v>
      </c>
      <c r="C849" s="2" t="s">
        <v>3787</v>
      </c>
      <c r="D849" s="2" t="s">
        <v>3790</v>
      </c>
      <c r="E849" s="2">
        <v>848</v>
      </c>
      <c r="F849" s="1">
        <v>5</v>
      </c>
      <c r="G849" s="1" t="s">
        <v>1775</v>
      </c>
      <c r="H849" s="1" t="s">
        <v>2048</v>
      </c>
      <c r="I849" s="1">
        <v>4</v>
      </c>
      <c r="J849" s="1"/>
      <c r="K849" s="1"/>
      <c r="L849" s="1">
        <v>5</v>
      </c>
      <c r="M849" s="2" t="s">
        <v>4193</v>
      </c>
      <c r="N849" s="2" t="s">
        <v>4358</v>
      </c>
      <c r="O849" s="1"/>
      <c r="P849" s="1"/>
      <c r="Q849" s="1"/>
      <c r="R849" s="1"/>
      <c r="S849" s="1"/>
      <c r="T849" s="1" t="s">
        <v>3815</v>
      </c>
      <c r="U849" s="1" t="s">
        <v>139</v>
      </c>
      <c r="V849" s="1" t="s">
        <v>2112</v>
      </c>
      <c r="W849" s="1"/>
      <c r="X849" s="1"/>
      <c r="Y849" s="1" t="s">
        <v>625</v>
      </c>
      <c r="Z849" s="1" t="s">
        <v>2227</v>
      </c>
      <c r="AA849" s="1"/>
      <c r="AB849" s="1"/>
      <c r="AC849" s="1">
        <v>45</v>
      </c>
      <c r="AD849" s="1" t="s">
        <v>279</v>
      </c>
      <c r="AE849" s="1" t="s">
        <v>2231</v>
      </c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</row>
    <row r="850" spans="1:73" ht="13.5" customHeight="1">
      <c r="A850" s="5" t="str">
        <f>HYPERLINK("http://kyu.snu.ac.kr/sdhj/index.jsp?type=hj/GK14786_00IH_0001_0164.jpg","1828_성평곡면_164")</f>
        <v>1828_성평곡면_164</v>
      </c>
      <c r="B850" s="2">
        <v>1828</v>
      </c>
      <c r="C850" s="2" t="s">
        <v>3787</v>
      </c>
      <c r="D850" s="2" t="s">
        <v>3790</v>
      </c>
      <c r="E850" s="2">
        <v>849</v>
      </c>
      <c r="F850" s="1">
        <v>5</v>
      </c>
      <c r="G850" s="1" t="s">
        <v>1775</v>
      </c>
      <c r="H850" s="1" t="s">
        <v>2048</v>
      </c>
      <c r="I850" s="1">
        <v>5</v>
      </c>
      <c r="J850" s="1" t="s">
        <v>1963</v>
      </c>
      <c r="K850" s="1" t="s">
        <v>2052</v>
      </c>
      <c r="L850" s="1">
        <v>1</v>
      </c>
      <c r="M850" s="2" t="s">
        <v>4194</v>
      </c>
      <c r="N850" s="2" t="s">
        <v>4359</v>
      </c>
      <c r="O850" s="1"/>
      <c r="P850" s="1"/>
      <c r="Q850" s="1"/>
      <c r="R850" s="1"/>
      <c r="S850" s="1"/>
      <c r="T850" s="1" t="s">
        <v>3813</v>
      </c>
      <c r="U850" s="1" t="s">
        <v>605</v>
      </c>
      <c r="V850" s="1" t="s">
        <v>2113</v>
      </c>
      <c r="W850" s="1" t="s">
        <v>175</v>
      </c>
      <c r="X850" s="1" t="s">
        <v>2177</v>
      </c>
      <c r="Y850" s="1" t="s">
        <v>130</v>
      </c>
      <c r="Z850" s="1" t="s">
        <v>2210</v>
      </c>
      <c r="AA850" s="1"/>
      <c r="AB850" s="1"/>
      <c r="AC850" s="1">
        <v>47</v>
      </c>
      <c r="AD850" s="1" t="s">
        <v>99</v>
      </c>
      <c r="AE850" s="1" t="s">
        <v>2683</v>
      </c>
      <c r="AF850" s="1"/>
      <c r="AG850" s="1"/>
      <c r="AH850" s="1"/>
      <c r="AI850" s="1"/>
      <c r="AJ850" s="1" t="s">
        <v>131</v>
      </c>
      <c r="AK850" s="1" t="s">
        <v>2743</v>
      </c>
      <c r="AL850" s="1" t="s">
        <v>1189</v>
      </c>
      <c r="AM850" s="1" t="s">
        <v>3850</v>
      </c>
      <c r="AN850" s="1"/>
      <c r="AO850" s="1"/>
      <c r="AP850" s="1"/>
      <c r="AQ850" s="1"/>
      <c r="AR850" s="1"/>
      <c r="AS850" s="1"/>
      <c r="AT850" s="1" t="s">
        <v>123</v>
      </c>
      <c r="AU850" s="1" t="s">
        <v>2801</v>
      </c>
      <c r="AV850" s="1" t="s">
        <v>1729</v>
      </c>
      <c r="AW850" s="1" t="s">
        <v>2291</v>
      </c>
      <c r="AX850" s="1"/>
      <c r="AY850" s="1"/>
      <c r="AZ850" s="1"/>
      <c r="BA850" s="1"/>
      <c r="BB850" s="1"/>
      <c r="BC850" s="1"/>
      <c r="BD850" s="1"/>
      <c r="BE850" s="1"/>
      <c r="BF850" s="1"/>
      <c r="BG850" s="1" t="s">
        <v>123</v>
      </c>
      <c r="BH850" s="1" t="s">
        <v>2801</v>
      </c>
      <c r="BI850" s="1" t="s">
        <v>1964</v>
      </c>
      <c r="BJ850" s="1" t="s">
        <v>3133</v>
      </c>
      <c r="BK850" s="1" t="s">
        <v>123</v>
      </c>
      <c r="BL850" s="1" t="s">
        <v>2801</v>
      </c>
      <c r="BM850" s="1" t="s">
        <v>1965</v>
      </c>
      <c r="BN850" s="1" t="s">
        <v>3368</v>
      </c>
      <c r="BO850" s="1" t="s">
        <v>123</v>
      </c>
      <c r="BP850" s="1" t="s">
        <v>2801</v>
      </c>
      <c r="BQ850" s="1" t="s">
        <v>1966</v>
      </c>
      <c r="BR850" s="1" t="s">
        <v>3584</v>
      </c>
      <c r="BS850" s="1" t="s">
        <v>80</v>
      </c>
      <c r="BT850" s="1" t="s">
        <v>2745</v>
      </c>
      <c r="BU850" s="1"/>
    </row>
    <row r="851" spans="1:73" ht="13.5" customHeight="1">
      <c r="A851" s="5" t="str">
        <f>HYPERLINK("http://kyu.snu.ac.kr/sdhj/index.jsp?type=hj/GK14786_00IH_0001_0164.jpg","1828_성평곡면_164")</f>
        <v>1828_성평곡면_164</v>
      </c>
      <c r="B851" s="2">
        <v>1828</v>
      </c>
      <c r="C851" s="2" t="s">
        <v>3787</v>
      </c>
      <c r="D851" s="2" t="s">
        <v>3790</v>
      </c>
      <c r="E851" s="2">
        <v>850</v>
      </c>
      <c r="F851" s="1">
        <v>5</v>
      </c>
      <c r="G851" s="1" t="s">
        <v>1775</v>
      </c>
      <c r="H851" s="1" t="s">
        <v>2048</v>
      </c>
      <c r="I851" s="1">
        <v>5</v>
      </c>
      <c r="J851" s="1"/>
      <c r="K851" s="1"/>
      <c r="L851" s="1">
        <v>1</v>
      </c>
      <c r="M851" s="2" t="s">
        <v>4194</v>
      </c>
      <c r="N851" s="2" t="s">
        <v>4359</v>
      </c>
      <c r="O851" s="1"/>
      <c r="P851" s="1"/>
      <c r="Q851" s="1"/>
      <c r="R851" s="1"/>
      <c r="S851" s="1" t="s">
        <v>90</v>
      </c>
      <c r="T851" s="1" t="s">
        <v>2089</v>
      </c>
      <c r="U851" s="1"/>
      <c r="V851" s="1"/>
      <c r="W851" s="1"/>
      <c r="X851" s="1"/>
      <c r="Y851" s="1"/>
      <c r="Z851" s="1"/>
      <c r="AA851" s="1"/>
      <c r="AB851" s="1"/>
      <c r="AC851" s="1">
        <v>19</v>
      </c>
      <c r="AD851" s="1" t="s">
        <v>152</v>
      </c>
      <c r="AE851" s="1" t="s">
        <v>2682</v>
      </c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</row>
    <row r="852" spans="1:73" ht="13.5" customHeight="1">
      <c r="A852" s="5" t="str">
        <f>HYPERLINK("http://kyu.snu.ac.kr/sdhj/index.jsp?type=hj/GK14786_00IH_0001_0164.jpg","1828_성평곡면_164")</f>
        <v>1828_성평곡면_164</v>
      </c>
      <c r="B852" s="2">
        <v>1828</v>
      </c>
      <c r="C852" s="2" t="s">
        <v>3787</v>
      </c>
      <c r="D852" s="2" t="s">
        <v>3790</v>
      </c>
      <c r="E852" s="2">
        <v>851</v>
      </c>
      <c r="F852" s="1">
        <v>5</v>
      </c>
      <c r="G852" s="1" t="s">
        <v>1775</v>
      </c>
      <c r="H852" s="1" t="s">
        <v>2048</v>
      </c>
      <c r="I852" s="1">
        <v>5</v>
      </c>
      <c r="J852" s="1"/>
      <c r="K852" s="1"/>
      <c r="L852" s="1">
        <v>1</v>
      </c>
      <c r="M852" s="2" t="s">
        <v>4194</v>
      </c>
      <c r="N852" s="2" t="s">
        <v>4359</v>
      </c>
      <c r="O852" s="1"/>
      <c r="P852" s="1"/>
      <c r="Q852" s="1"/>
      <c r="R852" s="1"/>
      <c r="S852" s="1"/>
      <c r="T852" s="1" t="s">
        <v>3814</v>
      </c>
      <c r="U852" s="1" t="s">
        <v>194</v>
      </c>
      <c r="V852" s="1" t="s">
        <v>2118</v>
      </c>
      <c r="W852" s="1"/>
      <c r="X852" s="1"/>
      <c r="Y852" s="1" t="s">
        <v>853</v>
      </c>
      <c r="Z852" s="1" t="s">
        <v>2226</v>
      </c>
      <c r="AA852" s="1"/>
      <c r="AB852" s="1"/>
      <c r="AC852" s="1">
        <v>18</v>
      </c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 t="s">
        <v>139</v>
      </c>
      <c r="BC852" s="1" t="s">
        <v>2112</v>
      </c>
      <c r="BD852" s="1" t="s">
        <v>1967</v>
      </c>
      <c r="BE852" s="1" t="s">
        <v>3090</v>
      </c>
      <c r="BF852" s="1" t="s">
        <v>28</v>
      </c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</row>
    <row r="853" spans="1:73" ht="13.5" customHeight="1">
      <c r="A853" s="5" t="str">
        <f>HYPERLINK("http://kyu.snu.ac.kr/sdhj/index.jsp?type=hj/GK14786_00IH_0001_0164.jpg","1828_성평곡면_164")</f>
        <v>1828_성평곡면_164</v>
      </c>
      <c r="B853" s="2">
        <v>1828</v>
      </c>
      <c r="C853" s="2" t="s">
        <v>3787</v>
      </c>
      <c r="D853" s="2" t="s">
        <v>3790</v>
      </c>
      <c r="E853" s="2">
        <v>852</v>
      </c>
      <c r="F853" s="1">
        <v>5</v>
      </c>
      <c r="G853" s="1" t="s">
        <v>1775</v>
      </c>
      <c r="H853" s="1" t="s">
        <v>2048</v>
      </c>
      <c r="I853" s="1">
        <v>5</v>
      </c>
      <c r="J853" s="1"/>
      <c r="K853" s="1"/>
      <c r="L853" s="1">
        <v>1</v>
      </c>
      <c r="M853" s="2" t="s">
        <v>4194</v>
      </c>
      <c r="N853" s="2" t="s">
        <v>4359</v>
      </c>
      <c r="O853" s="1"/>
      <c r="P853" s="1"/>
      <c r="Q853" s="1"/>
      <c r="R853" s="1"/>
      <c r="S853" s="1"/>
      <c r="T853" s="1" t="s">
        <v>3815</v>
      </c>
      <c r="U853" s="1" t="s">
        <v>139</v>
      </c>
      <c r="V853" s="1" t="s">
        <v>2112</v>
      </c>
      <c r="W853" s="1"/>
      <c r="X853" s="1"/>
      <c r="Y853" s="1" t="s">
        <v>1968</v>
      </c>
      <c r="Z853" s="1" t="s">
        <v>2225</v>
      </c>
      <c r="AA853" s="1"/>
      <c r="AB853" s="1"/>
      <c r="AC853" s="1">
        <v>77</v>
      </c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</row>
    <row r="854" spans="1:73" ht="13.5" customHeight="1">
      <c r="A854" s="5" t="str">
        <f>HYPERLINK("http://kyu.snu.ac.kr/sdhj/index.jsp?type=hj/GK14786_00IH_0001_0164.jpg","1828_성평곡면_164")</f>
        <v>1828_성평곡면_164</v>
      </c>
      <c r="B854" s="2">
        <v>1828</v>
      </c>
      <c r="C854" s="2" t="s">
        <v>3787</v>
      </c>
      <c r="D854" s="2" t="s">
        <v>3790</v>
      </c>
      <c r="E854" s="2">
        <v>853</v>
      </c>
      <c r="F854" s="1">
        <v>5</v>
      </c>
      <c r="G854" s="1" t="s">
        <v>1775</v>
      </c>
      <c r="H854" s="1" t="s">
        <v>2048</v>
      </c>
      <c r="I854" s="1">
        <v>5</v>
      </c>
      <c r="J854" s="1"/>
      <c r="K854" s="1"/>
      <c r="L854" s="1">
        <v>2</v>
      </c>
      <c r="M854" s="2" t="s">
        <v>4195</v>
      </c>
      <c r="N854" s="2" t="s">
        <v>4360</v>
      </c>
      <c r="O854" s="1"/>
      <c r="P854" s="1"/>
      <c r="Q854" s="1"/>
      <c r="R854" s="1"/>
      <c r="S854" s="1"/>
      <c r="T854" s="1" t="s">
        <v>3813</v>
      </c>
      <c r="U854" s="1" t="s">
        <v>814</v>
      </c>
      <c r="V854" s="1" t="s">
        <v>2117</v>
      </c>
      <c r="W854" s="1" t="s">
        <v>137</v>
      </c>
      <c r="X854" s="1" t="s">
        <v>2176</v>
      </c>
      <c r="Y854" s="1" t="s">
        <v>1969</v>
      </c>
      <c r="Z854" s="1" t="s">
        <v>2224</v>
      </c>
      <c r="AA854" s="1"/>
      <c r="AB854" s="1"/>
      <c r="AC854" s="1">
        <v>67</v>
      </c>
      <c r="AD854" s="1" t="s">
        <v>160</v>
      </c>
      <c r="AE854" s="1" t="s">
        <v>2681</v>
      </c>
      <c r="AF854" s="1"/>
      <c r="AG854" s="1"/>
      <c r="AH854" s="1"/>
      <c r="AI854" s="1"/>
      <c r="AJ854" s="1" t="s">
        <v>17</v>
      </c>
      <c r="AK854" s="1" t="s">
        <v>2742</v>
      </c>
      <c r="AL854" s="1" t="s">
        <v>129</v>
      </c>
      <c r="AM854" s="1" t="s">
        <v>2752</v>
      </c>
      <c r="AN854" s="1"/>
      <c r="AO854" s="1"/>
      <c r="AP854" s="1"/>
      <c r="AQ854" s="1"/>
      <c r="AR854" s="1"/>
      <c r="AS854" s="1"/>
      <c r="AT854" s="1" t="s">
        <v>814</v>
      </c>
      <c r="AU854" s="1" t="s">
        <v>2117</v>
      </c>
      <c r="AV854" s="1" t="s">
        <v>1970</v>
      </c>
      <c r="AW854" s="1" t="s">
        <v>2828</v>
      </c>
      <c r="AX854" s="1"/>
      <c r="AY854" s="1"/>
      <c r="AZ854" s="1"/>
      <c r="BA854" s="1"/>
      <c r="BB854" s="1"/>
      <c r="BC854" s="1"/>
      <c r="BD854" s="1"/>
      <c r="BE854" s="1"/>
      <c r="BF854" s="1"/>
      <c r="BG854" s="1" t="s">
        <v>814</v>
      </c>
      <c r="BH854" s="1" t="s">
        <v>2117</v>
      </c>
      <c r="BI854" s="1" t="s">
        <v>702</v>
      </c>
      <c r="BJ854" s="1" t="s">
        <v>3132</v>
      </c>
      <c r="BK854" s="1" t="s">
        <v>814</v>
      </c>
      <c r="BL854" s="1" t="s">
        <v>2117</v>
      </c>
      <c r="BM854" s="1" t="s">
        <v>1788</v>
      </c>
      <c r="BN854" s="1" t="s">
        <v>3367</v>
      </c>
      <c r="BO854" s="1" t="s">
        <v>380</v>
      </c>
      <c r="BP854" s="1" t="s">
        <v>2802</v>
      </c>
      <c r="BQ854" s="1" t="s">
        <v>1971</v>
      </c>
      <c r="BR854" s="1" t="s">
        <v>4019</v>
      </c>
      <c r="BS854" s="1" t="s">
        <v>331</v>
      </c>
      <c r="BT854" s="1" t="s">
        <v>2746</v>
      </c>
      <c r="BU854" s="1"/>
    </row>
    <row r="855" spans="1:73" ht="13.5" customHeight="1">
      <c r="A855" s="5" t="str">
        <f>HYPERLINK("http://kyu.snu.ac.kr/sdhj/index.jsp?type=hj/GK14786_00IH_0001_0164.jpg","1828_성평곡면_164")</f>
        <v>1828_성평곡면_164</v>
      </c>
      <c r="B855" s="2">
        <v>1828</v>
      </c>
      <c r="C855" s="2" t="s">
        <v>3787</v>
      </c>
      <c r="D855" s="2" t="s">
        <v>3790</v>
      </c>
      <c r="E855" s="2">
        <v>854</v>
      </c>
      <c r="F855" s="1">
        <v>5</v>
      </c>
      <c r="G855" s="1" t="s">
        <v>1775</v>
      </c>
      <c r="H855" s="1" t="s">
        <v>2048</v>
      </c>
      <c r="I855" s="1">
        <v>5</v>
      </c>
      <c r="J855" s="1"/>
      <c r="K855" s="1"/>
      <c r="L855" s="1">
        <v>2</v>
      </c>
      <c r="M855" s="2" t="s">
        <v>4195</v>
      </c>
      <c r="N855" s="2" t="s">
        <v>4360</v>
      </c>
      <c r="O855" s="1"/>
      <c r="P855" s="1"/>
      <c r="Q855" s="1"/>
      <c r="R855" s="1"/>
      <c r="S855" s="1" t="s">
        <v>90</v>
      </c>
      <c r="T855" s="1" t="s">
        <v>2089</v>
      </c>
      <c r="U855" s="1"/>
      <c r="V855" s="1"/>
      <c r="W855" s="1"/>
      <c r="X855" s="1"/>
      <c r="Y855" s="1"/>
      <c r="Z855" s="1"/>
      <c r="AA855" s="1"/>
      <c r="AB855" s="1"/>
      <c r="AC855" s="1">
        <v>22</v>
      </c>
      <c r="AD855" s="1" t="s">
        <v>321</v>
      </c>
      <c r="AE855" s="1" t="s">
        <v>2671</v>
      </c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</row>
    <row r="856" spans="1:73" ht="13.5" customHeight="1">
      <c r="A856" s="5" t="str">
        <f>HYPERLINK("http://kyu.snu.ac.kr/sdhj/index.jsp?type=hj/GK14786_00IH_0001_0165.jpg","1828_성평곡면_165")</f>
        <v>1828_성평곡면_165</v>
      </c>
      <c r="B856" s="2">
        <v>1828</v>
      </c>
      <c r="C856" s="2" t="s">
        <v>3787</v>
      </c>
      <c r="D856" s="2" t="s">
        <v>3790</v>
      </c>
      <c r="E856" s="2">
        <v>855</v>
      </c>
      <c r="F856" s="1">
        <v>5</v>
      </c>
      <c r="G856" s="1" t="s">
        <v>1775</v>
      </c>
      <c r="H856" s="1" t="s">
        <v>2048</v>
      </c>
      <c r="I856" s="1">
        <v>5</v>
      </c>
      <c r="J856" s="1"/>
      <c r="K856" s="1"/>
      <c r="L856" s="1">
        <v>2</v>
      </c>
      <c r="M856" s="2" t="s">
        <v>4195</v>
      </c>
      <c r="N856" s="2" t="s">
        <v>4360</v>
      </c>
      <c r="O856" s="1"/>
      <c r="P856" s="1"/>
      <c r="Q856" s="1"/>
      <c r="R856" s="1"/>
      <c r="S856" s="1"/>
      <c r="T856" s="1" t="s">
        <v>3815</v>
      </c>
      <c r="U856" s="1" t="s">
        <v>139</v>
      </c>
      <c r="V856" s="1" t="s">
        <v>2112</v>
      </c>
      <c r="W856" s="1"/>
      <c r="X856" s="1"/>
      <c r="Y856" s="1" t="s">
        <v>1972</v>
      </c>
      <c r="Z856" s="1" t="s">
        <v>2223</v>
      </c>
      <c r="AA856" s="1"/>
      <c r="AB856" s="1"/>
      <c r="AC856" s="1">
        <v>22</v>
      </c>
      <c r="AD856" s="1" t="s">
        <v>321</v>
      </c>
      <c r="AE856" s="1" t="s">
        <v>2671</v>
      </c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</row>
    <row r="857" spans="1:73" ht="13.5" customHeight="1">
      <c r="A857" s="5" t="str">
        <f>HYPERLINK("http://kyu.snu.ac.kr/sdhj/index.jsp?type=hj/GK14786_00IH_0001_0165.jpg","1828_성평곡면_165")</f>
        <v>1828_성평곡면_165</v>
      </c>
      <c r="B857" s="2">
        <v>1828</v>
      </c>
      <c r="C857" s="2" t="s">
        <v>3787</v>
      </c>
      <c r="D857" s="2" t="s">
        <v>3790</v>
      </c>
      <c r="E857" s="2">
        <v>856</v>
      </c>
      <c r="F857" s="1">
        <v>5</v>
      </c>
      <c r="G857" s="1" t="s">
        <v>1775</v>
      </c>
      <c r="H857" s="1" t="s">
        <v>2048</v>
      </c>
      <c r="I857" s="1">
        <v>5</v>
      </c>
      <c r="J857" s="1"/>
      <c r="K857" s="1"/>
      <c r="L857" s="1">
        <v>3</v>
      </c>
      <c r="M857" s="2" t="s">
        <v>1963</v>
      </c>
      <c r="N857" s="2" t="s">
        <v>2052</v>
      </c>
      <c r="O857" s="1"/>
      <c r="P857" s="1"/>
      <c r="Q857" s="1"/>
      <c r="R857" s="1"/>
      <c r="S857" s="1"/>
      <c r="T857" s="1" t="s">
        <v>3813</v>
      </c>
      <c r="U857" s="1" t="s">
        <v>632</v>
      </c>
      <c r="V857" s="1" t="s">
        <v>2111</v>
      </c>
      <c r="W857" s="1" t="s">
        <v>536</v>
      </c>
      <c r="X857" s="1" t="s">
        <v>2175</v>
      </c>
      <c r="Y857" s="1" t="s">
        <v>1973</v>
      </c>
      <c r="Z857" s="1" t="s">
        <v>2222</v>
      </c>
      <c r="AA857" s="1"/>
      <c r="AB857" s="1"/>
      <c r="AC857" s="1">
        <v>57</v>
      </c>
      <c r="AD857" s="1" t="s">
        <v>297</v>
      </c>
      <c r="AE857" s="1" t="s">
        <v>2680</v>
      </c>
      <c r="AF857" s="1"/>
      <c r="AG857" s="1"/>
      <c r="AH857" s="1"/>
      <c r="AI857" s="1"/>
      <c r="AJ857" s="1" t="s">
        <v>17</v>
      </c>
      <c r="AK857" s="1" t="s">
        <v>2742</v>
      </c>
      <c r="AL857" s="1" t="s">
        <v>538</v>
      </c>
      <c r="AM857" s="1" t="s">
        <v>2751</v>
      </c>
      <c r="AN857" s="1"/>
      <c r="AO857" s="1"/>
      <c r="AP857" s="1"/>
      <c r="AQ857" s="1"/>
      <c r="AR857" s="1"/>
      <c r="AS857" s="1"/>
      <c r="AT857" s="1" t="s">
        <v>632</v>
      </c>
      <c r="AU857" s="1" t="s">
        <v>2111</v>
      </c>
      <c r="AV857" s="1" t="s">
        <v>1974</v>
      </c>
      <c r="AW857" s="1" t="s">
        <v>2827</v>
      </c>
      <c r="AX857" s="1"/>
      <c r="AY857" s="1"/>
      <c r="AZ857" s="1"/>
      <c r="BA857" s="1"/>
      <c r="BB857" s="1"/>
      <c r="BC857" s="1"/>
      <c r="BD857" s="1"/>
      <c r="BE857" s="1"/>
      <c r="BF857" s="1"/>
      <c r="BG857" s="1" t="s">
        <v>632</v>
      </c>
      <c r="BH857" s="1" t="s">
        <v>2111</v>
      </c>
      <c r="BI857" s="1" t="s">
        <v>1975</v>
      </c>
      <c r="BJ857" s="1" t="s">
        <v>3131</v>
      </c>
      <c r="BK857" s="1" t="s">
        <v>632</v>
      </c>
      <c r="BL857" s="1" t="s">
        <v>2111</v>
      </c>
      <c r="BM857" s="1" t="s">
        <v>1976</v>
      </c>
      <c r="BN857" s="1" t="s">
        <v>2314</v>
      </c>
      <c r="BO857" s="1" t="s">
        <v>632</v>
      </c>
      <c r="BP857" s="1" t="s">
        <v>2111</v>
      </c>
      <c r="BQ857" s="1" t="s">
        <v>1977</v>
      </c>
      <c r="BR857" s="1" t="s">
        <v>4014</v>
      </c>
      <c r="BS857" s="1" t="s">
        <v>448</v>
      </c>
      <c r="BT857" s="1" t="s">
        <v>3846</v>
      </c>
      <c r="BU857" s="1"/>
    </row>
    <row r="858" spans="1:73" ht="13.5" customHeight="1">
      <c r="A858" s="5" t="str">
        <f>HYPERLINK("http://kyu.snu.ac.kr/sdhj/index.jsp?type=hj/GK14786_00IH_0001_0165.jpg","1828_성평곡면_165")</f>
        <v>1828_성평곡면_165</v>
      </c>
      <c r="B858" s="2">
        <v>1828</v>
      </c>
      <c r="C858" s="2" t="s">
        <v>3787</v>
      </c>
      <c r="D858" s="2" t="s">
        <v>3790</v>
      </c>
      <c r="E858" s="2">
        <v>857</v>
      </c>
      <c r="F858" s="1">
        <v>5</v>
      </c>
      <c r="G858" s="1" t="s">
        <v>1775</v>
      </c>
      <c r="H858" s="1" t="s">
        <v>2048</v>
      </c>
      <c r="I858" s="1">
        <v>5</v>
      </c>
      <c r="J858" s="1"/>
      <c r="K858" s="1"/>
      <c r="L858" s="1">
        <v>3</v>
      </c>
      <c r="M858" s="2" t="s">
        <v>1963</v>
      </c>
      <c r="N858" s="2" t="s">
        <v>2052</v>
      </c>
      <c r="O858" s="1"/>
      <c r="P858" s="1"/>
      <c r="Q858" s="1"/>
      <c r="R858" s="1"/>
      <c r="S858" s="1" t="s">
        <v>48</v>
      </c>
      <c r="T858" s="1" t="s">
        <v>2087</v>
      </c>
      <c r="U858" s="1"/>
      <c r="V858" s="1"/>
      <c r="W858" s="1" t="s">
        <v>98</v>
      </c>
      <c r="X858" s="1" t="s">
        <v>3818</v>
      </c>
      <c r="Y858" s="1" t="s">
        <v>50</v>
      </c>
      <c r="Z858" s="1" t="s">
        <v>2208</v>
      </c>
      <c r="AA858" s="1"/>
      <c r="AB858" s="1"/>
      <c r="AC858" s="1">
        <v>57</v>
      </c>
      <c r="AD858" s="1" t="s">
        <v>297</v>
      </c>
      <c r="AE858" s="1" t="s">
        <v>2680</v>
      </c>
      <c r="AF858" s="1"/>
      <c r="AG858" s="1"/>
      <c r="AH858" s="1"/>
      <c r="AI858" s="1"/>
      <c r="AJ858" s="1" t="s">
        <v>17</v>
      </c>
      <c r="AK858" s="1" t="s">
        <v>2742</v>
      </c>
      <c r="AL858" s="1" t="s">
        <v>70</v>
      </c>
      <c r="AM858" s="1" t="s">
        <v>3844</v>
      </c>
      <c r="AN858" s="1"/>
      <c r="AO858" s="1"/>
      <c r="AP858" s="1"/>
      <c r="AQ858" s="1"/>
      <c r="AR858" s="1"/>
      <c r="AS858" s="1"/>
      <c r="AT858" s="1" t="s">
        <v>632</v>
      </c>
      <c r="AU858" s="1" t="s">
        <v>2111</v>
      </c>
      <c r="AV858" s="1" t="s">
        <v>1978</v>
      </c>
      <c r="AW858" s="1" t="s">
        <v>2826</v>
      </c>
      <c r="AX858" s="1"/>
      <c r="AY858" s="1"/>
      <c r="AZ858" s="1"/>
      <c r="BA858" s="1"/>
      <c r="BB858" s="1"/>
      <c r="BC858" s="1"/>
      <c r="BD858" s="1"/>
      <c r="BE858" s="1"/>
      <c r="BF858" s="1"/>
      <c r="BG858" s="1" t="s">
        <v>632</v>
      </c>
      <c r="BH858" s="1" t="s">
        <v>2111</v>
      </c>
      <c r="BI858" s="1" t="s">
        <v>799</v>
      </c>
      <c r="BJ858" s="1" t="s">
        <v>2236</v>
      </c>
      <c r="BK858" s="1" t="s">
        <v>632</v>
      </c>
      <c r="BL858" s="1" t="s">
        <v>2111</v>
      </c>
      <c r="BM858" s="1" t="s">
        <v>1979</v>
      </c>
      <c r="BN858" s="1" t="s">
        <v>3366</v>
      </c>
      <c r="BO858" s="1" t="s">
        <v>632</v>
      </c>
      <c r="BP858" s="1" t="s">
        <v>2111</v>
      </c>
      <c r="BQ858" s="1" t="s">
        <v>251</v>
      </c>
      <c r="BR858" s="1" t="s">
        <v>3990</v>
      </c>
      <c r="BS858" s="1" t="s">
        <v>158</v>
      </c>
      <c r="BT858" s="1" t="s">
        <v>2794</v>
      </c>
      <c r="BU858" s="1"/>
    </row>
    <row r="859" spans="1:73" ht="13.5" customHeight="1">
      <c r="A859" s="5" t="str">
        <f>HYPERLINK("http://kyu.snu.ac.kr/sdhj/index.jsp?type=hj/GK14786_00IH_0001_0165.jpg","1828_성평곡면_165")</f>
        <v>1828_성평곡면_165</v>
      </c>
      <c r="B859" s="2">
        <v>1828</v>
      </c>
      <c r="C859" s="2" t="s">
        <v>3787</v>
      </c>
      <c r="D859" s="2" t="s">
        <v>3790</v>
      </c>
      <c r="E859" s="2">
        <v>858</v>
      </c>
      <c r="F859" s="1">
        <v>5</v>
      </c>
      <c r="G859" s="1" t="s">
        <v>1775</v>
      </c>
      <c r="H859" s="1" t="s">
        <v>2048</v>
      </c>
      <c r="I859" s="1">
        <v>5</v>
      </c>
      <c r="J859" s="1"/>
      <c r="K859" s="1"/>
      <c r="L859" s="1">
        <v>3</v>
      </c>
      <c r="M859" s="2" t="s">
        <v>1963</v>
      </c>
      <c r="N859" s="2" t="s">
        <v>2052</v>
      </c>
      <c r="O859" s="1"/>
      <c r="P859" s="1"/>
      <c r="Q859" s="1"/>
      <c r="R859" s="1"/>
      <c r="S859" s="1" t="s">
        <v>90</v>
      </c>
      <c r="T859" s="1" t="s">
        <v>2089</v>
      </c>
      <c r="U859" s="1"/>
      <c r="V859" s="1"/>
      <c r="W859" s="1"/>
      <c r="X859" s="1"/>
      <c r="Y859" s="1"/>
      <c r="Z859" s="1"/>
      <c r="AA859" s="1"/>
      <c r="AB859" s="1"/>
      <c r="AC859" s="1">
        <v>10</v>
      </c>
      <c r="AD859" s="1" t="s">
        <v>500</v>
      </c>
      <c r="AE859" s="1" t="s">
        <v>2679</v>
      </c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</row>
    <row r="860" spans="1:73" ht="13.5" customHeight="1">
      <c r="A860" s="5" t="str">
        <f>HYPERLINK("http://kyu.snu.ac.kr/sdhj/index.jsp?type=hj/GK14786_00IH_0001_0165.jpg","1828_성평곡면_165")</f>
        <v>1828_성평곡면_165</v>
      </c>
      <c r="B860" s="2">
        <v>1828</v>
      </c>
      <c r="C860" s="2" t="s">
        <v>3787</v>
      </c>
      <c r="D860" s="2" t="s">
        <v>3790</v>
      </c>
      <c r="E860" s="2">
        <v>859</v>
      </c>
      <c r="F860" s="1">
        <v>5</v>
      </c>
      <c r="G860" s="1" t="s">
        <v>1775</v>
      </c>
      <c r="H860" s="1" t="s">
        <v>2048</v>
      </c>
      <c r="I860" s="1">
        <v>5</v>
      </c>
      <c r="J860" s="1"/>
      <c r="K860" s="1"/>
      <c r="L860" s="1">
        <v>4</v>
      </c>
      <c r="M860" s="2" t="s">
        <v>4196</v>
      </c>
      <c r="N860" s="2" t="s">
        <v>4361</v>
      </c>
      <c r="O860" s="1"/>
      <c r="P860" s="1"/>
      <c r="Q860" s="1"/>
      <c r="R860" s="1"/>
      <c r="S860" s="1"/>
      <c r="T860" s="1" t="s">
        <v>3813</v>
      </c>
      <c r="U860" s="1" t="s">
        <v>632</v>
      </c>
      <c r="V860" s="1" t="s">
        <v>2111</v>
      </c>
      <c r="W860" s="1" t="s">
        <v>237</v>
      </c>
      <c r="X860" s="1" t="s">
        <v>3825</v>
      </c>
      <c r="Y860" s="1" t="s">
        <v>1980</v>
      </c>
      <c r="Z860" s="1" t="s">
        <v>2221</v>
      </c>
      <c r="AA860" s="1"/>
      <c r="AB860" s="1"/>
      <c r="AC860" s="1">
        <v>38</v>
      </c>
      <c r="AD860" s="1" t="s">
        <v>118</v>
      </c>
      <c r="AE860" s="1" t="s">
        <v>2678</v>
      </c>
      <c r="AF860" s="1"/>
      <c r="AG860" s="1"/>
      <c r="AH860" s="1"/>
      <c r="AI860" s="1"/>
      <c r="AJ860" s="1" t="s">
        <v>17</v>
      </c>
      <c r="AK860" s="1" t="s">
        <v>2742</v>
      </c>
      <c r="AL860" s="1" t="s">
        <v>448</v>
      </c>
      <c r="AM860" s="1" t="s">
        <v>3846</v>
      </c>
      <c r="AN860" s="1"/>
      <c r="AO860" s="1"/>
      <c r="AP860" s="1"/>
      <c r="AQ860" s="1"/>
      <c r="AR860" s="1"/>
      <c r="AS860" s="1"/>
      <c r="AT860" s="1" t="s">
        <v>632</v>
      </c>
      <c r="AU860" s="1" t="s">
        <v>2111</v>
      </c>
      <c r="AV860" s="1" t="s">
        <v>1981</v>
      </c>
      <c r="AW860" s="1" t="s">
        <v>2818</v>
      </c>
      <c r="AX860" s="1"/>
      <c r="AY860" s="1"/>
      <c r="AZ860" s="1"/>
      <c r="BA860" s="1"/>
      <c r="BB860" s="1"/>
      <c r="BC860" s="1"/>
      <c r="BD860" s="1"/>
      <c r="BE860" s="1"/>
      <c r="BF860" s="1"/>
      <c r="BG860" s="1" t="s">
        <v>632</v>
      </c>
      <c r="BH860" s="1" t="s">
        <v>2111</v>
      </c>
      <c r="BI860" s="1" t="s">
        <v>1982</v>
      </c>
      <c r="BJ860" s="1" t="s">
        <v>3123</v>
      </c>
      <c r="BK860" s="1" t="s">
        <v>632</v>
      </c>
      <c r="BL860" s="1" t="s">
        <v>2111</v>
      </c>
      <c r="BM860" s="1" t="s">
        <v>1983</v>
      </c>
      <c r="BN860" s="1" t="s">
        <v>3359</v>
      </c>
      <c r="BO860" s="1" t="s">
        <v>632</v>
      </c>
      <c r="BP860" s="1" t="s">
        <v>2111</v>
      </c>
      <c r="BQ860" s="1" t="s">
        <v>1984</v>
      </c>
      <c r="BR860" s="1" t="s">
        <v>3578</v>
      </c>
      <c r="BS860" s="1" t="s">
        <v>538</v>
      </c>
      <c r="BT860" s="1" t="s">
        <v>2751</v>
      </c>
      <c r="BU860" s="1"/>
    </row>
    <row r="861" spans="1:73" ht="13.5" customHeight="1">
      <c r="A861" s="5" t="str">
        <f>HYPERLINK("http://kyu.snu.ac.kr/sdhj/index.jsp?type=hj/GK14786_00IH_0001_0165.jpg","1828_성평곡면_165")</f>
        <v>1828_성평곡면_165</v>
      </c>
      <c r="B861" s="2">
        <v>1828</v>
      </c>
      <c r="C861" s="2" t="s">
        <v>3787</v>
      </c>
      <c r="D861" s="2" t="s">
        <v>3790</v>
      </c>
      <c r="E861" s="2">
        <v>860</v>
      </c>
      <c r="F861" s="1">
        <v>5</v>
      </c>
      <c r="G861" s="1" t="s">
        <v>1775</v>
      </c>
      <c r="H861" s="1" t="s">
        <v>2048</v>
      </c>
      <c r="I861" s="1">
        <v>5</v>
      </c>
      <c r="J861" s="1"/>
      <c r="K861" s="1"/>
      <c r="L861" s="1">
        <v>4</v>
      </c>
      <c r="M861" s="2" t="s">
        <v>4196</v>
      </c>
      <c r="N861" s="2" t="s">
        <v>4361</v>
      </c>
      <c r="O861" s="1"/>
      <c r="P861" s="1"/>
      <c r="Q861" s="1"/>
      <c r="R861" s="1"/>
      <c r="S861" s="1" t="s">
        <v>48</v>
      </c>
      <c r="T861" s="1" t="s">
        <v>2087</v>
      </c>
      <c r="U861" s="1"/>
      <c r="V861" s="1"/>
      <c r="W861" s="1" t="s">
        <v>38</v>
      </c>
      <c r="X861" s="1" t="s">
        <v>2173</v>
      </c>
      <c r="Y861" s="1" t="s">
        <v>10</v>
      </c>
      <c r="Z861" s="1" t="s">
        <v>2174</v>
      </c>
      <c r="AA861" s="1"/>
      <c r="AB861" s="1"/>
      <c r="AC861" s="1">
        <v>31</v>
      </c>
      <c r="AD861" s="1" t="s">
        <v>519</v>
      </c>
      <c r="AE861" s="1" t="s">
        <v>2677</v>
      </c>
      <c r="AF861" s="1"/>
      <c r="AG861" s="1"/>
      <c r="AH861" s="1"/>
      <c r="AI861" s="1"/>
      <c r="AJ861" s="1" t="s">
        <v>17</v>
      </c>
      <c r="AK861" s="1" t="s">
        <v>2742</v>
      </c>
      <c r="AL861" s="1" t="s">
        <v>41</v>
      </c>
      <c r="AM861" s="1" t="s">
        <v>2749</v>
      </c>
      <c r="AN861" s="1"/>
      <c r="AO861" s="1"/>
      <c r="AP861" s="1"/>
      <c r="AQ861" s="1"/>
      <c r="AR861" s="1"/>
      <c r="AS861" s="1"/>
      <c r="AT861" s="1" t="s">
        <v>535</v>
      </c>
      <c r="AU861" s="1" t="s">
        <v>2122</v>
      </c>
      <c r="AV861" s="1" t="s">
        <v>4502</v>
      </c>
      <c r="AW861" s="1" t="s">
        <v>2825</v>
      </c>
      <c r="AX861" s="1"/>
      <c r="AY861" s="1"/>
      <c r="AZ861" s="1"/>
      <c r="BA861" s="1"/>
      <c r="BB861" s="1"/>
      <c r="BC861" s="1"/>
      <c r="BD861" s="1"/>
      <c r="BE861" s="1"/>
      <c r="BF861" s="1"/>
      <c r="BG861" s="1" t="s">
        <v>535</v>
      </c>
      <c r="BH861" s="1" t="s">
        <v>2122</v>
      </c>
      <c r="BI861" s="1" t="s">
        <v>1985</v>
      </c>
      <c r="BJ861" s="1" t="s">
        <v>3130</v>
      </c>
      <c r="BK861" s="1" t="s">
        <v>535</v>
      </c>
      <c r="BL861" s="1" t="s">
        <v>2122</v>
      </c>
      <c r="BM861" s="1" t="s">
        <v>1700</v>
      </c>
      <c r="BN861" s="1" t="s">
        <v>2299</v>
      </c>
      <c r="BO861" s="1" t="s">
        <v>535</v>
      </c>
      <c r="BP861" s="1" t="s">
        <v>2122</v>
      </c>
      <c r="BQ861" s="1" t="s">
        <v>1986</v>
      </c>
      <c r="BR861" s="1" t="s">
        <v>3583</v>
      </c>
      <c r="BS861" s="1" t="s">
        <v>284</v>
      </c>
      <c r="BT861" s="1" t="s">
        <v>2748</v>
      </c>
      <c r="BU861" s="1"/>
    </row>
    <row r="862" spans="1:73" ht="13.5" customHeight="1">
      <c r="A862" s="5" t="str">
        <f>HYPERLINK("http://kyu.snu.ac.kr/sdhj/index.jsp?type=hj/GK14786_00IH_0001_0165.jpg","1828_성평곡면_165")</f>
        <v>1828_성평곡면_165</v>
      </c>
      <c r="B862" s="2">
        <v>1828</v>
      </c>
      <c r="C862" s="2" t="s">
        <v>3787</v>
      </c>
      <c r="D862" s="2" t="s">
        <v>3790</v>
      </c>
      <c r="E862" s="2">
        <v>861</v>
      </c>
      <c r="F862" s="1">
        <v>5</v>
      </c>
      <c r="G862" s="1" t="s">
        <v>1775</v>
      </c>
      <c r="H862" s="1" t="s">
        <v>2048</v>
      </c>
      <c r="I862" s="1">
        <v>5</v>
      </c>
      <c r="J862" s="1"/>
      <c r="K862" s="1"/>
      <c r="L862" s="1">
        <v>4</v>
      </c>
      <c r="M862" s="2" t="s">
        <v>4196</v>
      </c>
      <c r="N862" s="2" t="s">
        <v>4361</v>
      </c>
      <c r="O862" s="1"/>
      <c r="P862" s="1"/>
      <c r="Q862" s="1"/>
      <c r="R862" s="1"/>
      <c r="S862" s="1" t="s">
        <v>57</v>
      </c>
      <c r="T862" s="1" t="s">
        <v>2091</v>
      </c>
      <c r="U862" s="1"/>
      <c r="V862" s="1"/>
      <c r="W862" s="1" t="s">
        <v>536</v>
      </c>
      <c r="X862" s="1" t="s">
        <v>2175</v>
      </c>
      <c r="Y862" s="1" t="s">
        <v>10</v>
      </c>
      <c r="Z862" s="1" t="s">
        <v>2174</v>
      </c>
      <c r="AA862" s="1"/>
      <c r="AB862" s="1"/>
      <c r="AC862" s="1">
        <v>66</v>
      </c>
      <c r="AD862" s="1" t="s">
        <v>242</v>
      </c>
      <c r="AE862" s="1" t="s">
        <v>2676</v>
      </c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</row>
    <row r="863" spans="1:73" ht="13.5" customHeight="1">
      <c r="A863" s="5" t="str">
        <f>HYPERLINK("http://kyu.snu.ac.kr/sdhj/index.jsp?type=hj/GK14786_00IH_0001_0165.jpg","1828_성평곡면_165")</f>
        <v>1828_성평곡면_165</v>
      </c>
      <c r="B863" s="2">
        <v>1828</v>
      </c>
      <c r="C863" s="2" t="s">
        <v>3787</v>
      </c>
      <c r="D863" s="2" t="s">
        <v>3790</v>
      </c>
      <c r="E863" s="2">
        <v>862</v>
      </c>
      <c r="F863" s="1">
        <v>5</v>
      </c>
      <c r="G863" s="1" t="s">
        <v>1775</v>
      </c>
      <c r="H863" s="1" t="s">
        <v>2048</v>
      </c>
      <c r="I863" s="1">
        <v>5</v>
      </c>
      <c r="J863" s="1"/>
      <c r="K863" s="1"/>
      <c r="L863" s="1">
        <v>5</v>
      </c>
      <c r="M863" s="2" t="s">
        <v>4197</v>
      </c>
      <c r="N863" s="2" t="s">
        <v>4362</v>
      </c>
      <c r="O863" s="1"/>
      <c r="P863" s="1"/>
      <c r="Q863" s="1"/>
      <c r="R863" s="1"/>
      <c r="S863" s="1"/>
      <c r="T863" s="1" t="s">
        <v>3813</v>
      </c>
      <c r="U863" s="1" t="s">
        <v>120</v>
      </c>
      <c r="V863" s="1" t="s">
        <v>2116</v>
      </c>
      <c r="W863" s="1" t="s">
        <v>612</v>
      </c>
      <c r="X863" s="1" t="s">
        <v>2172</v>
      </c>
      <c r="Y863" s="1" t="s">
        <v>1987</v>
      </c>
      <c r="Z863" s="1" t="s">
        <v>2220</v>
      </c>
      <c r="AA863" s="1"/>
      <c r="AB863" s="1"/>
      <c r="AC863" s="1">
        <v>49</v>
      </c>
      <c r="AD863" s="1" t="s">
        <v>279</v>
      </c>
      <c r="AE863" s="1" t="s">
        <v>2231</v>
      </c>
      <c r="AF863" s="1"/>
      <c r="AG863" s="1"/>
      <c r="AH863" s="1"/>
      <c r="AI863" s="1"/>
      <c r="AJ863" s="1" t="s">
        <v>17</v>
      </c>
      <c r="AK863" s="1" t="s">
        <v>2742</v>
      </c>
      <c r="AL863" s="1" t="s">
        <v>284</v>
      </c>
      <c r="AM863" s="1" t="s">
        <v>2748</v>
      </c>
      <c r="AN863" s="1"/>
      <c r="AO863" s="1"/>
      <c r="AP863" s="1"/>
      <c r="AQ863" s="1"/>
      <c r="AR863" s="1"/>
      <c r="AS863" s="1"/>
      <c r="AT863" s="1" t="s">
        <v>123</v>
      </c>
      <c r="AU863" s="1" t="s">
        <v>2801</v>
      </c>
      <c r="AV863" s="1" t="s">
        <v>1798</v>
      </c>
      <c r="AW863" s="1" t="s">
        <v>2824</v>
      </c>
      <c r="AX863" s="1"/>
      <c r="AY863" s="1"/>
      <c r="AZ863" s="1"/>
      <c r="BA863" s="1"/>
      <c r="BB863" s="1"/>
      <c r="BC863" s="1"/>
      <c r="BD863" s="1"/>
      <c r="BE863" s="1"/>
      <c r="BF863" s="1"/>
      <c r="BG863" s="1" t="s">
        <v>123</v>
      </c>
      <c r="BH863" s="1" t="s">
        <v>2801</v>
      </c>
      <c r="BI863" s="1" t="s">
        <v>615</v>
      </c>
      <c r="BJ863" s="1" t="s">
        <v>3129</v>
      </c>
      <c r="BK863" s="1" t="s">
        <v>123</v>
      </c>
      <c r="BL863" s="1" t="s">
        <v>2801</v>
      </c>
      <c r="BM863" s="1" t="s">
        <v>616</v>
      </c>
      <c r="BN863" s="1" t="s">
        <v>3136</v>
      </c>
      <c r="BO863" s="1" t="s">
        <v>123</v>
      </c>
      <c r="BP863" s="1" t="s">
        <v>2801</v>
      </c>
      <c r="BQ863" s="1" t="s">
        <v>1988</v>
      </c>
      <c r="BR863" s="1" t="s">
        <v>3582</v>
      </c>
      <c r="BS863" s="1" t="s">
        <v>1989</v>
      </c>
      <c r="BT863" s="1" t="s">
        <v>3760</v>
      </c>
      <c r="BU863" s="1"/>
    </row>
    <row r="864" spans="1:73" ht="13.5" customHeight="1">
      <c r="A864" s="5" t="str">
        <f>HYPERLINK("http://kyu.snu.ac.kr/sdhj/index.jsp?type=hj/GK14786_00IH_0001_0165.jpg","1828_성평곡면_165")</f>
        <v>1828_성평곡면_165</v>
      </c>
      <c r="B864" s="2">
        <v>1828</v>
      </c>
      <c r="C864" s="2" t="s">
        <v>3787</v>
      </c>
      <c r="D864" s="2" t="s">
        <v>3790</v>
      </c>
      <c r="E864" s="2">
        <v>863</v>
      </c>
      <c r="F864" s="1">
        <v>5</v>
      </c>
      <c r="G864" s="1" t="s">
        <v>1775</v>
      </c>
      <c r="H864" s="1" t="s">
        <v>2048</v>
      </c>
      <c r="I864" s="1">
        <v>5</v>
      </c>
      <c r="J864" s="1"/>
      <c r="K864" s="1"/>
      <c r="L864" s="1">
        <v>5</v>
      </c>
      <c r="M864" s="2" t="s">
        <v>4197</v>
      </c>
      <c r="N864" s="2" t="s">
        <v>4362</v>
      </c>
      <c r="O864" s="1"/>
      <c r="P864" s="1"/>
      <c r="Q864" s="1"/>
      <c r="R864" s="1"/>
      <c r="S864" s="1" t="s">
        <v>48</v>
      </c>
      <c r="T864" s="1" t="s">
        <v>2087</v>
      </c>
      <c r="U864" s="1"/>
      <c r="V864" s="1"/>
      <c r="W864" s="1" t="s">
        <v>449</v>
      </c>
      <c r="X864" s="1" t="s">
        <v>2174</v>
      </c>
      <c r="Y864" s="1" t="s">
        <v>130</v>
      </c>
      <c r="Z864" s="1" t="s">
        <v>2210</v>
      </c>
      <c r="AA864" s="1"/>
      <c r="AB864" s="1"/>
      <c r="AC864" s="1">
        <v>43</v>
      </c>
      <c r="AD864" s="1" t="s">
        <v>412</v>
      </c>
      <c r="AE864" s="1" t="s">
        <v>2675</v>
      </c>
      <c r="AF864" s="1"/>
      <c r="AG864" s="1"/>
      <c r="AH864" s="1"/>
      <c r="AI864" s="1"/>
      <c r="AJ864" s="1" t="s">
        <v>17</v>
      </c>
      <c r="AK864" s="1" t="s">
        <v>2742</v>
      </c>
      <c r="AL864" s="1" t="s">
        <v>311</v>
      </c>
      <c r="AM864" s="1" t="s">
        <v>2750</v>
      </c>
      <c r="AN864" s="1"/>
      <c r="AO864" s="1"/>
      <c r="AP864" s="1"/>
      <c r="AQ864" s="1"/>
      <c r="AR864" s="1"/>
      <c r="AS864" s="1"/>
      <c r="AT864" s="1" t="s">
        <v>120</v>
      </c>
      <c r="AU864" s="1" t="s">
        <v>2116</v>
      </c>
      <c r="AV864" s="1" t="s">
        <v>1990</v>
      </c>
      <c r="AW864" s="1" t="s">
        <v>3862</v>
      </c>
      <c r="AX864" s="1"/>
      <c r="AY864" s="1"/>
      <c r="AZ864" s="1"/>
      <c r="BA864" s="1"/>
      <c r="BB864" s="1"/>
      <c r="BC864" s="1"/>
      <c r="BD864" s="1"/>
      <c r="BE864" s="1"/>
      <c r="BF864" s="1"/>
      <c r="BG864" s="1" t="s">
        <v>123</v>
      </c>
      <c r="BH864" s="1" t="s">
        <v>2801</v>
      </c>
      <c r="BI864" s="1" t="s">
        <v>1991</v>
      </c>
      <c r="BJ864" s="1" t="s">
        <v>3128</v>
      </c>
      <c r="BK864" s="1" t="s">
        <v>123</v>
      </c>
      <c r="BL864" s="1" t="s">
        <v>2801</v>
      </c>
      <c r="BM864" s="1" t="s">
        <v>1992</v>
      </c>
      <c r="BN864" s="1" t="s">
        <v>3365</v>
      </c>
      <c r="BO864" s="1" t="s">
        <v>123</v>
      </c>
      <c r="BP864" s="1" t="s">
        <v>2801</v>
      </c>
      <c r="BQ864" s="1" t="s">
        <v>1993</v>
      </c>
      <c r="BR864" s="1" t="s">
        <v>3581</v>
      </c>
      <c r="BS864" s="1" t="s">
        <v>80</v>
      </c>
      <c r="BT864" s="1" t="s">
        <v>2745</v>
      </c>
      <c r="BU864" s="1"/>
    </row>
    <row r="865" spans="1:73" ht="13.5" customHeight="1">
      <c r="A865" s="5" t="str">
        <f>HYPERLINK("http://kyu.snu.ac.kr/sdhj/index.jsp?type=hj/GK14786_00IH_0001_0165.jpg","1828_성평곡면_165")</f>
        <v>1828_성평곡면_165</v>
      </c>
      <c r="B865" s="2">
        <v>1828</v>
      </c>
      <c r="C865" s="2" t="s">
        <v>3787</v>
      </c>
      <c r="D865" s="2" t="s">
        <v>3790</v>
      </c>
      <c r="E865" s="2">
        <v>864</v>
      </c>
      <c r="F865" s="1">
        <v>5</v>
      </c>
      <c r="G865" s="1" t="s">
        <v>1775</v>
      </c>
      <c r="H865" s="1" t="s">
        <v>2048</v>
      </c>
      <c r="I865" s="1">
        <v>5</v>
      </c>
      <c r="J865" s="1"/>
      <c r="K865" s="1"/>
      <c r="L865" s="1">
        <v>5</v>
      </c>
      <c r="M865" s="2" t="s">
        <v>4197</v>
      </c>
      <c r="N865" s="2" t="s">
        <v>4362</v>
      </c>
      <c r="O865" s="1"/>
      <c r="P865" s="1"/>
      <c r="Q865" s="1"/>
      <c r="R865" s="1"/>
      <c r="S865" s="1" t="s">
        <v>86</v>
      </c>
      <c r="T865" s="1" t="s">
        <v>2088</v>
      </c>
      <c r="U865" s="1" t="s">
        <v>120</v>
      </c>
      <c r="V865" s="1" t="s">
        <v>2116</v>
      </c>
      <c r="W865" s="1"/>
      <c r="X865" s="1"/>
      <c r="Y865" s="1" t="s">
        <v>1994</v>
      </c>
      <c r="Z865" s="1" t="s">
        <v>2219</v>
      </c>
      <c r="AA865" s="1"/>
      <c r="AB865" s="1"/>
      <c r="AC865" s="1">
        <v>29</v>
      </c>
      <c r="AD865" s="1" t="s">
        <v>420</v>
      </c>
      <c r="AE865" s="1" t="s">
        <v>2668</v>
      </c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</row>
    <row r="866" spans="1:73" ht="13.5" customHeight="1">
      <c r="A866" s="5" t="str">
        <f>HYPERLINK("http://kyu.snu.ac.kr/sdhj/index.jsp?type=hj/GK14786_00IH_0001_0165.jpg","1828_성평곡면_165")</f>
        <v>1828_성평곡면_165</v>
      </c>
      <c r="B866" s="2">
        <v>1828</v>
      </c>
      <c r="C866" s="2" t="s">
        <v>3787</v>
      </c>
      <c r="D866" s="2" t="s">
        <v>3790</v>
      </c>
      <c r="E866" s="2">
        <v>865</v>
      </c>
      <c r="F866" s="1">
        <v>5</v>
      </c>
      <c r="G866" s="1" t="s">
        <v>1775</v>
      </c>
      <c r="H866" s="1" t="s">
        <v>2048</v>
      </c>
      <c r="I866" s="1">
        <v>5</v>
      </c>
      <c r="J866" s="1"/>
      <c r="K866" s="1"/>
      <c r="L866" s="1">
        <v>5</v>
      </c>
      <c r="M866" s="2" t="s">
        <v>4197</v>
      </c>
      <c r="N866" s="2" t="s">
        <v>4362</v>
      </c>
      <c r="O866" s="1"/>
      <c r="P866" s="1"/>
      <c r="Q866" s="1"/>
      <c r="R866" s="1"/>
      <c r="S866" s="1" t="s">
        <v>191</v>
      </c>
      <c r="T866" s="1" t="s">
        <v>2090</v>
      </c>
      <c r="U866" s="1"/>
      <c r="V866" s="1"/>
      <c r="W866" s="1" t="s">
        <v>98</v>
      </c>
      <c r="X866" s="1" t="s">
        <v>3818</v>
      </c>
      <c r="Y866" s="1" t="s">
        <v>130</v>
      </c>
      <c r="Z866" s="1" t="s">
        <v>2210</v>
      </c>
      <c r="AA866" s="1"/>
      <c r="AB866" s="1"/>
      <c r="AC866" s="1">
        <v>23</v>
      </c>
      <c r="AD866" s="1" t="s">
        <v>240</v>
      </c>
      <c r="AE866" s="1" t="s">
        <v>2674</v>
      </c>
      <c r="AF866" s="1" t="s">
        <v>212</v>
      </c>
      <c r="AG866" s="1" t="s">
        <v>2725</v>
      </c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</row>
    <row r="867" spans="1:73" ht="13.5" customHeight="1">
      <c r="A867" s="5" t="str">
        <f>HYPERLINK("http://kyu.snu.ac.kr/sdhj/index.jsp?type=hj/GK14786_00IH_0001_0165.jpg","1828_성평곡면_165")</f>
        <v>1828_성평곡면_165</v>
      </c>
      <c r="B867" s="2">
        <v>1828</v>
      </c>
      <c r="C867" s="2" t="s">
        <v>3787</v>
      </c>
      <c r="D867" s="2" t="s">
        <v>3790</v>
      </c>
      <c r="E867" s="2">
        <v>866</v>
      </c>
      <c r="F867" s="1">
        <v>5</v>
      </c>
      <c r="G867" s="1" t="s">
        <v>1775</v>
      </c>
      <c r="H867" s="1" t="s">
        <v>2048</v>
      </c>
      <c r="I867" s="1">
        <v>5</v>
      </c>
      <c r="J867" s="1"/>
      <c r="K867" s="1"/>
      <c r="L867" s="1">
        <v>5</v>
      </c>
      <c r="M867" s="2" t="s">
        <v>4197</v>
      </c>
      <c r="N867" s="2" t="s">
        <v>4362</v>
      </c>
      <c r="O867" s="1"/>
      <c r="P867" s="1"/>
      <c r="Q867" s="1"/>
      <c r="R867" s="1"/>
      <c r="S867" s="1"/>
      <c r="T867" s="1" t="s">
        <v>3815</v>
      </c>
      <c r="U867" s="1" t="s">
        <v>139</v>
      </c>
      <c r="V867" s="1" t="s">
        <v>2112</v>
      </c>
      <c r="W867" s="1"/>
      <c r="X867" s="1"/>
      <c r="Y867" s="1" t="s">
        <v>1995</v>
      </c>
      <c r="Z867" s="1" t="s">
        <v>2218</v>
      </c>
      <c r="AA867" s="1"/>
      <c r="AB867" s="1"/>
      <c r="AC867" s="1">
        <v>51</v>
      </c>
      <c r="AD867" s="1" t="s">
        <v>854</v>
      </c>
      <c r="AE867" s="1" t="s">
        <v>2392</v>
      </c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</row>
    <row r="868" spans="1:73" ht="13.5" customHeight="1">
      <c r="A868" s="5" t="str">
        <f>HYPERLINK("http://kyu.snu.ac.kr/sdhj/index.jsp?type=hj/GK14786_00IH_0001_0165.jpg","1828_성평곡면_165")</f>
        <v>1828_성평곡면_165</v>
      </c>
      <c r="B868" s="2">
        <v>1828</v>
      </c>
      <c r="C868" s="2" t="s">
        <v>3787</v>
      </c>
      <c r="D868" s="2" t="s">
        <v>3790</v>
      </c>
      <c r="E868" s="2">
        <v>867</v>
      </c>
      <c r="F868" s="1">
        <v>5</v>
      </c>
      <c r="G868" s="1" t="s">
        <v>1775</v>
      </c>
      <c r="H868" s="1" t="s">
        <v>2048</v>
      </c>
      <c r="I868" s="1">
        <v>6</v>
      </c>
      <c r="J868" s="1" t="s">
        <v>1996</v>
      </c>
      <c r="K868" s="1" t="s">
        <v>2051</v>
      </c>
      <c r="L868" s="1">
        <v>1</v>
      </c>
      <c r="M868" s="2" t="s">
        <v>4198</v>
      </c>
      <c r="N868" s="2" t="s">
        <v>4363</v>
      </c>
      <c r="O868" s="1" t="s">
        <v>6</v>
      </c>
      <c r="P868" s="1" t="s">
        <v>2076</v>
      </c>
      <c r="Q868" s="1"/>
      <c r="R868" s="1"/>
      <c r="S868" s="1"/>
      <c r="T868" s="1" t="s">
        <v>3813</v>
      </c>
      <c r="U868" s="1" t="s">
        <v>632</v>
      </c>
      <c r="V868" s="1" t="s">
        <v>2111</v>
      </c>
      <c r="W868" s="1" t="s">
        <v>98</v>
      </c>
      <c r="X868" s="1" t="s">
        <v>3818</v>
      </c>
      <c r="Y868" s="1" t="s">
        <v>1997</v>
      </c>
      <c r="Z868" s="1" t="s">
        <v>2217</v>
      </c>
      <c r="AA868" s="1"/>
      <c r="AB868" s="1"/>
      <c r="AC868" s="1">
        <v>62</v>
      </c>
      <c r="AD868" s="1" t="s">
        <v>116</v>
      </c>
      <c r="AE868" s="1" t="s">
        <v>2673</v>
      </c>
      <c r="AF868" s="1"/>
      <c r="AG868" s="1"/>
      <c r="AH868" s="1"/>
      <c r="AI868" s="1"/>
      <c r="AJ868" s="1" t="s">
        <v>17</v>
      </c>
      <c r="AK868" s="1" t="s">
        <v>2742</v>
      </c>
      <c r="AL868" s="1" t="s">
        <v>70</v>
      </c>
      <c r="AM868" s="1" t="s">
        <v>3844</v>
      </c>
      <c r="AN868" s="1"/>
      <c r="AO868" s="1"/>
      <c r="AP868" s="1"/>
      <c r="AQ868" s="1"/>
      <c r="AR868" s="1"/>
      <c r="AS868" s="1"/>
      <c r="AT868" s="1" t="s">
        <v>632</v>
      </c>
      <c r="AU868" s="1" t="s">
        <v>2111</v>
      </c>
      <c r="AV868" s="1" t="s">
        <v>1998</v>
      </c>
      <c r="AW868" s="1" t="s">
        <v>2823</v>
      </c>
      <c r="AX868" s="1"/>
      <c r="AY868" s="1"/>
      <c r="AZ868" s="1"/>
      <c r="BA868" s="1"/>
      <c r="BB868" s="1"/>
      <c r="BC868" s="1"/>
      <c r="BD868" s="1"/>
      <c r="BE868" s="1"/>
      <c r="BF868" s="1"/>
      <c r="BG868" s="1" t="s">
        <v>632</v>
      </c>
      <c r="BH868" s="1" t="s">
        <v>2111</v>
      </c>
      <c r="BI868" s="1" t="s">
        <v>1071</v>
      </c>
      <c r="BJ868" s="1" t="s">
        <v>2970</v>
      </c>
      <c r="BK868" s="1" t="s">
        <v>632</v>
      </c>
      <c r="BL868" s="1" t="s">
        <v>2111</v>
      </c>
      <c r="BM868" s="1" t="s">
        <v>1999</v>
      </c>
      <c r="BN868" s="1" t="s">
        <v>3364</v>
      </c>
      <c r="BO868" s="1" t="s">
        <v>632</v>
      </c>
      <c r="BP868" s="1" t="s">
        <v>2111</v>
      </c>
      <c r="BQ868" s="1" t="s">
        <v>2000</v>
      </c>
      <c r="BR868" s="1" t="s">
        <v>3580</v>
      </c>
      <c r="BS868" s="1" t="s">
        <v>284</v>
      </c>
      <c r="BT868" s="1" t="s">
        <v>2748</v>
      </c>
      <c r="BU868" s="1"/>
    </row>
    <row r="869" spans="1:73" ht="13.5" customHeight="1">
      <c r="A869" s="5" t="str">
        <f>HYPERLINK("http://kyu.snu.ac.kr/sdhj/index.jsp?type=hj/GK14786_00IH_0001_0165.jpg","1828_성평곡면_165")</f>
        <v>1828_성평곡면_165</v>
      </c>
      <c r="B869" s="2">
        <v>1828</v>
      </c>
      <c r="C869" s="2" t="s">
        <v>3787</v>
      </c>
      <c r="D869" s="2" t="s">
        <v>3790</v>
      </c>
      <c r="E869" s="2">
        <v>868</v>
      </c>
      <c r="F869" s="1">
        <v>5</v>
      </c>
      <c r="G869" s="1" t="s">
        <v>1775</v>
      </c>
      <c r="H869" s="1" t="s">
        <v>2048</v>
      </c>
      <c r="I869" s="1">
        <v>6</v>
      </c>
      <c r="J869" s="1"/>
      <c r="K869" s="1"/>
      <c r="L869" s="1">
        <v>1</v>
      </c>
      <c r="M869" s="2" t="s">
        <v>4198</v>
      </c>
      <c r="N869" s="2" t="s">
        <v>4363</v>
      </c>
      <c r="O869" s="1"/>
      <c r="P869" s="1"/>
      <c r="Q869" s="1"/>
      <c r="R869" s="1"/>
      <c r="S869" s="1" t="s">
        <v>48</v>
      </c>
      <c r="T869" s="1" t="s">
        <v>2087</v>
      </c>
      <c r="U869" s="1"/>
      <c r="V869" s="1"/>
      <c r="W869" s="1" t="s">
        <v>98</v>
      </c>
      <c r="X869" s="1" t="s">
        <v>3818</v>
      </c>
      <c r="Y869" s="1" t="s">
        <v>50</v>
      </c>
      <c r="Z869" s="1" t="s">
        <v>2208</v>
      </c>
      <c r="AA869" s="1"/>
      <c r="AB869" s="1"/>
      <c r="AC869" s="1">
        <v>62</v>
      </c>
      <c r="AD869" s="1" t="s">
        <v>116</v>
      </c>
      <c r="AE869" s="1" t="s">
        <v>2673</v>
      </c>
      <c r="AF869" s="1"/>
      <c r="AG869" s="1"/>
      <c r="AH869" s="1"/>
      <c r="AI869" s="1"/>
      <c r="AJ869" s="1" t="s">
        <v>17</v>
      </c>
      <c r="AK869" s="1" t="s">
        <v>2742</v>
      </c>
      <c r="AL869" s="1" t="s">
        <v>70</v>
      </c>
      <c r="AM869" s="1" t="s">
        <v>3844</v>
      </c>
      <c r="AN869" s="1"/>
      <c r="AO869" s="1"/>
      <c r="AP869" s="1"/>
      <c r="AQ869" s="1"/>
      <c r="AR869" s="1"/>
      <c r="AS869" s="1"/>
      <c r="AT869" s="1" t="s">
        <v>42</v>
      </c>
      <c r="AU869" s="1" t="s">
        <v>2162</v>
      </c>
      <c r="AV869" s="1" t="s">
        <v>2001</v>
      </c>
      <c r="AW869" s="1" t="s">
        <v>2822</v>
      </c>
      <c r="AX869" s="1"/>
      <c r="AY869" s="1"/>
      <c r="AZ869" s="1"/>
      <c r="BA869" s="1"/>
      <c r="BB869" s="1"/>
      <c r="BC869" s="1"/>
      <c r="BD869" s="1"/>
      <c r="BE869" s="1"/>
      <c r="BF869" s="1"/>
      <c r="BG869" s="1" t="s">
        <v>42</v>
      </c>
      <c r="BH869" s="1" t="s">
        <v>2162</v>
      </c>
      <c r="BI869" s="1" t="s">
        <v>677</v>
      </c>
      <c r="BJ869" s="1" t="s">
        <v>2439</v>
      </c>
      <c r="BK869" s="1" t="s">
        <v>42</v>
      </c>
      <c r="BL869" s="1" t="s">
        <v>2162</v>
      </c>
      <c r="BM869" s="1" t="s">
        <v>2002</v>
      </c>
      <c r="BN869" s="1" t="s">
        <v>2979</v>
      </c>
      <c r="BO869" s="1" t="s">
        <v>42</v>
      </c>
      <c r="BP869" s="1" t="s">
        <v>2162</v>
      </c>
      <c r="BQ869" s="1" t="s">
        <v>2003</v>
      </c>
      <c r="BR869" s="1" t="s">
        <v>3993</v>
      </c>
      <c r="BS869" s="1" t="s">
        <v>351</v>
      </c>
      <c r="BT869" s="1" t="s">
        <v>2765</v>
      </c>
      <c r="BU869" s="1"/>
    </row>
    <row r="870" spans="1:73" ht="13.5" customHeight="1">
      <c r="A870" s="5" t="str">
        <f>HYPERLINK("http://kyu.snu.ac.kr/sdhj/index.jsp?type=hj/GK14786_00IH_0001_0165.jpg","1828_성평곡면_165")</f>
        <v>1828_성평곡면_165</v>
      </c>
      <c r="B870" s="2">
        <v>1828</v>
      </c>
      <c r="C870" s="2" t="s">
        <v>3787</v>
      </c>
      <c r="D870" s="2" t="s">
        <v>3790</v>
      </c>
      <c r="E870" s="2">
        <v>869</v>
      </c>
      <c r="F870" s="1">
        <v>5</v>
      </c>
      <c r="G870" s="1" t="s">
        <v>1775</v>
      </c>
      <c r="H870" s="1" t="s">
        <v>2048</v>
      </c>
      <c r="I870" s="1">
        <v>6</v>
      </c>
      <c r="J870" s="1"/>
      <c r="K870" s="1"/>
      <c r="L870" s="1">
        <v>2</v>
      </c>
      <c r="M870" s="2" t="s">
        <v>1996</v>
      </c>
      <c r="N870" s="2" t="s">
        <v>2051</v>
      </c>
      <c r="O870" s="1"/>
      <c r="P870" s="1"/>
      <c r="Q870" s="1"/>
      <c r="R870" s="1"/>
      <c r="S870" s="1"/>
      <c r="T870" s="1" t="s">
        <v>3813</v>
      </c>
      <c r="U870" s="1" t="s">
        <v>737</v>
      </c>
      <c r="V870" s="1" t="s">
        <v>2115</v>
      </c>
      <c r="W870" s="1" t="s">
        <v>612</v>
      </c>
      <c r="X870" s="1" t="s">
        <v>2172</v>
      </c>
      <c r="Y870" s="1" t="s">
        <v>2004</v>
      </c>
      <c r="Z870" s="1" t="s">
        <v>2216</v>
      </c>
      <c r="AA870" s="1"/>
      <c r="AB870" s="1"/>
      <c r="AC870" s="1">
        <v>60</v>
      </c>
      <c r="AD870" s="1" t="s">
        <v>168</v>
      </c>
      <c r="AE870" s="1" t="s">
        <v>2672</v>
      </c>
      <c r="AF870" s="1"/>
      <c r="AG870" s="1"/>
      <c r="AH870" s="1"/>
      <c r="AI870" s="1"/>
      <c r="AJ870" s="1" t="s">
        <v>17</v>
      </c>
      <c r="AK870" s="1" t="s">
        <v>2742</v>
      </c>
      <c r="AL870" s="1" t="s">
        <v>284</v>
      </c>
      <c r="AM870" s="1" t="s">
        <v>2748</v>
      </c>
      <c r="AN870" s="1"/>
      <c r="AO870" s="1"/>
      <c r="AP870" s="1"/>
      <c r="AQ870" s="1"/>
      <c r="AR870" s="1"/>
      <c r="AS870" s="1"/>
      <c r="AT870" s="1" t="s">
        <v>42</v>
      </c>
      <c r="AU870" s="1" t="s">
        <v>2162</v>
      </c>
      <c r="AV870" s="1" t="s">
        <v>2005</v>
      </c>
      <c r="AW870" s="1" t="s">
        <v>2821</v>
      </c>
      <c r="AX870" s="1"/>
      <c r="AY870" s="1"/>
      <c r="AZ870" s="1"/>
      <c r="BA870" s="1"/>
      <c r="BB870" s="1"/>
      <c r="BC870" s="1"/>
      <c r="BD870" s="1"/>
      <c r="BE870" s="1"/>
      <c r="BF870" s="1"/>
      <c r="BG870" s="1" t="s">
        <v>42</v>
      </c>
      <c r="BH870" s="1" t="s">
        <v>2162</v>
      </c>
      <c r="BI870" s="1" t="s">
        <v>2006</v>
      </c>
      <c r="BJ870" s="1" t="s">
        <v>3127</v>
      </c>
      <c r="BK870" s="1" t="s">
        <v>380</v>
      </c>
      <c r="BL870" s="1" t="s">
        <v>2802</v>
      </c>
      <c r="BM870" s="1" t="s">
        <v>2007</v>
      </c>
      <c r="BN870" s="1" t="s">
        <v>3363</v>
      </c>
      <c r="BO870" s="1" t="s">
        <v>71</v>
      </c>
      <c r="BP870" s="1" t="s">
        <v>2139</v>
      </c>
      <c r="BQ870" s="1" t="s">
        <v>2008</v>
      </c>
      <c r="BR870" s="1" t="s">
        <v>3579</v>
      </c>
      <c r="BS870" s="1" t="s">
        <v>2009</v>
      </c>
      <c r="BT870" s="1" t="s">
        <v>2918</v>
      </c>
      <c r="BU870" s="1"/>
    </row>
    <row r="871" spans="1:73" ht="13.5" customHeight="1">
      <c r="A871" s="5" t="str">
        <f>HYPERLINK("http://kyu.snu.ac.kr/sdhj/index.jsp?type=hj/GK14786_00IH_0001_0165.jpg","1828_성평곡면_165")</f>
        <v>1828_성평곡면_165</v>
      </c>
      <c r="B871" s="2">
        <v>1828</v>
      </c>
      <c r="C871" s="2" t="s">
        <v>3787</v>
      </c>
      <c r="D871" s="2" t="s">
        <v>3790</v>
      </c>
      <c r="E871" s="2">
        <v>870</v>
      </c>
      <c r="F871" s="1">
        <v>5</v>
      </c>
      <c r="G871" s="1" t="s">
        <v>1775</v>
      </c>
      <c r="H871" s="1" t="s">
        <v>2048</v>
      </c>
      <c r="I871" s="1">
        <v>6</v>
      </c>
      <c r="J871" s="1"/>
      <c r="K871" s="1"/>
      <c r="L871" s="1">
        <v>2</v>
      </c>
      <c r="M871" s="2" t="s">
        <v>1996</v>
      </c>
      <c r="N871" s="2" t="s">
        <v>2051</v>
      </c>
      <c r="O871" s="1"/>
      <c r="P871" s="1"/>
      <c r="Q871" s="1"/>
      <c r="R871" s="1"/>
      <c r="S871" s="1" t="s">
        <v>48</v>
      </c>
      <c r="T871" s="1" t="s">
        <v>2087</v>
      </c>
      <c r="U871" s="1"/>
      <c r="V871" s="1"/>
      <c r="W871" s="1" t="s">
        <v>38</v>
      </c>
      <c r="X871" s="1" t="s">
        <v>2173</v>
      </c>
      <c r="Y871" s="1" t="s">
        <v>50</v>
      </c>
      <c r="Z871" s="1" t="s">
        <v>2208</v>
      </c>
      <c r="AA871" s="1"/>
      <c r="AB871" s="1"/>
      <c r="AC871" s="1">
        <v>50</v>
      </c>
      <c r="AD871" s="1" t="s">
        <v>168</v>
      </c>
      <c r="AE871" s="1" t="s">
        <v>2672</v>
      </c>
      <c r="AF871" s="1"/>
      <c r="AG871" s="1"/>
      <c r="AH871" s="1"/>
      <c r="AI871" s="1"/>
      <c r="AJ871" s="1" t="s">
        <v>17</v>
      </c>
      <c r="AK871" s="1" t="s">
        <v>2742</v>
      </c>
      <c r="AL871" s="1" t="s">
        <v>41</v>
      </c>
      <c r="AM871" s="1" t="s">
        <v>2749</v>
      </c>
      <c r="AN871" s="1"/>
      <c r="AO871" s="1"/>
      <c r="AP871" s="1"/>
      <c r="AQ871" s="1"/>
      <c r="AR871" s="1"/>
      <c r="AS871" s="1"/>
      <c r="AT871" s="1" t="s">
        <v>632</v>
      </c>
      <c r="AU871" s="1" t="s">
        <v>2111</v>
      </c>
      <c r="AV871" s="1" t="s">
        <v>2010</v>
      </c>
      <c r="AW871" s="1" t="s">
        <v>2820</v>
      </c>
      <c r="AX871" s="1"/>
      <c r="AY871" s="1"/>
      <c r="AZ871" s="1"/>
      <c r="BA871" s="1"/>
      <c r="BB871" s="1"/>
      <c r="BC871" s="1"/>
      <c r="BD871" s="1"/>
      <c r="BE871" s="1"/>
      <c r="BF871" s="1"/>
      <c r="BG871" s="1" t="s">
        <v>632</v>
      </c>
      <c r="BH871" s="1" t="s">
        <v>2111</v>
      </c>
      <c r="BI871" s="1" t="s">
        <v>2011</v>
      </c>
      <c r="BJ871" s="1" t="s">
        <v>3126</v>
      </c>
      <c r="BK871" s="1" t="s">
        <v>632</v>
      </c>
      <c r="BL871" s="1" t="s">
        <v>2111</v>
      </c>
      <c r="BM871" s="1" t="s">
        <v>2012</v>
      </c>
      <c r="BN871" s="1" t="s">
        <v>3362</v>
      </c>
      <c r="BO871" s="1" t="s">
        <v>632</v>
      </c>
      <c r="BP871" s="1" t="s">
        <v>2111</v>
      </c>
      <c r="BQ871" s="1" t="s">
        <v>2013</v>
      </c>
      <c r="BR871" s="1" t="s">
        <v>3991</v>
      </c>
      <c r="BS871" s="1" t="s">
        <v>41</v>
      </c>
      <c r="BT871" s="1" t="s">
        <v>2749</v>
      </c>
      <c r="BU871" s="1"/>
    </row>
    <row r="872" spans="1:73" ht="13.5" customHeight="1">
      <c r="A872" s="5" t="str">
        <f>HYPERLINK("http://kyu.snu.ac.kr/sdhj/index.jsp?type=hj/GK14786_00IH_0001_0166.jpg","1828_성평곡면_166")</f>
        <v>1828_성평곡면_166</v>
      </c>
      <c r="B872" s="2">
        <v>1828</v>
      </c>
      <c r="C872" s="2" t="s">
        <v>3787</v>
      </c>
      <c r="D872" s="2" t="s">
        <v>3790</v>
      </c>
      <c r="E872" s="2">
        <v>871</v>
      </c>
      <c r="F872" s="1">
        <v>5</v>
      </c>
      <c r="G872" s="1" t="s">
        <v>1775</v>
      </c>
      <c r="H872" s="1" t="s">
        <v>2048</v>
      </c>
      <c r="I872" s="1">
        <v>6</v>
      </c>
      <c r="J872" s="1"/>
      <c r="K872" s="1"/>
      <c r="L872" s="1">
        <v>2</v>
      </c>
      <c r="M872" s="2" t="s">
        <v>1996</v>
      </c>
      <c r="N872" s="2" t="s">
        <v>2051</v>
      </c>
      <c r="O872" s="1"/>
      <c r="P872" s="1"/>
      <c r="Q872" s="1"/>
      <c r="R872" s="1"/>
      <c r="S872" s="1" t="s">
        <v>90</v>
      </c>
      <c r="T872" s="1" t="s">
        <v>2089</v>
      </c>
      <c r="U872" s="1"/>
      <c r="V872" s="1"/>
      <c r="W872" s="1"/>
      <c r="X872" s="1"/>
      <c r="Y872" s="1"/>
      <c r="Z872" s="1"/>
      <c r="AA872" s="1"/>
      <c r="AB872" s="1"/>
      <c r="AC872" s="1">
        <v>22</v>
      </c>
      <c r="AD872" s="1" t="s">
        <v>321</v>
      </c>
      <c r="AE872" s="1" t="s">
        <v>2671</v>
      </c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</row>
    <row r="873" spans="1:73" ht="13.5" customHeight="1">
      <c r="A873" s="5" t="str">
        <f>HYPERLINK("http://kyu.snu.ac.kr/sdhj/index.jsp?type=hj/GK14786_00IH_0001_0166.jpg","1828_성평곡면_166")</f>
        <v>1828_성평곡면_166</v>
      </c>
      <c r="B873" s="2">
        <v>1828</v>
      </c>
      <c r="C873" s="2" t="s">
        <v>3787</v>
      </c>
      <c r="D873" s="2" t="s">
        <v>3790</v>
      </c>
      <c r="E873" s="2">
        <v>872</v>
      </c>
      <c r="F873" s="1">
        <v>5</v>
      </c>
      <c r="G873" s="1" t="s">
        <v>1775</v>
      </c>
      <c r="H873" s="1" t="s">
        <v>2048</v>
      </c>
      <c r="I873" s="1">
        <v>6</v>
      </c>
      <c r="J873" s="1"/>
      <c r="K873" s="1"/>
      <c r="L873" s="1">
        <v>3</v>
      </c>
      <c r="M873" s="2" t="s">
        <v>4199</v>
      </c>
      <c r="N873" s="2" t="s">
        <v>4364</v>
      </c>
      <c r="O873" s="1"/>
      <c r="P873" s="1"/>
      <c r="Q873" s="1"/>
      <c r="R873" s="1"/>
      <c r="S873" s="1"/>
      <c r="T873" s="1" t="s">
        <v>3813</v>
      </c>
      <c r="U873" s="1" t="s">
        <v>632</v>
      </c>
      <c r="V873" s="1" t="s">
        <v>2111</v>
      </c>
      <c r="W873" s="1" t="s">
        <v>38</v>
      </c>
      <c r="X873" s="1" t="s">
        <v>2173</v>
      </c>
      <c r="Y873" s="1" t="s">
        <v>2014</v>
      </c>
      <c r="Z873" s="1" t="s">
        <v>2215</v>
      </c>
      <c r="AA873" s="1"/>
      <c r="AB873" s="1"/>
      <c r="AC873" s="1">
        <v>41</v>
      </c>
      <c r="AD873" s="1" t="s">
        <v>374</v>
      </c>
      <c r="AE873" s="1" t="s">
        <v>2666</v>
      </c>
      <c r="AF873" s="1"/>
      <c r="AG873" s="1"/>
      <c r="AH873" s="1"/>
      <c r="AI873" s="1"/>
      <c r="AJ873" s="1" t="s">
        <v>17</v>
      </c>
      <c r="AK873" s="1" t="s">
        <v>2742</v>
      </c>
      <c r="AL873" s="1" t="s">
        <v>284</v>
      </c>
      <c r="AM873" s="1" t="s">
        <v>2748</v>
      </c>
      <c r="AN873" s="1"/>
      <c r="AO873" s="1"/>
      <c r="AP873" s="1"/>
      <c r="AQ873" s="1"/>
      <c r="AR873" s="1"/>
      <c r="AS873" s="1"/>
      <c r="AT873" s="1" t="s">
        <v>632</v>
      </c>
      <c r="AU873" s="1" t="s">
        <v>2111</v>
      </c>
      <c r="AV873" s="1" t="s">
        <v>2015</v>
      </c>
      <c r="AW873" s="1" t="s">
        <v>2819</v>
      </c>
      <c r="AX873" s="1"/>
      <c r="AY873" s="1"/>
      <c r="AZ873" s="1"/>
      <c r="BA873" s="1"/>
      <c r="BB873" s="1"/>
      <c r="BC873" s="1"/>
      <c r="BD873" s="1"/>
      <c r="BE873" s="1"/>
      <c r="BF873" s="1"/>
      <c r="BG873" s="1" t="s">
        <v>632</v>
      </c>
      <c r="BH873" s="1" t="s">
        <v>2111</v>
      </c>
      <c r="BI873" s="1" t="s">
        <v>2016</v>
      </c>
      <c r="BJ873" s="1" t="s">
        <v>3125</v>
      </c>
      <c r="BK873" s="1" t="s">
        <v>632</v>
      </c>
      <c r="BL873" s="1" t="s">
        <v>2111</v>
      </c>
      <c r="BM873" s="1" t="s">
        <v>2017</v>
      </c>
      <c r="BN873" s="1" t="s">
        <v>3361</v>
      </c>
      <c r="BO873" s="1" t="s">
        <v>632</v>
      </c>
      <c r="BP873" s="1" t="s">
        <v>2111</v>
      </c>
      <c r="BQ873" s="1" t="s">
        <v>2018</v>
      </c>
      <c r="BR873" s="1" t="s">
        <v>3968</v>
      </c>
      <c r="BS873" s="1" t="s">
        <v>41</v>
      </c>
      <c r="BT873" s="1" t="s">
        <v>2749</v>
      </c>
      <c r="BU873" s="1"/>
    </row>
    <row r="874" spans="1:73" ht="13.5" customHeight="1">
      <c r="A874" s="5" t="str">
        <f>HYPERLINK("http://kyu.snu.ac.kr/sdhj/index.jsp?type=hj/GK14786_00IH_0001_0166.jpg","1828_성평곡면_166")</f>
        <v>1828_성평곡면_166</v>
      </c>
      <c r="B874" s="2">
        <v>1828</v>
      </c>
      <c r="C874" s="2" t="s">
        <v>3787</v>
      </c>
      <c r="D874" s="2" t="s">
        <v>3790</v>
      </c>
      <c r="E874" s="2">
        <v>873</v>
      </c>
      <c r="F874" s="1">
        <v>5</v>
      </c>
      <c r="G874" s="1" t="s">
        <v>1775</v>
      </c>
      <c r="H874" s="1" t="s">
        <v>2048</v>
      </c>
      <c r="I874" s="1">
        <v>6</v>
      </c>
      <c r="J874" s="1"/>
      <c r="K874" s="1"/>
      <c r="L874" s="1">
        <v>3</v>
      </c>
      <c r="M874" s="2" t="s">
        <v>4199</v>
      </c>
      <c r="N874" s="2" t="s">
        <v>4364</v>
      </c>
      <c r="O874" s="1"/>
      <c r="P874" s="1"/>
      <c r="Q874" s="1"/>
      <c r="R874" s="1"/>
      <c r="S874" s="1" t="s">
        <v>86</v>
      </c>
      <c r="T874" s="1" t="s">
        <v>2088</v>
      </c>
      <c r="U874" s="1" t="s">
        <v>632</v>
      </c>
      <c r="V874" s="1" t="s">
        <v>2111</v>
      </c>
      <c r="W874" s="1"/>
      <c r="X874" s="1"/>
      <c r="Y874" s="1" t="s">
        <v>2019</v>
      </c>
      <c r="Z874" s="1" t="s">
        <v>2214</v>
      </c>
      <c r="AA874" s="1"/>
      <c r="AB874" s="1"/>
      <c r="AC874" s="1">
        <v>21</v>
      </c>
      <c r="AD874" s="1" t="s">
        <v>59</v>
      </c>
      <c r="AE874" s="1" t="s">
        <v>2670</v>
      </c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</row>
    <row r="875" spans="1:73" ht="13.5" customHeight="1">
      <c r="A875" s="5" t="str">
        <f>HYPERLINK("http://kyu.snu.ac.kr/sdhj/index.jsp?type=hj/GK14786_00IH_0001_0166.jpg","1828_성평곡면_166")</f>
        <v>1828_성평곡면_166</v>
      </c>
      <c r="B875" s="2">
        <v>1828</v>
      </c>
      <c r="C875" s="2" t="s">
        <v>3787</v>
      </c>
      <c r="D875" s="2" t="s">
        <v>3790</v>
      </c>
      <c r="E875" s="2">
        <v>874</v>
      </c>
      <c r="F875" s="1">
        <v>5</v>
      </c>
      <c r="G875" s="1" t="s">
        <v>1775</v>
      </c>
      <c r="H875" s="1" t="s">
        <v>2048</v>
      </c>
      <c r="I875" s="1">
        <v>6</v>
      </c>
      <c r="J875" s="1"/>
      <c r="K875" s="1"/>
      <c r="L875" s="1">
        <v>4</v>
      </c>
      <c r="M875" s="2" t="s">
        <v>4406</v>
      </c>
      <c r="N875" s="2" t="s">
        <v>4421</v>
      </c>
      <c r="O875" s="1"/>
      <c r="P875" s="1"/>
      <c r="Q875" s="1" t="s">
        <v>2020</v>
      </c>
      <c r="R875" s="1" t="s">
        <v>2077</v>
      </c>
      <c r="S875" s="1"/>
      <c r="T875" s="1" t="s">
        <v>3813</v>
      </c>
      <c r="U875" s="1"/>
      <c r="V875" s="1"/>
      <c r="W875" s="1" t="s">
        <v>38</v>
      </c>
      <c r="X875" s="1" t="s">
        <v>4391</v>
      </c>
      <c r="Y875" s="1" t="s">
        <v>2021</v>
      </c>
      <c r="Z875" s="1" t="s">
        <v>2213</v>
      </c>
      <c r="AA875" s="1"/>
      <c r="AB875" s="1"/>
      <c r="AC875" s="1">
        <v>28</v>
      </c>
      <c r="AD875" s="1" t="s">
        <v>89</v>
      </c>
      <c r="AE875" s="1" t="s">
        <v>2669</v>
      </c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 t="s">
        <v>632</v>
      </c>
      <c r="AU875" s="1" t="s">
        <v>2111</v>
      </c>
      <c r="AV875" s="1" t="s">
        <v>2022</v>
      </c>
      <c r="AW875" s="1" t="s">
        <v>2320</v>
      </c>
      <c r="AX875" s="1"/>
      <c r="AY875" s="1"/>
      <c r="AZ875" s="1"/>
      <c r="BA875" s="1"/>
      <c r="BB875" s="1"/>
      <c r="BC875" s="1"/>
      <c r="BD875" s="1"/>
      <c r="BE875" s="1"/>
      <c r="BF875" s="1"/>
      <c r="BG875" s="1" t="s">
        <v>632</v>
      </c>
      <c r="BH875" s="1" t="s">
        <v>2111</v>
      </c>
      <c r="BI875" s="1" t="s">
        <v>2023</v>
      </c>
      <c r="BJ875" s="1" t="s">
        <v>3124</v>
      </c>
      <c r="BK875" s="1" t="s">
        <v>632</v>
      </c>
      <c r="BL875" s="1" t="s">
        <v>2111</v>
      </c>
      <c r="BM875" s="1" t="s">
        <v>2024</v>
      </c>
      <c r="BN875" s="1" t="s">
        <v>3360</v>
      </c>
      <c r="BO875" s="1" t="s">
        <v>632</v>
      </c>
      <c r="BP875" s="1" t="s">
        <v>2111</v>
      </c>
      <c r="BQ875" s="1" t="s">
        <v>2025</v>
      </c>
      <c r="BR875" s="1" t="s">
        <v>4468</v>
      </c>
      <c r="BS875" s="1" t="s">
        <v>70</v>
      </c>
      <c r="BT875" s="1" t="s">
        <v>4472</v>
      </c>
      <c r="BU875" s="1"/>
    </row>
    <row r="876" spans="1:73" ht="13.5" customHeight="1">
      <c r="A876" s="5" t="str">
        <f>HYPERLINK("http://kyu.snu.ac.kr/sdhj/index.jsp?type=hj/GK14786_00IH_0001_0166.jpg","1828_성평곡면_166")</f>
        <v>1828_성평곡면_166</v>
      </c>
      <c r="B876" s="2">
        <v>1828</v>
      </c>
      <c r="C876" s="2" t="s">
        <v>3787</v>
      </c>
      <c r="D876" s="2" t="s">
        <v>3790</v>
      </c>
      <c r="E876" s="2">
        <v>875</v>
      </c>
      <c r="F876" s="1">
        <v>5</v>
      </c>
      <c r="G876" s="1" t="s">
        <v>1775</v>
      </c>
      <c r="H876" s="1" t="s">
        <v>2048</v>
      </c>
      <c r="I876" s="1">
        <v>6</v>
      </c>
      <c r="J876" s="1"/>
      <c r="K876" s="1"/>
      <c r="L876" s="1">
        <v>4</v>
      </c>
      <c r="M876" s="2" t="s">
        <v>4406</v>
      </c>
      <c r="N876" s="2" t="s">
        <v>4421</v>
      </c>
      <c r="O876" s="1"/>
      <c r="P876" s="1"/>
      <c r="Q876" s="1"/>
      <c r="R876" s="1"/>
      <c r="S876" s="1" t="s">
        <v>48</v>
      </c>
      <c r="T876" s="1" t="s">
        <v>2087</v>
      </c>
      <c r="U876" s="1"/>
      <c r="V876" s="1"/>
      <c r="W876" s="1" t="s">
        <v>237</v>
      </c>
      <c r="X876" s="1" t="s">
        <v>3825</v>
      </c>
      <c r="Y876" s="1" t="s">
        <v>10</v>
      </c>
      <c r="Z876" s="1" t="s">
        <v>2174</v>
      </c>
      <c r="AA876" s="1"/>
      <c r="AB876" s="1"/>
      <c r="AC876" s="1">
        <v>29</v>
      </c>
      <c r="AD876" s="1" t="s">
        <v>420</v>
      </c>
      <c r="AE876" s="1" t="s">
        <v>2668</v>
      </c>
      <c r="AF876" s="1"/>
      <c r="AG876" s="1"/>
      <c r="AH876" s="1"/>
      <c r="AI876" s="1"/>
      <c r="AJ876" s="1" t="s">
        <v>17</v>
      </c>
      <c r="AK876" s="1" t="s">
        <v>2742</v>
      </c>
      <c r="AL876" s="1" t="s">
        <v>448</v>
      </c>
      <c r="AM876" s="1" t="s">
        <v>3846</v>
      </c>
      <c r="AN876" s="1"/>
      <c r="AO876" s="1"/>
      <c r="AP876" s="1"/>
      <c r="AQ876" s="1"/>
      <c r="AR876" s="1"/>
      <c r="AS876" s="1"/>
      <c r="AT876" s="1" t="s">
        <v>632</v>
      </c>
      <c r="AU876" s="1" t="s">
        <v>2111</v>
      </c>
      <c r="AV876" s="1" t="s">
        <v>1981</v>
      </c>
      <c r="AW876" s="1" t="s">
        <v>2818</v>
      </c>
      <c r="AX876" s="1"/>
      <c r="AY876" s="1"/>
      <c r="AZ876" s="1"/>
      <c r="BA876" s="1"/>
      <c r="BB876" s="1"/>
      <c r="BC876" s="1"/>
      <c r="BD876" s="1"/>
      <c r="BE876" s="1"/>
      <c r="BF876" s="1"/>
      <c r="BG876" s="1" t="s">
        <v>632</v>
      </c>
      <c r="BH876" s="1" t="s">
        <v>2111</v>
      </c>
      <c r="BI876" s="1" t="s">
        <v>1982</v>
      </c>
      <c r="BJ876" s="1" t="s">
        <v>3123</v>
      </c>
      <c r="BK876" s="1" t="s">
        <v>632</v>
      </c>
      <c r="BL876" s="1" t="s">
        <v>2111</v>
      </c>
      <c r="BM876" s="1" t="s">
        <v>1983</v>
      </c>
      <c r="BN876" s="1" t="s">
        <v>3359</v>
      </c>
      <c r="BO876" s="1" t="s">
        <v>632</v>
      </c>
      <c r="BP876" s="1" t="s">
        <v>2111</v>
      </c>
      <c r="BQ876" s="1" t="s">
        <v>1984</v>
      </c>
      <c r="BR876" s="1" t="s">
        <v>3578</v>
      </c>
      <c r="BS876" s="1" t="s">
        <v>538</v>
      </c>
      <c r="BT876" s="1" t="s">
        <v>2751</v>
      </c>
      <c r="BU876" s="1"/>
    </row>
    <row r="877" spans="1:73" ht="13.5" customHeight="1">
      <c r="A877" s="5" t="str">
        <f>HYPERLINK("http://kyu.snu.ac.kr/sdhj/index.jsp?type=hj/GK14786_00IH_0001_0166.jpg","1828_성평곡면_166")</f>
        <v>1828_성평곡면_166</v>
      </c>
      <c r="B877" s="2">
        <v>1828</v>
      </c>
      <c r="C877" s="2" t="s">
        <v>3787</v>
      </c>
      <c r="D877" s="2" t="s">
        <v>3790</v>
      </c>
      <c r="E877" s="2">
        <v>876</v>
      </c>
      <c r="F877" s="1">
        <v>5</v>
      </c>
      <c r="G877" s="1" t="s">
        <v>1775</v>
      </c>
      <c r="H877" s="1" t="s">
        <v>2048</v>
      </c>
      <c r="I877" s="1">
        <v>6</v>
      </c>
      <c r="J877" s="1"/>
      <c r="K877" s="1"/>
      <c r="L877" s="1">
        <v>5</v>
      </c>
      <c r="M877" s="2" t="s">
        <v>4200</v>
      </c>
      <c r="N877" s="2" t="s">
        <v>4365</v>
      </c>
      <c r="O877" s="1"/>
      <c r="P877" s="1"/>
      <c r="Q877" s="1"/>
      <c r="R877" s="1"/>
      <c r="S877" s="1"/>
      <c r="T877" s="1" t="s">
        <v>3813</v>
      </c>
      <c r="U877" s="1" t="s">
        <v>632</v>
      </c>
      <c r="V877" s="1" t="s">
        <v>2111</v>
      </c>
      <c r="W877" s="1" t="s">
        <v>237</v>
      </c>
      <c r="X877" s="1" t="s">
        <v>3825</v>
      </c>
      <c r="Y877" s="1" t="s">
        <v>2026</v>
      </c>
      <c r="Z877" s="1" t="s">
        <v>2212</v>
      </c>
      <c r="AA877" s="1"/>
      <c r="AB877" s="1"/>
      <c r="AC877" s="1">
        <v>41</v>
      </c>
      <c r="AD877" s="1" t="s">
        <v>374</v>
      </c>
      <c r="AE877" s="1" t="s">
        <v>2666</v>
      </c>
      <c r="AF877" s="1"/>
      <c r="AG877" s="1"/>
      <c r="AH877" s="1"/>
      <c r="AI877" s="1"/>
      <c r="AJ877" s="1" t="s">
        <v>17</v>
      </c>
      <c r="AK877" s="1" t="s">
        <v>2742</v>
      </c>
      <c r="AL877" s="1" t="s">
        <v>448</v>
      </c>
      <c r="AM877" s="1" t="s">
        <v>3846</v>
      </c>
      <c r="AN877" s="1"/>
      <c r="AO877" s="1"/>
      <c r="AP877" s="1"/>
      <c r="AQ877" s="1"/>
      <c r="AR877" s="1"/>
      <c r="AS877" s="1"/>
      <c r="AT877" s="1" t="s">
        <v>632</v>
      </c>
      <c r="AU877" s="1" t="s">
        <v>2111</v>
      </c>
      <c r="AV877" s="1" t="s">
        <v>1981</v>
      </c>
      <c r="AW877" s="1" t="s">
        <v>2818</v>
      </c>
      <c r="AX877" s="1"/>
      <c r="AY877" s="1"/>
      <c r="AZ877" s="1"/>
      <c r="BA877" s="1"/>
      <c r="BB877" s="1"/>
      <c r="BC877" s="1"/>
      <c r="BD877" s="1"/>
      <c r="BE877" s="1"/>
      <c r="BF877" s="1"/>
      <c r="BG877" s="1" t="s">
        <v>632</v>
      </c>
      <c r="BH877" s="1" t="s">
        <v>2111</v>
      </c>
      <c r="BI877" s="1" t="s">
        <v>1982</v>
      </c>
      <c r="BJ877" s="1" t="s">
        <v>3123</v>
      </c>
      <c r="BK877" s="1" t="s">
        <v>632</v>
      </c>
      <c r="BL877" s="1" t="s">
        <v>2111</v>
      </c>
      <c r="BM877" s="1" t="s">
        <v>1983</v>
      </c>
      <c r="BN877" s="1" t="s">
        <v>3359</v>
      </c>
      <c r="BO877" s="1" t="s">
        <v>632</v>
      </c>
      <c r="BP877" s="1" t="s">
        <v>2111</v>
      </c>
      <c r="BQ877" s="1" t="s">
        <v>1984</v>
      </c>
      <c r="BR877" s="1" t="s">
        <v>3578</v>
      </c>
      <c r="BS877" s="1" t="s">
        <v>538</v>
      </c>
      <c r="BT877" s="1" t="s">
        <v>2751</v>
      </c>
      <c r="BU877" s="1"/>
    </row>
    <row r="878" spans="1:73" ht="13.5" customHeight="1">
      <c r="A878" s="5" t="str">
        <f>HYPERLINK("http://kyu.snu.ac.kr/sdhj/index.jsp?type=hj/GK14786_00IH_0001_0166.jpg","1828_성평곡면_166")</f>
        <v>1828_성평곡면_166</v>
      </c>
      <c r="B878" s="2">
        <v>1828</v>
      </c>
      <c r="C878" s="2" t="s">
        <v>3787</v>
      </c>
      <c r="D878" s="2" t="s">
        <v>3790</v>
      </c>
      <c r="E878" s="2">
        <v>877</v>
      </c>
      <c r="F878" s="1">
        <v>5</v>
      </c>
      <c r="G878" s="1" t="s">
        <v>1775</v>
      </c>
      <c r="H878" s="1" t="s">
        <v>2048</v>
      </c>
      <c r="I878" s="1">
        <v>6</v>
      </c>
      <c r="J878" s="1"/>
      <c r="K878" s="1"/>
      <c r="L878" s="1">
        <v>5</v>
      </c>
      <c r="M878" s="2" t="s">
        <v>4200</v>
      </c>
      <c r="N878" s="2" t="s">
        <v>4365</v>
      </c>
      <c r="O878" s="1"/>
      <c r="P878" s="1"/>
      <c r="Q878" s="1"/>
      <c r="R878" s="1"/>
      <c r="S878" s="1" t="s">
        <v>48</v>
      </c>
      <c r="T878" s="1" t="s">
        <v>2087</v>
      </c>
      <c r="U878" s="1"/>
      <c r="V878" s="1"/>
      <c r="W878" s="1" t="s">
        <v>98</v>
      </c>
      <c r="X878" s="1" t="s">
        <v>3818</v>
      </c>
      <c r="Y878" s="1" t="s">
        <v>10</v>
      </c>
      <c r="Z878" s="1" t="s">
        <v>2174</v>
      </c>
      <c r="AA878" s="1"/>
      <c r="AB878" s="1"/>
      <c r="AC878" s="1">
        <v>41</v>
      </c>
      <c r="AD878" s="1" t="s">
        <v>374</v>
      </c>
      <c r="AE878" s="1" t="s">
        <v>2666</v>
      </c>
      <c r="AF878" s="1"/>
      <c r="AG878" s="1"/>
      <c r="AH878" s="1"/>
      <c r="AI878" s="1"/>
      <c r="AJ878" s="1" t="s">
        <v>17</v>
      </c>
      <c r="AK878" s="1" t="s">
        <v>2742</v>
      </c>
      <c r="AL878" s="1" t="s">
        <v>70</v>
      </c>
      <c r="AM878" s="1" t="s">
        <v>3844</v>
      </c>
      <c r="AN878" s="1"/>
      <c r="AO878" s="1"/>
      <c r="AP878" s="1"/>
      <c r="AQ878" s="1"/>
      <c r="AR878" s="1"/>
      <c r="AS878" s="1"/>
      <c r="AT878" s="1" t="s">
        <v>71</v>
      </c>
      <c r="AU878" s="1" t="s">
        <v>2139</v>
      </c>
      <c r="AV878" s="1" t="s">
        <v>2027</v>
      </c>
      <c r="AW878" s="1" t="s">
        <v>2817</v>
      </c>
      <c r="AX878" s="1"/>
      <c r="AY878" s="1"/>
      <c r="AZ878" s="1"/>
      <c r="BA878" s="1"/>
      <c r="BB878" s="1"/>
      <c r="BC878" s="1"/>
      <c r="BD878" s="1"/>
      <c r="BE878" s="1"/>
      <c r="BF878" s="1"/>
      <c r="BG878" s="1" t="s">
        <v>71</v>
      </c>
      <c r="BH878" s="1" t="s">
        <v>2139</v>
      </c>
      <c r="BI878" s="1" t="s">
        <v>2028</v>
      </c>
      <c r="BJ878" s="1" t="s">
        <v>3122</v>
      </c>
      <c r="BK878" s="1" t="s">
        <v>71</v>
      </c>
      <c r="BL878" s="1" t="s">
        <v>2139</v>
      </c>
      <c r="BM878" s="1" t="s">
        <v>900</v>
      </c>
      <c r="BN878" s="1" t="s">
        <v>2998</v>
      </c>
      <c r="BO878" s="1" t="s">
        <v>71</v>
      </c>
      <c r="BP878" s="1" t="s">
        <v>2139</v>
      </c>
      <c r="BQ878" s="1" t="s">
        <v>2029</v>
      </c>
      <c r="BR878" s="1" t="s">
        <v>3577</v>
      </c>
      <c r="BS878" s="1" t="s">
        <v>360</v>
      </c>
      <c r="BT878" s="1" t="s">
        <v>2778</v>
      </c>
      <c r="BU878" s="1"/>
    </row>
    <row r="879" spans="1:73" ht="13.5" customHeight="1">
      <c r="A879" s="5" t="str">
        <f>HYPERLINK("http://kyu.snu.ac.kr/sdhj/index.jsp?type=hj/GK14786_00IH_0001_0166.jpg","1828_성평곡면_166")</f>
        <v>1828_성평곡면_166</v>
      </c>
      <c r="B879" s="2">
        <v>1828</v>
      </c>
      <c r="C879" s="2" t="s">
        <v>3787</v>
      </c>
      <c r="D879" s="2" t="s">
        <v>3790</v>
      </c>
      <c r="E879" s="2">
        <v>878</v>
      </c>
      <c r="F879" s="1">
        <v>5</v>
      </c>
      <c r="G879" s="1" t="s">
        <v>1775</v>
      </c>
      <c r="H879" s="1" t="s">
        <v>2048</v>
      </c>
      <c r="I879" s="1">
        <v>6</v>
      </c>
      <c r="J879" s="1"/>
      <c r="K879" s="1"/>
      <c r="L879" s="1">
        <v>6</v>
      </c>
      <c r="M879" s="2" t="s">
        <v>4201</v>
      </c>
      <c r="N879" s="2" t="s">
        <v>4366</v>
      </c>
      <c r="O879" s="1"/>
      <c r="P879" s="1"/>
      <c r="Q879" s="1"/>
      <c r="R879" s="1"/>
      <c r="S879" s="1"/>
      <c r="T879" s="1" t="s">
        <v>3813</v>
      </c>
      <c r="U879" s="1" t="s">
        <v>2030</v>
      </c>
      <c r="V879" s="1" t="s">
        <v>2114</v>
      </c>
      <c r="W879" s="1" t="s">
        <v>330</v>
      </c>
      <c r="X879" s="1" t="s">
        <v>2108</v>
      </c>
      <c r="Y879" s="1" t="s">
        <v>2031</v>
      </c>
      <c r="Z879" s="1" t="s">
        <v>2211</v>
      </c>
      <c r="AA879" s="1"/>
      <c r="AB879" s="1"/>
      <c r="AC879" s="1">
        <v>45</v>
      </c>
      <c r="AD879" s="1" t="s">
        <v>279</v>
      </c>
      <c r="AE879" s="1" t="s">
        <v>2231</v>
      </c>
      <c r="AF879" s="1"/>
      <c r="AG879" s="1"/>
      <c r="AH879" s="1"/>
      <c r="AI879" s="1"/>
      <c r="AJ879" s="1" t="s">
        <v>17</v>
      </c>
      <c r="AK879" s="1" t="s">
        <v>2742</v>
      </c>
      <c r="AL879" s="1" t="s">
        <v>56</v>
      </c>
      <c r="AM879" s="1" t="s">
        <v>2747</v>
      </c>
      <c r="AN879" s="1"/>
      <c r="AO879" s="1"/>
      <c r="AP879" s="1"/>
      <c r="AQ879" s="1"/>
      <c r="AR879" s="1"/>
      <c r="AS879" s="1"/>
      <c r="AT879" s="1" t="s">
        <v>42</v>
      </c>
      <c r="AU879" s="1" t="s">
        <v>2162</v>
      </c>
      <c r="AV879" s="1" t="s">
        <v>2032</v>
      </c>
      <c r="AW879" s="1" t="s">
        <v>2816</v>
      </c>
      <c r="AX879" s="1"/>
      <c r="AY879" s="1"/>
      <c r="AZ879" s="1"/>
      <c r="BA879" s="1"/>
      <c r="BB879" s="1"/>
      <c r="BC879" s="1"/>
      <c r="BD879" s="1"/>
      <c r="BE879" s="1"/>
      <c r="BF879" s="1"/>
      <c r="BG879" s="1" t="s">
        <v>42</v>
      </c>
      <c r="BH879" s="1" t="s">
        <v>2162</v>
      </c>
      <c r="BI879" s="1" t="s">
        <v>2033</v>
      </c>
      <c r="BJ879" s="1" t="s">
        <v>3121</v>
      </c>
      <c r="BK879" s="1" t="s">
        <v>42</v>
      </c>
      <c r="BL879" s="1" t="s">
        <v>2162</v>
      </c>
      <c r="BM879" s="1" t="s">
        <v>2034</v>
      </c>
      <c r="BN879" s="1" t="s">
        <v>4448</v>
      </c>
      <c r="BO879" s="1" t="s">
        <v>42</v>
      </c>
      <c r="BP879" s="1" t="s">
        <v>2162</v>
      </c>
      <c r="BQ879" s="1" t="s">
        <v>2035</v>
      </c>
      <c r="BR879" s="1" t="s">
        <v>3576</v>
      </c>
      <c r="BS879" s="1" t="s">
        <v>80</v>
      </c>
      <c r="BT879" s="1" t="s">
        <v>2745</v>
      </c>
      <c r="BU879" s="1"/>
    </row>
    <row r="880" spans="1:73" ht="13.5" customHeight="1">
      <c r="A880" s="5" t="str">
        <f>HYPERLINK("http://kyu.snu.ac.kr/sdhj/index.jsp?type=hj/GK14786_00IH_0001_0166.jpg","1828_성평곡면_166")</f>
        <v>1828_성평곡면_166</v>
      </c>
      <c r="B880" s="2">
        <v>1828</v>
      </c>
      <c r="C880" s="2" t="s">
        <v>3787</v>
      </c>
      <c r="D880" s="2" t="s">
        <v>3790</v>
      </c>
      <c r="E880" s="2">
        <v>879</v>
      </c>
      <c r="F880" s="1">
        <v>5</v>
      </c>
      <c r="G880" s="1" t="s">
        <v>1775</v>
      </c>
      <c r="H880" s="1" t="s">
        <v>2048</v>
      </c>
      <c r="I880" s="1">
        <v>6</v>
      </c>
      <c r="J880" s="1"/>
      <c r="K880" s="1"/>
      <c r="L880" s="1">
        <v>6</v>
      </c>
      <c r="M880" s="2" t="s">
        <v>4201</v>
      </c>
      <c r="N880" s="2" t="s">
        <v>4366</v>
      </c>
      <c r="O880" s="1"/>
      <c r="P880" s="1"/>
      <c r="Q880" s="1"/>
      <c r="R880" s="1"/>
      <c r="S880" s="1" t="s">
        <v>48</v>
      </c>
      <c r="T880" s="1" t="s">
        <v>2087</v>
      </c>
      <c r="U880" s="1"/>
      <c r="V880" s="1"/>
      <c r="W880" s="1" t="s">
        <v>612</v>
      </c>
      <c r="X880" s="1" t="s">
        <v>2172</v>
      </c>
      <c r="Y880" s="1" t="s">
        <v>10</v>
      </c>
      <c r="Z880" s="1" t="s">
        <v>2174</v>
      </c>
      <c r="AA880" s="1"/>
      <c r="AB880" s="1"/>
      <c r="AC880" s="1">
        <v>45</v>
      </c>
      <c r="AD880" s="1" t="s">
        <v>279</v>
      </c>
      <c r="AE880" s="1" t="s">
        <v>2231</v>
      </c>
      <c r="AF880" s="1"/>
      <c r="AG880" s="1"/>
      <c r="AH880" s="1"/>
      <c r="AI880" s="1"/>
      <c r="AJ880" s="1" t="s">
        <v>17</v>
      </c>
      <c r="AK880" s="1" t="s">
        <v>2742</v>
      </c>
      <c r="AL880" s="1" t="s">
        <v>331</v>
      </c>
      <c r="AM880" s="1" t="s">
        <v>2746</v>
      </c>
      <c r="AN880" s="1"/>
      <c r="AO880" s="1"/>
      <c r="AP880" s="1"/>
      <c r="AQ880" s="1"/>
      <c r="AR880" s="1"/>
      <c r="AS880" s="1"/>
      <c r="AT880" s="1" t="s">
        <v>380</v>
      </c>
      <c r="AU880" s="1" t="s">
        <v>2802</v>
      </c>
      <c r="AV880" s="1" t="s">
        <v>2036</v>
      </c>
      <c r="AW880" s="1" t="s">
        <v>2815</v>
      </c>
      <c r="AX880" s="1"/>
      <c r="AY880" s="1"/>
      <c r="AZ880" s="1"/>
      <c r="BA880" s="1"/>
      <c r="BB880" s="1"/>
      <c r="BC880" s="1"/>
      <c r="BD880" s="1"/>
      <c r="BE880" s="1"/>
      <c r="BF880" s="1"/>
      <c r="BG880" s="1" t="s">
        <v>380</v>
      </c>
      <c r="BH880" s="1" t="s">
        <v>2802</v>
      </c>
      <c r="BI880" s="1" t="s">
        <v>2037</v>
      </c>
      <c r="BJ880" s="1" t="s">
        <v>3120</v>
      </c>
      <c r="BK880" s="1" t="s">
        <v>496</v>
      </c>
      <c r="BL880" s="1" t="s">
        <v>3110</v>
      </c>
      <c r="BM880" s="1" t="s">
        <v>2038</v>
      </c>
      <c r="BN880" s="1" t="s">
        <v>3358</v>
      </c>
      <c r="BO880" s="1" t="s">
        <v>380</v>
      </c>
      <c r="BP880" s="1" t="s">
        <v>2802</v>
      </c>
      <c r="BQ880" s="1" t="s">
        <v>2039</v>
      </c>
      <c r="BR880" s="1" t="s">
        <v>3575</v>
      </c>
      <c r="BS880" s="1" t="s">
        <v>41</v>
      </c>
      <c r="BT880" s="1" t="s">
        <v>2749</v>
      </c>
      <c r="BU880" s="1"/>
    </row>
    <row r="881" spans="1:73" ht="13.5" customHeight="1">
      <c r="A881" s="5" t="str">
        <f>HYPERLINK("http://kyu.snu.ac.kr/sdhj/index.jsp?type=hj/GK14786_00IH_0001_0166.jpg","1828_성평곡면_166")</f>
        <v>1828_성평곡면_166</v>
      </c>
      <c r="B881" s="2">
        <v>1828</v>
      </c>
      <c r="C881" s="2" t="s">
        <v>3787</v>
      </c>
      <c r="D881" s="2" t="s">
        <v>3790</v>
      </c>
      <c r="E881" s="2">
        <v>880</v>
      </c>
      <c r="F881" s="1">
        <v>5</v>
      </c>
      <c r="G881" s="1" t="s">
        <v>1775</v>
      </c>
      <c r="H881" s="1" t="s">
        <v>2048</v>
      </c>
      <c r="I881" s="1">
        <v>6</v>
      </c>
      <c r="J881" s="1"/>
      <c r="K881" s="1"/>
      <c r="L881" s="1">
        <v>7</v>
      </c>
      <c r="M881" s="2" t="s">
        <v>4202</v>
      </c>
      <c r="N881" s="2" t="s">
        <v>4367</v>
      </c>
      <c r="O881" s="1"/>
      <c r="P881" s="1"/>
      <c r="Q881" s="1"/>
      <c r="R881" s="1"/>
      <c r="S881" s="1"/>
      <c r="T881" s="1" t="s">
        <v>3813</v>
      </c>
      <c r="U881" s="1" t="s">
        <v>605</v>
      </c>
      <c r="V881" s="1" t="s">
        <v>2113</v>
      </c>
      <c r="W881" s="1" t="s">
        <v>108</v>
      </c>
      <c r="X881" s="1" t="s">
        <v>2171</v>
      </c>
      <c r="Y881" s="1" t="s">
        <v>130</v>
      </c>
      <c r="Z881" s="1" t="s">
        <v>2210</v>
      </c>
      <c r="AA881" s="1"/>
      <c r="AB881" s="1"/>
      <c r="AC881" s="1">
        <v>52</v>
      </c>
      <c r="AD881" s="1" t="s">
        <v>93</v>
      </c>
      <c r="AE881" s="1" t="s">
        <v>2667</v>
      </c>
      <c r="AF881" s="1"/>
      <c r="AG881" s="1"/>
      <c r="AH881" s="1"/>
      <c r="AI881" s="1"/>
      <c r="AJ881" s="1" t="s">
        <v>131</v>
      </c>
      <c r="AK881" s="1" t="s">
        <v>2743</v>
      </c>
      <c r="AL881" s="1" t="s">
        <v>80</v>
      </c>
      <c r="AM881" s="1" t="s">
        <v>2745</v>
      </c>
      <c r="AN881" s="1"/>
      <c r="AO881" s="1"/>
      <c r="AP881" s="1"/>
      <c r="AQ881" s="1"/>
      <c r="AR881" s="1"/>
      <c r="AS881" s="1"/>
      <c r="AT881" s="1" t="s">
        <v>123</v>
      </c>
      <c r="AU881" s="1" t="s">
        <v>2801</v>
      </c>
      <c r="AV881" s="1" t="s">
        <v>186</v>
      </c>
      <c r="AW881" s="1" t="s">
        <v>2814</v>
      </c>
      <c r="AX881" s="1"/>
      <c r="AY881" s="1"/>
      <c r="AZ881" s="1"/>
      <c r="BA881" s="1"/>
      <c r="BB881" s="1"/>
      <c r="BC881" s="1"/>
      <c r="BD881" s="1"/>
      <c r="BE881" s="1"/>
      <c r="BF881" s="1"/>
      <c r="BG881" s="1" t="s">
        <v>123</v>
      </c>
      <c r="BH881" s="1" t="s">
        <v>2801</v>
      </c>
      <c r="BI881" s="1" t="s">
        <v>187</v>
      </c>
      <c r="BJ881" s="1" t="s">
        <v>3119</v>
      </c>
      <c r="BK881" s="1" t="s">
        <v>123</v>
      </c>
      <c r="BL881" s="1" t="s">
        <v>2801</v>
      </c>
      <c r="BM881" s="1" t="s">
        <v>188</v>
      </c>
      <c r="BN881" s="1" t="s">
        <v>3357</v>
      </c>
      <c r="BO881" s="1" t="s">
        <v>123</v>
      </c>
      <c r="BP881" s="1" t="s">
        <v>2801</v>
      </c>
      <c r="BQ881" s="1" t="s">
        <v>189</v>
      </c>
      <c r="BR881" s="1" t="s">
        <v>3574</v>
      </c>
      <c r="BS881" s="1" t="s">
        <v>41</v>
      </c>
      <c r="BT881" s="1" t="s">
        <v>2749</v>
      </c>
      <c r="BU881" s="1"/>
    </row>
    <row r="882" spans="1:73" ht="13.5" customHeight="1">
      <c r="A882" s="5" t="str">
        <f>HYPERLINK("http://kyu.snu.ac.kr/sdhj/index.jsp?type=hj/GK14786_00IH_0001_0166.jpg","1828_성평곡면_166")</f>
        <v>1828_성평곡면_166</v>
      </c>
      <c r="B882" s="2">
        <v>1828</v>
      </c>
      <c r="C882" s="2" t="s">
        <v>3787</v>
      </c>
      <c r="D882" s="2" t="s">
        <v>3790</v>
      </c>
      <c r="E882" s="2">
        <v>881</v>
      </c>
      <c r="F882" s="1">
        <v>5</v>
      </c>
      <c r="G882" s="1" t="s">
        <v>1775</v>
      </c>
      <c r="H882" s="1" t="s">
        <v>2048</v>
      </c>
      <c r="I882" s="1">
        <v>6</v>
      </c>
      <c r="J882" s="1"/>
      <c r="K882" s="1"/>
      <c r="L882" s="1">
        <v>7</v>
      </c>
      <c r="M882" s="2" t="s">
        <v>4202</v>
      </c>
      <c r="N882" s="2" t="s">
        <v>4367</v>
      </c>
      <c r="O882" s="1"/>
      <c r="P882" s="1"/>
      <c r="Q882" s="1"/>
      <c r="R882" s="1"/>
      <c r="S882" s="1"/>
      <c r="T882" s="1" t="s">
        <v>3815</v>
      </c>
      <c r="U882" s="1" t="s">
        <v>139</v>
      </c>
      <c r="V882" s="1" t="s">
        <v>2112</v>
      </c>
      <c r="W882" s="1"/>
      <c r="X882" s="1"/>
      <c r="Y882" s="1" t="s">
        <v>1863</v>
      </c>
      <c r="Z882" s="1" t="s">
        <v>3827</v>
      </c>
      <c r="AA882" s="1"/>
      <c r="AB882" s="1"/>
      <c r="AC882" s="1">
        <v>59</v>
      </c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</row>
    <row r="883" spans="1:73" ht="13.5" customHeight="1">
      <c r="A883" s="5" t="str">
        <f>HYPERLINK("http://kyu.snu.ac.kr/sdhj/index.jsp?type=hj/GK14786_00IH_0001_0166.jpg","1828_성평곡면_166")</f>
        <v>1828_성평곡면_166</v>
      </c>
      <c r="B883" s="2">
        <v>1828</v>
      </c>
      <c r="C883" s="2" t="s">
        <v>3787</v>
      </c>
      <c r="D883" s="2" t="s">
        <v>3790</v>
      </c>
      <c r="E883" s="2">
        <v>882</v>
      </c>
      <c r="F883" s="1">
        <v>5</v>
      </c>
      <c r="G883" s="1" t="s">
        <v>1775</v>
      </c>
      <c r="H883" s="1" t="s">
        <v>2048</v>
      </c>
      <c r="I883" s="1">
        <v>6</v>
      </c>
      <c r="J883" s="1"/>
      <c r="K883" s="1"/>
      <c r="L883" s="1">
        <v>8</v>
      </c>
      <c r="M883" s="2" t="s">
        <v>4203</v>
      </c>
      <c r="N883" s="2" t="s">
        <v>4368</v>
      </c>
      <c r="O883" s="1"/>
      <c r="P883" s="1"/>
      <c r="Q883" s="1"/>
      <c r="R883" s="1"/>
      <c r="S883" s="1"/>
      <c r="T883" s="1" t="s">
        <v>3813</v>
      </c>
      <c r="U883" s="1" t="s">
        <v>632</v>
      </c>
      <c r="V883" s="1" t="s">
        <v>2111</v>
      </c>
      <c r="W883" s="1" t="s">
        <v>108</v>
      </c>
      <c r="X883" s="1" t="s">
        <v>2171</v>
      </c>
      <c r="Y883" s="1" t="s">
        <v>983</v>
      </c>
      <c r="Z883" s="1" t="s">
        <v>2209</v>
      </c>
      <c r="AA883" s="1"/>
      <c r="AB883" s="1"/>
      <c r="AC883" s="1">
        <v>41</v>
      </c>
      <c r="AD883" s="1" t="s">
        <v>374</v>
      </c>
      <c r="AE883" s="1" t="s">
        <v>2666</v>
      </c>
      <c r="AF883" s="1"/>
      <c r="AG883" s="1"/>
      <c r="AH883" s="1"/>
      <c r="AI883" s="1"/>
      <c r="AJ883" s="1" t="s">
        <v>17</v>
      </c>
      <c r="AK883" s="1" t="s">
        <v>2742</v>
      </c>
      <c r="AL883" s="1" t="s">
        <v>80</v>
      </c>
      <c r="AM883" s="1" t="s">
        <v>2745</v>
      </c>
      <c r="AN883" s="1"/>
      <c r="AO883" s="1"/>
      <c r="AP883" s="1"/>
      <c r="AQ883" s="1"/>
      <c r="AR883" s="1"/>
      <c r="AS883" s="1"/>
      <c r="AT883" s="1" t="s">
        <v>632</v>
      </c>
      <c r="AU883" s="1" t="s">
        <v>2111</v>
      </c>
      <c r="AV883" s="1" t="s">
        <v>2040</v>
      </c>
      <c r="AW883" s="1" t="s">
        <v>2813</v>
      </c>
      <c r="AX883" s="1"/>
      <c r="AY883" s="1"/>
      <c r="AZ883" s="1"/>
      <c r="BA883" s="1"/>
      <c r="BB883" s="1"/>
      <c r="BC883" s="1"/>
      <c r="BD883" s="1"/>
      <c r="BE883" s="1"/>
      <c r="BF883" s="1"/>
      <c r="BG883" s="1" t="s">
        <v>632</v>
      </c>
      <c r="BH883" s="1" t="s">
        <v>2111</v>
      </c>
      <c r="BI883" s="1" t="s">
        <v>2041</v>
      </c>
      <c r="BJ883" s="1" t="s">
        <v>3118</v>
      </c>
      <c r="BK883" s="1" t="s">
        <v>632</v>
      </c>
      <c r="BL883" s="1" t="s">
        <v>2111</v>
      </c>
      <c r="BM883" s="1" t="s">
        <v>2042</v>
      </c>
      <c r="BN883" s="1" t="s">
        <v>3356</v>
      </c>
      <c r="BO883" s="1"/>
      <c r="BP883" s="1"/>
      <c r="BQ883" s="1" t="s">
        <v>2043</v>
      </c>
      <c r="BR883" s="1" t="s">
        <v>3573</v>
      </c>
      <c r="BS883" s="1" t="s">
        <v>331</v>
      </c>
      <c r="BT883" s="1" t="s">
        <v>2746</v>
      </c>
      <c r="BU883" s="1"/>
    </row>
    <row r="884" spans="1:73" ht="13.5" customHeight="1">
      <c r="A884" s="5" t="str">
        <f>HYPERLINK("http://kyu.snu.ac.kr/sdhj/index.jsp?type=hj/GK14786_00IH_0001_0166.jpg","1828_성평곡면_166")</f>
        <v>1828_성평곡면_166</v>
      </c>
      <c r="B884" s="2">
        <v>1828</v>
      </c>
      <c r="C884" s="2" t="s">
        <v>3787</v>
      </c>
      <c r="D884" s="2" t="s">
        <v>3790</v>
      </c>
      <c r="E884" s="2">
        <v>883</v>
      </c>
      <c r="F884" s="1">
        <v>5</v>
      </c>
      <c r="G884" s="1" t="s">
        <v>1775</v>
      </c>
      <c r="H884" s="1" t="s">
        <v>2048</v>
      </c>
      <c r="I884" s="1">
        <v>6</v>
      </c>
      <c r="J884" s="1"/>
      <c r="K884" s="1"/>
      <c r="L884" s="1">
        <v>8</v>
      </c>
      <c r="M884" s="2" t="s">
        <v>4203</v>
      </c>
      <c r="N884" s="2" t="s">
        <v>4368</v>
      </c>
      <c r="O884" s="1"/>
      <c r="P884" s="1"/>
      <c r="Q884" s="1"/>
      <c r="R884" s="1"/>
      <c r="S884" s="1" t="s">
        <v>48</v>
      </c>
      <c r="T884" s="1" t="s">
        <v>2087</v>
      </c>
      <c r="U884" s="1"/>
      <c r="V884" s="1"/>
      <c r="W884" s="1" t="s">
        <v>98</v>
      </c>
      <c r="X884" s="1" t="s">
        <v>3818</v>
      </c>
      <c r="Y884" s="1" t="s">
        <v>50</v>
      </c>
      <c r="Z884" s="1" t="s">
        <v>2208</v>
      </c>
      <c r="AA884" s="1"/>
      <c r="AB884" s="1"/>
      <c r="AC884" s="1">
        <v>41</v>
      </c>
      <c r="AD884" s="1" t="s">
        <v>374</v>
      </c>
      <c r="AE884" s="1" t="s">
        <v>2666</v>
      </c>
      <c r="AF884" s="1"/>
      <c r="AG884" s="1"/>
      <c r="AH884" s="1"/>
      <c r="AI884" s="1"/>
      <c r="AJ884" s="1" t="s">
        <v>17</v>
      </c>
      <c r="AK884" s="1" t="s">
        <v>2742</v>
      </c>
      <c r="AL884" s="1" t="s">
        <v>682</v>
      </c>
      <c r="AM884" s="1" t="s">
        <v>2744</v>
      </c>
      <c r="AN884" s="1"/>
      <c r="AO884" s="1"/>
      <c r="AP884" s="1"/>
      <c r="AQ884" s="1"/>
      <c r="AR884" s="1"/>
      <c r="AS884" s="1"/>
      <c r="AT884" s="1" t="s">
        <v>632</v>
      </c>
      <c r="AU884" s="1" t="s">
        <v>2111</v>
      </c>
      <c r="AV884" s="1" t="s">
        <v>2044</v>
      </c>
      <c r="AW884" s="1" t="s">
        <v>2812</v>
      </c>
      <c r="AX884" s="1"/>
      <c r="AY884" s="1"/>
      <c r="AZ884" s="1"/>
      <c r="BA884" s="1"/>
      <c r="BB884" s="1"/>
      <c r="BC884" s="1"/>
      <c r="BD884" s="1"/>
      <c r="BE884" s="1"/>
      <c r="BF884" s="1"/>
      <c r="BG884" s="1" t="s">
        <v>632</v>
      </c>
      <c r="BH884" s="1" t="s">
        <v>2111</v>
      </c>
      <c r="BI884" s="1" t="s">
        <v>2045</v>
      </c>
      <c r="BJ884" s="1" t="s">
        <v>3117</v>
      </c>
      <c r="BK884" s="1" t="s">
        <v>632</v>
      </c>
      <c r="BL884" s="1" t="s">
        <v>2111</v>
      </c>
      <c r="BM884" s="1" t="s">
        <v>2046</v>
      </c>
      <c r="BN884" s="1" t="s">
        <v>2918</v>
      </c>
      <c r="BO884" s="1" t="s">
        <v>632</v>
      </c>
      <c r="BP884" s="1" t="s">
        <v>2111</v>
      </c>
      <c r="BQ884" s="1" t="s">
        <v>2047</v>
      </c>
      <c r="BR884" s="1" t="s">
        <v>4013</v>
      </c>
      <c r="BS884" s="1" t="s">
        <v>448</v>
      </c>
      <c r="BT884" s="1" t="s">
        <v>3846</v>
      </c>
      <c r="BU884" s="1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박준호</dc:creator>
  <cp:lastModifiedBy>kyeongjin.lee</cp:lastModifiedBy>
  <dcterms:created xsi:type="dcterms:W3CDTF">2017-02-13T00:58:13Z</dcterms:created>
  <dcterms:modified xsi:type="dcterms:W3CDTF">2018-06-21T05:42:48Z</dcterms:modified>
</cp:coreProperties>
</file>